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2520\40財政班\000 旧地方債班（起債・公営企業等）\521 公営企業全般（決算統計等）\48 経営比較分析表の公表\R5\01_公営企業に係る経営比較分析表（令和４年度決算）の分析等について\06_公表用\02_下水道事業\"/>
    </mc:Choice>
  </mc:AlternateContent>
  <xr:revisionPtr revIDLastSave="0" documentId="13_ncr:1_{A8303347-CEE1-4143-B588-F534834CCBE6}" xr6:coauthVersionLast="47" xr6:coauthVersionMax="47" xr10:uidLastSave="{00000000-0000-0000-0000-000000000000}"/>
  <workbookProtection workbookAlgorithmName="SHA-512" workbookHashValue="Ug/vkyBjYXEEG48izqAuWLYGaYX5stx8859Fu7cTFC5RBjH5UiTQcsA88ugiYQBOpo969tu1fCOAuaIGjW54EA==" workbookSaltValue="77biW8sklf9KWs0byp1oGw=="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P10" i="4" s="1"/>
  <c r="O6" i="5"/>
  <c r="N6" i="5"/>
  <c r="M6" i="5"/>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I86" i="4"/>
  <c r="H86" i="4"/>
  <c r="E86" i="4"/>
  <c r="BB10" i="4"/>
  <c r="AT10" i="4"/>
  <c r="AL10" i="4"/>
  <c r="I10" i="4"/>
  <c r="B10" i="4"/>
  <c r="AT8" i="4"/>
  <c r="AL8" i="4"/>
  <c r="AD8" i="4"/>
  <c r="W8" i="4"/>
  <c r="B6"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<sst xmlns="http://schemas.openxmlformats.org/spreadsheetml/2006/main" count="236" uniqueCount="119">
  <si>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</si>
  <si>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</si>
  <si>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</si>
  <si>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</si>
  <si>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</si>
  <si>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</si>
  <si>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</si>
  <si>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</si>
  <si>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</si>
  <si>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</si>
  <si>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</si>
  <si>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</si>
  <si>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</si>
  <si>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</si>
  <si>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</si>
  <si>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</si>
  <si>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</si>
  <si>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</si>
  <si>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</si>
  <si>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</si>
  <si>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</si>
  <si>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</si>
  <si>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</si>
  <si>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</si>
  <si>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</si>
  <si>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</si>
  <si>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</si>
  <si>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</si>
  <si>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</si>
  <si>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</si>
  <si>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</si>
  <si>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</si>
  <si>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</si>
  <si>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</si>
  <si>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</si>
  <si>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</si>
  <si>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</si>
  <si>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</si>
  <si>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</si>
  <si>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</si>
  <si>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</si>
  <si>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</si>
  <si>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</si>
  <si>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</si>
  <si>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</si>
  <si>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</si>
  <si>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</si>
  <si>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</si>
  <si>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</si>
  <si>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</si>
  <si>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</si>
  <si>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</si>
  <si>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</si>
  <si>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</si>
  <si>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</si>
  <si>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</si>
  <si>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</si>
  <si>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</si>
  <si>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</si>
  <si>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</si>
  <si>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</si>
  <si>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</si>
  <si>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</si>
  <si>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</si>
  <si>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</si>
  <si>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</si>
  <si>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</si>
  <si>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</si>
  <si>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</si>
  <si>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</si>
  <si>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</si>
  <si>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</si>
  <si>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</si>
  <si>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</si>
  <si>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</si>
  <si>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</si>
  <si>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</si>
  <si>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</si>
  <si>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</si>
  <si>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</si>
  <si>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</si>
  <si>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</si>
  <si>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</si>
  <si>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</si>
  <si>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</si>
  <si>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</si>
  <si>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</si>
  <si>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</si>
  <si>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</si>
  <si>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</si>
  <si>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</si>
  <si>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</si>
  <si>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</si>
  <si>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</si>
  <si>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</si>
  <si>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</si>
  <si>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</si>
  <si>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長崎市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</si>
  <si>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</si>
  <si>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</si>
  <si>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</si>
  <si>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</si>
  <si>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</si>
  <si>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</si>
  <si>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</si>
  <si>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</si>
  <si>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</si>
  <si>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</si>
  <si>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</si>
  <si>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</si>
  <si>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</si>
  <si>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</si>
  <si>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</si>
  <si>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</si>
  <si>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</si>
  <si>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</si>
  <si>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「①収益的収支比率」は、収支が赤字であることから、60%台後半で推移している。収支不足分については一般会計からの繰入金で補填されている。
 「④企業債残高対事業規模比率」については、企業債残高が減少していることから、前年度より減少している。
 ※H30決算統計時に地方債の償還に要する経費を負担する一般会計からの繰入金を見込んでいなかったことから、例年に比べ数値が上昇したものだが、例年どおり繰入金の見込みを差し引くと当該値は1,040.14となる。
 「⑤経費回収率」は、類似団体平均値を下回る30～40%台で推移している。これは、使用料は公共下水道と同様の水準とする一方で、小規模な処理施設が分散しているため、維持管理費に多額の経費を要しているためである。
 「⑥汚水処理原価」は、類似団体平均値を大きく上回っており、一部施設を除き、公共下水道への統合を進めていくこととしている。
 「⑦施設利用率」は、類似団体平均値を下回っており、一部施設を除き、公共下水道への統合を進めていくこととしている。
 「⑧水洗化率」は、類似団体平均値を上回っているが、使用料収入の確保のためにも、引き続き水洗化勧奨を行うこととしている。</t>
    <rPh sb="12" eb="14">
      <t>シュウシ</t>
    </rPh>
    <rPh sb="15" eb="17">
      <t>アカジ</t>
    </rPh>
    <rPh sb="32" eb="34">
      <t>スイイ</t>
    </rPh>
    <rPh sb="39" eb="41">
      <t>シュウシ</t>
    </rPh>
    <rPh sb="316" eb="318">
      <t>ケイヒ</t>
    </rPh>
    <rPh sb="361" eb="363">
      <t>イチブ</t>
    </rPh>
    <rPh sb="363" eb="365">
      <t>シセツ</t>
    </rPh>
    <rPh sb="366" eb="367">
      <t>ノゾ</t>
    </rPh>
    <rPh sb="376" eb="378">
      <t>トウゴウ</t>
    </rPh>
    <rPh sb="379" eb="380">
      <t>スス</t>
    </rPh>
    <rPh sb="491" eb="492">
      <t>ヒ</t>
    </rPh>
    <rPh sb="493" eb="494">
      <t>ツヅ</t>
    </rPh>
    <phoneticPr fontId="4"/>
  </si>
  <si>
    <t>　本市の農業集落排水施設は、平成9年度から平成18年度にかけて供用が開始された施設で、今後各施設の老朽化が進んでいく。
　適切な維持管理及びその効率化に努めるとともに、公共下水道への統合を進め、事故の未然防止や維持管理費用の抑制を図っていく必要がある。</t>
    <phoneticPr fontId="4"/>
  </si>
  <si>
    <t xml:space="preserve">　人口減少により、使用料の増は見込めないことから、一部施設を除き、公共下水道へ統合していくこととしてことにしている。また、経営状況を正確に把握することを目的に、令和６年度、地方公営企業法を適用することとしている。              
              </t>
    <rPh sb="1" eb="5">
      <t>ジンコウゲンショウ</t>
    </rPh>
    <rPh sb="9" eb="12">
      <t>シヨウリョウ</t>
    </rPh>
    <rPh sb="13" eb="14">
      <t>ゾウ</t>
    </rPh>
    <rPh sb="15" eb="17">
      <t>ミコ</t>
    </rPh>
    <rPh sb="25" eb="27">
      <t>イチブ</t>
    </rPh>
    <rPh sb="27" eb="29">
      <t>シセツ</t>
    </rPh>
    <rPh sb="30" eb="31">
      <t>ノゾ</t>
    </rPh>
    <rPh sb="33" eb="38">
      <t>コウキョウゲスイドウ</t>
    </rPh>
    <rPh sb="39" eb="41">
      <t>トウゴウ</t>
    </rPh>
    <rPh sb="61" eb="65">
      <t>ケイエイジョウキョウ</t>
    </rPh>
    <rPh sb="66" eb="68">
      <t>セイカク</t>
    </rPh>
    <rPh sb="69" eb="71">
      <t>ハアク</t>
    </rPh>
    <rPh sb="76" eb="78">
      <t>モクテキ</t>
    </rPh>
    <rPh sb="80" eb="82">
      <t>レイワ</t>
    </rPh>
    <rPh sb="83" eb="85">
      <t>ネンド</t>
    </rPh>
    <rPh sb="86" eb="88">
      <t>チホウ</t>
    </rPh>
    <rPh sb="88" eb="90">
      <t>コウエイ</t>
    </rPh>
    <rPh sb="90" eb="93">
      <t>キギョウホウ</t>
    </rPh>
    <rPh sb="94" eb="96">
      <t>テキヨウ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</si>
</sst>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EC6-4900-87A6-A0282A2F2BA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5EC6-4900-87A6-A0282A2F2BA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43.17</c:v>
                </c:pt>
                <c:pt idx="1">
                  <c:v>43.17</c:v>
                </c:pt>
                <c:pt idx="2">
                  <c:v>43.99</c:v>
                </c:pt>
                <c:pt idx="3">
                  <c:v>41.67</c:v>
                </c:pt>
                <c:pt idx="4">
                  <c:v>41.08</c:v>
                </c:pt>
              </c:numCache>
            </c:numRef>
          </c:val>
          <c:extLst>
            <c:ext xmlns:c16="http://schemas.microsoft.com/office/drawing/2014/chart" uri="{C3380CC4-5D6E-409C-BE32-E72D297353CC}">
              <c16:uniqueId val="{00000000-8A76-481F-B845-F4FFD2AAE2E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8A76-481F-B845-F4FFD2AAE2E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86.06</c:v>
                </c:pt>
                <c:pt idx="1">
                  <c:v>86.07</c:v>
                </c:pt>
                <c:pt idx="2">
                  <c:v>87.57</c:v>
                </c:pt>
                <c:pt idx="3">
                  <c:v>87.6</c:v>
                </c:pt>
                <c:pt idx="4">
                  <c:v>87.87</c:v>
                </c:pt>
              </c:numCache>
            </c:numRef>
          </c:val>
          <c:extLst>
            <c:ext xmlns:c16="http://schemas.microsoft.com/office/drawing/2014/chart" uri="{C3380CC4-5D6E-409C-BE32-E72D297353CC}">
              <c16:uniqueId val="{00000000-7DC6-488D-85B0-85638C9FA1E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7DC6-488D-85B0-85638C9FA1E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66.09</c:v>
                </c:pt>
                <c:pt idx="1">
                  <c:v>68.27</c:v>
                </c:pt>
                <c:pt idx="2">
                  <c:v>68.95</c:v>
                </c:pt>
                <c:pt idx="3">
                  <c:v>67.31</c:v>
                </c:pt>
                <c:pt idx="4">
                  <c:v>67.88</c:v>
                </c:pt>
              </c:numCache>
            </c:numRef>
          </c:val>
          <c:extLst>
            <c:ext xmlns:c16="http://schemas.microsoft.com/office/drawing/2014/chart" uri="{C3380CC4-5D6E-409C-BE32-E72D297353CC}">
              <c16:uniqueId val="{00000000-26EB-41F8-88C4-0DA57050F06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EB-41F8-88C4-0DA57050F06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F29-4A07-A8F3-96654C2B949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29-4A07-A8F3-96654C2B949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414-489B-9BAE-9F39A2F8E07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14-489B-9BAE-9F39A2F8E07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E07-4B80-BF69-DC7D9E2D873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07-4B80-BF69-DC7D9E2D873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FC-46AD-8C31-803C405F949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FC-46AD-8C31-803C405F949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2602.3200000000002</c:v>
                </c:pt>
                <c:pt idx="1">
                  <c:v>945.54</c:v>
                </c:pt>
                <c:pt idx="2">
                  <c:v>827.6</c:v>
                </c:pt>
                <c:pt idx="3">
                  <c:v>743.37</c:v>
                </c:pt>
                <c:pt idx="4">
                  <c:v>640.42999999999995</c:v>
                </c:pt>
              </c:numCache>
            </c:numRef>
          </c:val>
          <c:extLst>
            <c:ext xmlns:c16="http://schemas.microsoft.com/office/drawing/2014/chart" uri="{C3380CC4-5D6E-409C-BE32-E72D297353CC}">
              <c16:uniqueId val="{00000000-4417-4623-A7CE-42FAED8303A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4417-4623-A7CE-42FAED8303A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38.22</c:v>
                </c:pt>
                <c:pt idx="1">
                  <c:v>40.450000000000003</c:v>
                </c:pt>
                <c:pt idx="2">
                  <c:v>41.26</c:v>
                </c:pt>
                <c:pt idx="3">
                  <c:v>38.69</c:v>
                </c:pt>
                <c:pt idx="4">
                  <c:v>39.520000000000003</c:v>
                </c:pt>
              </c:numCache>
            </c:numRef>
          </c:val>
          <c:extLst>
            <c:ext xmlns:c16="http://schemas.microsoft.com/office/drawing/2014/chart" uri="{C3380CC4-5D6E-409C-BE32-E72D297353CC}">
              <c16:uniqueId val="{00000000-B08F-496B-9E0B-282D7276B90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B08F-496B-9E0B-282D7276B90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533.13</c:v>
                </c:pt>
                <c:pt idx="1">
                  <c:v>509.77</c:v>
                </c:pt>
                <c:pt idx="2">
                  <c:v>502.06</c:v>
                </c:pt>
                <c:pt idx="3">
                  <c:v>536.21</c:v>
                </c:pt>
                <c:pt idx="4">
                  <c:v>525.65</c:v>
                </c:pt>
              </c:numCache>
            </c:numRef>
          </c:val>
          <c:extLst>
            <c:ext xmlns:c16="http://schemas.microsoft.com/office/drawing/2014/chart" uri="{C3380CC4-5D6E-409C-BE32-E72D297353CC}">
              <c16:uniqueId val="{00000000-3C3D-4B17-998F-619289F7AED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3C3D-4B17-998F-619289F7AED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長崎県　長崎市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7" t="s">
        <v>1</v>
      </c>
      <c r="C7" s="57"/>
      <c r="D7" s="57"/>
      <c r="E7" s="57"/>
      <c r="F7" s="57"/>
      <c r="G7" s="57"/>
      <c r="H7" s="57"/>
      <c r="I7" s="57" t="s">
        <v>2</v>
      </c>
      <c r="J7" s="57"/>
      <c r="K7" s="57"/>
      <c r="L7" s="57"/>
      <c r="M7" s="57"/>
      <c r="N7" s="57"/>
      <c r="O7" s="57"/>
      <c r="P7" s="57" t="s">
        <v>3</v>
      </c>
      <c r="Q7" s="57"/>
      <c r="R7" s="57"/>
      <c r="S7" s="57"/>
      <c r="T7" s="57"/>
      <c r="U7" s="57"/>
      <c r="V7" s="57"/>
      <c r="W7" s="57" t="s">
        <v>4</v>
      </c>
      <c r="X7" s="57"/>
      <c r="Y7" s="57"/>
      <c r="Z7" s="57"/>
      <c r="AA7" s="57"/>
      <c r="AB7" s="57"/>
      <c r="AC7" s="57"/>
      <c r="AD7" s="57" t="s">
        <v>5</v>
      </c>
      <c r="AE7" s="57"/>
      <c r="AF7" s="57"/>
      <c r="AG7" s="57"/>
      <c r="AH7" s="57"/>
      <c r="AI7" s="57"/>
      <c r="AJ7" s="57"/>
      <c r="AK7" s="3"/>
      <c r="AL7" s="57" t="s">
        <v>6</v>
      </c>
      <c r="AM7" s="57"/>
      <c r="AN7" s="57"/>
      <c r="AO7" s="57"/>
      <c r="AP7" s="57"/>
      <c r="AQ7" s="57"/>
      <c r="AR7" s="57"/>
      <c r="AS7" s="57"/>
      <c r="AT7" s="57" t="s">
        <v>7</v>
      </c>
      <c r="AU7" s="57"/>
      <c r="AV7" s="57"/>
      <c r="AW7" s="57"/>
      <c r="AX7" s="57"/>
      <c r="AY7" s="57"/>
      <c r="AZ7" s="57"/>
      <c r="BA7" s="57"/>
      <c r="BB7" s="57" t="s">
        <v>8</v>
      </c>
      <c r="BC7" s="57"/>
      <c r="BD7" s="57"/>
      <c r="BE7" s="57"/>
      <c r="BF7" s="57"/>
      <c r="BG7" s="57"/>
      <c r="BH7" s="57"/>
      <c r="BI7" s="57"/>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51">
        <f>データ!S6</f>
        <v>401195</v>
      </c>
      <c r="AM8" s="51"/>
      <c r="AN8" s="51"/>
      <c r="AO8" s="51"/>
      <c r="AP8" s="51"/>
      <c r="AQ8" s="51"/>
      <c r="AR8" s="51"/>
      <c r="AS8" s="51"/>
      <c r="AT8" s="52">
        <f>データ!T6</f>
        <v>405.69</v>
      </c>
      <c r="AU8" s="52"/>
      <c r="AV8" s="52"/>
      <c r="AW8" s="52"/>
      <c r="AX8" s="52"/>
      <c r="AY8" s="52"/>
      <c r="AZ8" s="52"/>
      <c r="BA8" s="52"/>
      <c r="BB8" s="52">
        <f>データ!U6</f>
        <v>988.92</v>
      </c>
      <c r="BC8" s="52"/>
      <c r="BD8" s="52"/>
      <c r="BE8" s="52"/>
      <c r="BF8" s="52"/>
      <c r="BG8" s="52"/>
      <c r="BH8" s="52"/>
      <c r="BI8" s="52"/>
      <c r="BJ8" s="3"/>
      <c r="BK8" s="3"/>
      <c r="BL8" s="67" t="s">
        <v>10</v>
      </c>
      <c r="BM8" s="68"/>
      <c r="BN8" s="69" t="s">
        <v>11</v>
      </c>
      <c r="BO8" s="69"/>
      <c r="BP8" s="69"/>
      <c r="BQ8" s="69"/>
      <c r="BR8" s="69"/>
      <c r="BS8" s="69"/>
      <c r="BT8" s="69"/>
      <c r="BU8" s="69"/>
      <c r="BV8" s="69"/>
      <c r="BW8" s="69"/>
      <c r="BX8" s="69"/>
      <c r="BY8" s="70"/>
    </row>
    <row r="9" spans="1:78" ht="18.75" customHeight="1" x14ac:dyDescent="0.15">
      <c r="A9" s="2"/>
      <c r="B9" s="57" t="s">
        <v>12</v>
      </c>
      <c r="C9" s="57"/>
      <c r="D9" s="57"/>
      <c r="E9" s="57"/>
      <c r="F9" s="57"/>
      <c r="G9" s="57"/>
      <c r="H9" s="57"/>
      <c r="I9" s="57" t="s">
        <v>13</v>
      </c>
      <c r="J9" s="57"/>
      <c r="K9" s="57"/>
      <c r="L9" s="57"/>
      <c r="M9" s="57"/>
      <c r="N9" s="57"/>
      <c r="O9" s="57"/>
      <c r="P9" s="57" t="s">
        <v>14</v>
      </c>
      <c r="Q9" s="57"/>
      <c r="R9" s="57"/>
      <c r="S9" s="57"/>
      <c r="T9" s="57"/>
      <c r="U9" s="57"/>
      <c r="V9" s="57"/>
      <c r="W9" s="57" t="s">
        <v>15</v>
      </c>
      <c r="X9" s="57"/>
      <c r="Y9" s="57"/>
      <c r="Z9" s="57"/>
      <c r="AA9" s="57"/>
      <c r="AB9" s="57"/>
      <c r="AC9" s="57"/>
      <c r="AD9" s="57" t="s">
        <v>16</v>
      </c>
      <c r="AE9" s="57"/>
      <c r="AF9" s="57"/>
      <c r="AG9" s="57"/>
      <c r="AH9" s="57"/>
      <c r="AI9" s="57"/>
      <c r="AJ9" s="57"/>
      <c r="AK9" s="3"/>
      <c r="AL9" s="57" t="s">
        <v>17</v>
      </c>
      <c r="AM9" s="57"/>
      <c r="AN9" s="57"/>
      <c r="AO9" s="57"/>
      <c r="AP9" s="57"/>
      <c r="AQ9" s="57"/>
      <c r="AR9" s="57"/>
      <c r="AS9" s="57"/>
      <c r="AT9" s="57" t="s">
        <v>18</v>
      </c>
      <c r="AU9" s="57"/>
      <c r="AV9" s="57"/>
      <c r="AW9" s="57"/>
      <c r="AX9" s="57"/>
      <c r="AY9" s="57"/>
      <c r="AZ9" s="57"/>
      <c r="BA9" s="57"/>
      <c r="BB9" s="57" t="s">
        <v>19</v>
      </c>
      <c r="BC9" s="57"/>
      <c r="BD9" s="57"/>
      <c r="BE9" s="57"/>
      <c r="BF9" s="57"/>
      <c r="BG9" s="57"/>
      <c r="BH9" s="57"/>
      <c r="BI9" s="57"/>
      <c r="BJ9" s="3"/>
      <c r="BK9" s="3"/>
      <c r="BL9" s="58" t="s">
        <v>20</v>
      </c>
      <c r="BM9" s="59"/>
      <c r="BN9" s="60" t="s">
        <v>21</v>
      </c>
      <c r="BO9" s="60"/>
      <c r="BP9" s="60"/>
      <c r="BQ9" s="60"/>
      <c r="BR9" s="60"/>
      <c r="BS9" s="60"/>
      <c r="BT9" s="60"/>
      <c r="BU9" s="60"/>
      <c r="BV9" s="60"/>
      <c r="BW9" s="60"/>
      <c r="BX9" s="60"/>
      <c r="BY9" s="61"/>
    </row>
    <row r="10" spans="1:78" ht="18.75" customHeight="1" x14ac:dyDescent="0.15">
      <c r="A10" s="2"/>
      <c r="B10" s="52" t="str">
        <f>データ!N6</f>
        <v>-</v>
      </c>
      <c r="C10" s="52"/>
      <c r="D10" s="52"/>
      <c r="E10" s="52"/>
      <c r="F10" s="52"/>
      <c r="G10" s="52"/>
      <c r="H10" s="52"/>
      <c r="I10" s="52" t="str">
        <f>データ!O6</f>
        <v>該当数値なし</v>
      </c>
      <c r="J10" s="52"/>
      <c r="K10" s="52"/>
      <c r="L10" s="52"/>
      <c r="M10" s="52"/>
      <c r="N10" s="52"/>
      <c r="O10" s="52"/>
      <c r="P10" s="52">
        <f>データ!P6</f>
        <v>1.1100000000000001</v>
      </c>
      <c r="Q10" s="52"/>
      <c r="R10" s="52"/>
      <c r="S10" s="52"/>
      <c r="T10" s="52"/>
      <c r="U10" s="52"/>
      <c r="V10" s="52"/>
      <c r="W10" s="52">
        <f>データ!Q6</f>
        <v>92.53</v>
      </c>
      <c r="X10" s="52"/>
      <c r="Y10" s="52"/>
      <c r="Z10" s="52"/>
      <c r="AA10" s="52"/>
      <c r="AB10" s="52"/>
      <c r="AC10" s="52"/>
      <c r="AD10" s="51">
        <f>データ!R6</f>
        <v>3300</v>
      </c>
      <c r="AE10" s="51"/>
      <c r="AF10" s="51"/>
      <c r="AG10" s="51"/>
      <c r="AH10" s="51"/>
      <c r="AI10" s="51"/>
      <c r="AJ10" s="51"/>
      <c r="AK10" s="2"/>
      <c r="AL10" s="51">
        <f>データ!V6</f>
        <v>4426</v>
      </c>
      <c r="AM10" s="51"/>
      <c r="AN10" s="51"/>
      <c r="AO10" s="51"/>
      <c r="AP10" s="51"/>
      <c r="AQ10" s="51"/>
      <c r="AR10" s="51"/>
      <c r="AS10" s="51"/>
      <c r="AT10" s="52">
        <f>データ!W6</f>
        <v>1.63</v>
      </c>
      <c r="AU10" s="52"/>
      <c r="AV10" s="52"/>
      <c r="AW10" s="52"/>
      <c r="AX10" s="52"/>
      <c r="AY10" s="52"/>
      <c r="AZ10" s="52"/>
      <c r="BA10" s="52"/>
      <c r="BB10" s="52">
        <f>データ!X6</f>
        <v>2715.34</v>
      </c>
      <c r="BC10" s="52"/>
      <c r="BD10" s="52"/>
      <c r="BE10" s="52"/>
      <c r="BF10" s="52"/>
      <c r="BG10" s="52"/>
      <c r="BH10" s="52"/>
      <c r="BI10" s="52"/>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4" t="s">
        <v>116</v>
      </c>
      <c r="BM16" s="45"/>
      <c r="BN16" s="45"/>
      <c r="BO16" s="45"/>
      <c r="BP16" s="45"/>
      <c r="BQ16" s="45"/>
      <c r="BR16" s="45"/>
      <c r="BS16" s="45"/>
      <c r="BT16" s="45"/>
      <c r="BU16" s="45"/>
      <c r="BV16" s="45"/>
      <c r="BW16" s="45"/>
      <c r="BX16" s="45"/>
      <c r="BY16" s="45"/>
      <c r="BZ16" s="4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4"/>
      <c r="BM17" s="45"/>
      <c r="BN17" s="45"/>
      <c r="BO17" s="45"/>
      <c r="BP17" s="45"/>
      <c r="BQ17" s="45"/>
      <c r="BR17" s="45"/>
      <c r="BS17" s="45"/>
      <c r="BT17" s="45"/>
      <c r="BU17" s="45"/>
      <c r="BV17" s="45"/>
      <c r="BW17" s="45"/>
      <c r="BX17" s="45"/>
      <c r="BY17" s="45"/>
      <c r="BZ17" s="4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4"/>
      <c r="BM18" s="45"/>
      <c r="BN18" s="45"/>
      <c r="BO18" s="45"/>
      <c r="BP18" s="45"/>
      <c r="BQ18" s="45"/>
      <c r="BR18" s="45"/>
      <c r="BS18" s="45"/>
      <c r="BT18" s="45"/>
      <c r="BU18" s="45"/>
      <c r="BV18" s="45"/>
      <c r="BW18" s="45"/>
      <c r="BX18" s="45"/>
      <c r="BY18" s="45"/>
      <c r="BZ18" s="4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4"/>
      <c r="BM19" s="45"/>
      <c r="BN19" s="45"/>
      <c r="BO19" s="45"/>
      <c r="BP19" s="45"/>
      <c r="BQ19" s="45"/>
      <c r="BR19" s="45"/>
      <c r="BS19" s="45"/>
      <c r="BT19" s="45"/>
      <c r="BU19" s="45"/>
      <c r="BV19" s="45"/>
      <c r="BW19" s="45"/>
      <c r="BX19" s="45"/>
      <c r="BY19" s="45"/>
      <c r="BZ19" s="4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4"/>
      <c r="BM20" s="45"/>
      <c r="BN20" s="45"/>
      <c r="BO20" s="45"/>
      <c r="BP20" s="45"/>
      <c r="BQ20" s="45"/>
      <c r="BR20" s="45"/>
      <c r="BS20" s="45"/>
      <c r="BT20" s="45"/>
      <c r="BU20" s="45"/>
      <c r="BV20" s="45"/>
      <c r="BW20" s="45"/>
      <c r="BX20" s="45"/>
      <c r="BY20" s="45"/>
      <c r="BZ20" s="4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4"/>
      <c r="BM21" s="45"/>
      <c r="BN21" s="45"/>
      <c r="BO21" s="45"/>
      <c r="BP21" s="45"/>
      <c r="BQ21" s="45"/>
      <c r="BR21" s="45"/>
      <c r="BS21" s="45"/>
      <c r="BT21" s="45"/>
      <c r="BU21" s="45"/>
      <c r="BV21" s="45"/>
      <c r="BW21" s="45"/>
      <c r="BX21" s="45"/>
      <c r="BY21" s="45"/>
      <c r="BZ21" s="4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4"/>
      <c r="BM22" s="45"/>
      <c r="BN22" s="45"/>
      <c r="BO22" s="45"/>
      <c r="BP22" s="45"/>
      <c r="BQ22" s="45"/>
      <c r="BR22" s="45"/>
      <c r="BS22" s="45"/>
      <c r="BT22" s="45"/>
      <c r="BU22" s="45"/>
      <c r="BV22" s="45"/>
      <c r="BW22" s="45"/>
      <c r="BX22" s="45"/>
      <c r="BY22" s="45"/>
      <c r="BZ22" s="4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4"/>
      <c r="BM23" s="45"/>
      <c r="BN23" s="45"/>
      <c r="BO23" s="45"/>
      <c r="BP23" s="45"/>
      <c r="BQ23" s="45"/>
      <c r="BR23" s="45"/>
      <c r="BS23" s="45"/>
      <c r="BT23" s="45"/>
      <c r="BU23" s="45"/>
      <c r="BV23" s="45"/>
      <c r="BW23" s="45"/>
      <c r="BX23" s="45"/>
      <c r="BY23" s="45"/>
      <c r="BZ23" s="4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4"/>
      <c r="BM24" s="45"/>
      <c r="BN24" s="45"/>
      <c r="BO24" s="45"/>
      <c r="BP24" s="45"/>
      <c r="BQ24" s="45"/>
      <c r="BR24" s="45"/>
      <c r="BS24" s="45"/>
      <c r="BT24" s="45"/>
      <c r="BU24" s="45"/>
      <c r="BV24" s="45"/>
      <c r="BW24" s="45"/>
      <c r="BX24" s="45"/>
      <c r="BY24" s="45"/>
      <c r="BZ24" s="4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4"/>
      <c r="BM25" s="45"/>
      <c r="BN25" s="45"/>
      <c r="BO25" s="45"/>
      <c r="BP25" s="45"/>
      <c r="BQ25" s="45"/>
      <c r="BR25" s="45"/>
      <c r="BS25" s="45"/>
      <c r="BT25" s="45"/>
      <c r="BU25" s="45"/>
      <c r="BV25" s="45"/>
      <c r="BW25" s="45"/>
      <c r="BX25" s="45"/>
      <c r="BY25" s="45"/>
      <c r="BZ25" s="4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4"/>
      <c r="BM26" s="45"/>
      <c r="BN26" s="45"/>
      <c r="BO26" s="45"/>
      <c r="BP26" s="45"/>
      <c r="BQ26" s="45"/>
      <c r="BR26" s="45"/>
      <c r="BS26" s="45"/>
      <c r="BT26" s="45"/>
      <c r="BU26" s="45"/>
      <c r="BV26" s="45"/>
      <c r="BW26" s="45"/>
      <c r="BX26" s="45"/>
      <c r="BY26" s="45"/>
      <c r="BZ26" s="4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4"/>
      <c r="BM27" s="45"/>
      <c r="BN27" s="45"/>
      <c r="BO27" s="45"/>
      <c r="BP27" s="45"/>
      <c r="BQ27" s="45"/>
      <c r="BR27" s="45"/>
      <c r="BS27" s="45"/>
      <c r="BT27" s="45"/>
      <c r="BU27" s="45"/>
      <c r="BV27" s="45"/>
      <c r="BW27" s="45"/>
      <c r="BX27" s="45"/>
      <c r="BY27" s="45"/>
      <c r="BZ27" s="4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4"/>
      <c r="BM28" s="45"/>
      <c r="BN28" s="45"/>
      <c r="BO28" s="45"/>
      <c r="BP28" s="45"/>
      <c r="BQ28" s="45"/>
      <c r="BR28" s="45"/>
      <c r="BS28" s="45"/>
      <c r="BT28" s="45"/>
      <c r="BU28" s="45"/>
      <c r="BV28" s="45"/>
      <c r="BW28" s="45"/>
      <c r="BX28" s="45"/>
      <c r="BY28" s="45"/>
      <c r="BZ28" s="4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4"/>
      <c r="BM29" s="45"/>
      <c r="BN29" s="45"/>
      <c r="BO29" s="45"/>
      <c r="BP29" s="45"/>
      <c r="BQ29" s="45"/>
      <c r="BR29" s="45"/>
      <c r="BS29" s="45"/>
      <c r="BT29" s="45"/>
      <c r="BU29" s="45"/>
      <c r="BV29" s="45"/>
      <c r="BW29" s="45"/>
      <c r="BX29" s="45"/>
      <c r="BY29" s="45"/>
      <c r="BZ29" s="4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4"/>
      <c r="BM30" s="45"/>
      <c r="BN30" s="45"/>
      <c r="BO30" s="45"/>
      <c r="BP30" s="45"/>
      <c r="BQ30" s="45"/>
      <c r="BR30" s="45"/>
      <c r="BS30" s="45"/>
      <c r="BT30" s="45"/>
      <c r="BU30" s="45"/>
      <c r="BV30" s="45"/>
      <c r="BW30" s="45"/>
      <c r="BX30" s="45"/>
      <c r="BY30" s="45"/>
      <c r="BZ30" s="4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4"/>
      <c r="BM31" s="45"/>
      <c r="BN31" s="45"/>
      <c r="BO31" s="45"/>
      <c r="BP31" s="45"/>
      <c r="BQ31" s="45"/>
      <c r="BR31" s="45"/>
      <c r="BS31" s="45"/>
      <c r="BT31" s="45"/>
      <c r="BU31" s="45"/>
      <c r="BV31" s="45"/>
      <c r="BW31" s="45"/>
      <c r="BX31" s="45"/>
      <c r="BY31" s="45"/>
      <c r="BZ31" s="4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4"/>
      <c r="BM32" s="45"/>
      <c r="BN32" s="45"/>
      <c r="BO32" s="45"/>
      <c r="BP32" s="45"/>
      <c r="BQ32" s="45"/>
      <c r="BR32" s="45"/>
      <c r="BS32" s="45"/>
      <c r="BT32" s="45"/>
      <c r="BU32" s="45"/>
      <c r="BV32" s="45"/>
      <c r="BW32" s="45"/>
      <c r="BX32" s="45"/>
      <c r="BY32" s="45"/>
      <c r="BZ32" s="4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4"/>
      <c r="BM33" s="45"/>
      <c r="BN33" s="45"/>
      <c r="BO33" s="45"/>
      <c r="BP33" s="45"/>
      <c r="BQ33" s="45"/>
      <c r="BR33" s="45"/>
      <c r="BS33" s="45"/>
      <c r="BT33" s="45"/>
      <c r="BU33" s="45"/>
      <c r="BV33" s="45"/>
      <c r="BW33" s="45"/>
      <c r="BX33" s="45"/>
      <c r="BY33" s="45"/>
      <c r="BZ33" s="4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4"/>
      <c r="BM34" s="45"/>
      <c r="BN34" s="45"/>
      <c r="BO34" s="45"/>
      <c r="BP34" s="45"/>
      <c r="BQ34" s="45"/>
      <c r="BR34" s="45"/>
      <c r="BS34" s="45"/>
      <c r="BT34" s="45"/>
      <c r="BU34" s="45"/>
      <c r="BV34" s="45"/>
      <c r="BW34" s="45"/>
      <c r="BX34" s="45"/>
      <c r="BY34" s="45"/>
      <c r="BZ34" s="4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4"/>
      <c r="BM35" s="45"/>
      <c r="BN35" s="45"/>
      <c r="BO35" s="45"/>
      <c r="BP35" s="45"/>
      <c r="BQ35" s="45"/>
      <c r="BR35" s="45"/>
      <c r="BS35" s="45"/>
      <c r="BT35" s="45"/>
      <c r="BU35" s="45"/>
      <c r="BV35" s="45"/>
      <c r="BW35" s="45"/>
      <c r="BX35" s="45"/>
      <c r="BY35" s="45"/>
      <c r="BZ35" s="4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4"/>
      <c r="BM36" s="45"/>
      <c r="BN36" s="45"/>
      <c r="BO36" s="45"/>
      <c r="BP36" s="45"/>
      <c r="BQ36" s="45"/>
      <c r="BR36" s="45"/>
      <c r="BS36" s="45"/>
      <c r="BT36" s="45"/>
      <c r="BU36" s="45"/>
      <c r="BV36" s="45"/>
      <c r="BW36" s="45"/>
      <c r="BX36" s="45"/>
      <c r="BY36" s="45"/>
      <c r="BZ36" s="4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4"/>
      <c r="BM37" s="45"/>
      <c r="BN37" s="45"/>
      <c r="BO37" s="45"/>
      <c r="BP37" s="45"/>
      <c r="BQ37" s="45"/>
      <c r="BR37" s="45"/>
      <c r="BS37" s="45"/>
      <c r="BT37" s="45"/>
      <c r="BU37" s="45"/>
      <c r="BV37" s="45"/>
      <c r="BW37" s="45"/>
      <c r="BX37" s="45"/>
      <c r="BY37" s="45"/>
      <c r="BZ37" s="4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4"/>
      <c r="BM38" s="45"/>
      <c r="BN38" s="45"/>
      <c r="BO38" s="45"/>
      <c r="BP38" s="45"/>
      <c r="BQ38" s="45"/>
      <c r="BR38" s="45"/>
      <c r="BS38" s="45"/>
      <c r="BT38" s="45"/>
      <c r="BU38" s="45"/>
      <c r="BV38" s="45"/>
      <c r="BW38" s="45"/>
      <c r="BX38" s="45"/>
      <c r="BY38" s="45"/>
      <c r="BZ38" s="4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4"/>
      <c r="BM39" s="45"/>
      <c r="BN39" s="45"/>
      <c r="BO39" s="45"/>
      <c r="BP39" s="45"/>
      <c r="BQ39" s="45"/>
      <c r="BR39" s="45"/>
      <c r="BS39" s="45"/>
      <c r="BT39" s="45"/>
      <c r="BU39" s="45"/>
      <c r="BV39" s="45"/>
      <c r="BW39" s="45"/>
      <c r="BX39" s="45"/>
      <c r="BY39" s="45"/>
      <c r="BZ39" s="4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4"/>
      <c r="BM40" s="45"/>
      <c r="BN40" s="45"/>
      <c r="BO40" s="45"/>
      <c r="BP40" s="45"/>
      <c r="BQ40" s="45"/>
      <c r="BR40" s="45"/>
      <c r="BS40" s="45"/>
      <c r="BT40" s="45"/>
      <c r="BU40" s="45"/>
      <c r="BV40" s="45"/>
      <c r="BW40" s="45"/>
      <c r="BX40" s="45"/>
      <c r="BY40" s="45"/>
      <c r="BZ40" s="4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4"/>
      <c r="BM41" s="45"/>
      <c r="BN41" s="45"/>
      <c r="BO41" s="45"/>
      <c r="BP41" s="45"/>
      <c r="BQ41" s="45"/>
      <c r="BR41" s="45"/>
      <c r="BS41" s="45"/>
      <c r="BT41" s="45"/>
      <c r="BU41" s="45"/>
      <c r="BV41" s="45"/>
      <c r="BW41" s="45"/>
      <c r="BX41" s="45"/>
      <c r="BY41" s="45"/>
      <c r="BZ41" s="4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4"/>
      <c r="BM42" s="45"/>
      <c r="BN42" s="45"/>
      <c r="BO42" s="45"/>
      <c r="BP42" s="45"/>
      <c r="BQ42" s="45"/>
      <c r="BR42" s="45"/>
      <c r="BS42" s="45"/>
      <c r="BT42" s="45"/>
      <c r="BU42" s="45"/>
      <c r="BV42" s="45"/>
      <c r="BW42" s="45"/>
      <c r="BX42" s="45"/>
      <c r="BY42" s="45"/>
      <c r="BZ42" s="4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4"/>
      <c r="BM43" s="45"/>
      <c r="BN43" s="45"/>
      <c r="BO43" s="45"/>
      <c r="BP43" s="45"/>
      <c r="BQ43" s="45"/>
      <c r="BR43" s="45"/>
      <c r="BS43" s="45"/>
      <c r="BT43" s="45"/>
      <c r="BU43" s="45"/>
      <c r="BV43" s="45"/>
      <c r="BW43" s="45"/>
      <c r="BX43" s="45"/>
      <c r="BY43" s="45"/>
      <c r="BZ43" s="4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7"/>
      <c r="BM44" s="48"/>
      <c r="BN44" s="48"/>
      <c r="BO44" s="48"/>
      <c r="BP44" s="48"/>
      <c r="BQ44" s="48"/>
      <c r="BR44" s="48"/>
      <c r="BS44" s="48"/>
      <c r="BT44" s="48"/>
      <c r="BU44" s="48"/>
      <c r="BV44" s="48"/>
      <c r="BW44" s="48"/>
      <c r="BX44" s="48"/>
      <c r="BY44" s="48"/>
      <c r="BZ44" s="4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118</v>
      </c>
      <c r="BM66" s="45"/>
      <c r="BN66" s="45"/>
      <c r="BO66" s="45"/>
      <c r="BP66" s="45"/>
      <c r="BQ66" s="45"/>
      <c r="BR66" s="45"/>
      <c r="BS66" s="45"/>
      <c r="BT66" s="45"/>
      <c r="BU66" s="45"/>
      <c r="BV66" s="45"/>
      <c r="BW66" s="45"/>
      <c r="BX66" s="45"/>
      <c r="BY66" s="45"/>
      <c r="BZ66" s="4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15">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43</v>
      </c>
      <c r="N86" s="12" t="s">
        <v>43</v>
      </c>
      <c r="O86" s="12" t="str">
        <f>データ!EO6</f>
        <v>【0.02】</v>
      </c>
    </row>
  </sheetData>
  <sheetProtection algorithmName="SHA-512" hashValue="dSeQonsueIdCGNMOdSebSeZbOebBGziQHf3rxldNeJQH8PsegLhI1p/JPN0HrAPItJ3mo0RBQxyNOqFCXjim0g==" saltValue="laitfFvbolCr/Twox87jz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9" t="s">
        <v>53</v>
      </c>
      <c r="I3" s="80"/>
      <c r="J3" s="80"/>
      <c r="K3" s="80"/>
      <c r="L3" s="80"/>
      <c r="M3" s="80"/>
      <c r="N3" s="80"/>
      <c r="O3" s="80"/>
      <c r="P3" s="80"/>
      <c r="Q3" s="80"/>
      <c r="R3" s="80"/>
      <c r="S3" s="80"/>
      <c r="T3" s="80"/>
      <c r="U3" s="80"/>
      <c r="V3" s="80"/>
      <c r="W3" s="80"/>
      <c r="X3" s="81"/>
      <c r="Y3" s="85" t="s">
        <v>54</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55</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56</v>
      </c>
      <c r="B4" s="16"/>
      <c r="C4" s="16"/>
      <c r="D4" s="16"/>
      <c r="E4" s="16"/>
      <c r="F4" s="16"/>
      <c r="G4" s="16"/>
      <c r="H4" s="82"/>
      <c r="I4" s="83"/>
      <c r="J4" s="83"/>
      <c r="K4" s="83"/>
      <c r="L4" s="83"/>
      <c r="M4" s="83"/>
      <c r="N4" s="83"/>
      <c r="O4" s="83"/>
      <c r="P4" s="83"/>
      <c r="Q4" s="83"/>
      <c r="R4" s="83"/>
      <c r="S4" s="83"/>
      <c r="T4" s="83"/>
      <c r="U4" s="83"/>
      <c r="V4" s="83"/>
      <c r="W4" s="83"/>
      <c r="X4" s="84"/>
      <c r="Y4" s="78" t="s">
        <v>57</v>
      </c>
      <c r="Z4" s="78"/>
      <c r="AA4" s="78"/>
      <c r="AB4" s="78"/>
      <c r="AC4" s="78"/>
      <c r="AD4" s="78"/>
      <c r="AE4" s="78"/>
      <c r="AF4" s="78"/>
      <c r="AG4" s="78"/>
      <c r="AH4" s="78"/>
      <c r="AI4" s="78"/>
      <c r="AJ4" s="78" t="s">
        <v>58</v>
      </c>
      <c r="AK4" s="78"/>
      <c r="AL4" s="78"/>
      <c r="AM4" s="78"/>
      <c r="AN4" s="78"/>
      <c r="AO4" s="78"/>
      <c r="AP4" s="78"/>
      <c r="AQ4" s="78"/>
      <c r="AR4" s="78"/>
      <c r="AS4" s="78"/>
      <c r="AT4" s="78"/>
      <c r="AU4" s="78" t="s">
        <v>59</v>
      </c>
      <c r="AV4" s="78"/>
      <c r="AW4" s="78"/>
      <c r="AX4" s="78"/>
      <c r="AY4" s="78"/>
      <c r="AZ4" s="78"/>
      <c r="BA4" s="78"/>
      <c r="BB4" s="78"/>
      <c r="BC4" s="78"/>
      <c r="BD4" s="78"/>
      <c r="BE4" s="78"/>
      <c r="BF4" s="78" t="s">
        <v>60</v>
      </c>
      <c r="BG4" s="78"/>
      <c r="BH4" s="78"/>
      <c r="BI4" s="78"/>
      <c r="BJ4" s="78"/>
      <c r="BK4" s="78"/>
      <c r="BL4" s="78"/>
      <c r="BM4" s="78"/>
      <c r="BN4" s="78"/>
      <c r="BO4" s="78"/>
      <c r="BP4" s="78"/>
      <c r="BQ4" s="78" t="s">
        <v>61</v>
      </c>
      <c r="BR4" s="78"/>
      <c r="BS4" s="78"/>
      <c r="BT4" s="78"/>
      <c r="BU4" s="78"/>
      <c r="BV4" s="78"/>
      <c r="BW4" s="78"/>
      <c r="BX4" s="78"/>
      <c r="BY4" s="78"/>
      <c r="BZ4" s="78"/>
      <c r="CA4" s="78"/>
      <c r="CB4" s="78" t="s">
        <v>62</v>
      </c>
      <c r="CC4" s="78"/>
      <c r="CD4" s="78"/>
      <c r="CE4" s="78"/>
      <c r="CF4" s="78"/>
      <c r="CG4" s="78"/>
      <c r="CH4" s="78"/>
      <c r="CI4" s="78"/>
      <c r="CJ4" s="78"/>
      <c r="CK4" s="78"/>
      <c r="CL4" s="78"/>
      <c r="CM4" s="78" t="s">
        <v>63</v>
      </c>
      <c r="CN4" s="78"/>
      <c r="CO4" s="78"/>
      <c r="CP4" s="78"/>
      <c r="CQ4" s="78"/>
      <c r="CR4" s="78"/>
      <c r="CS4" s="78"/>
      <c r="CT4" s="78"/>
      <c r="CU4" s="78"/>
      <c r="CV4" s="78"/>
      <c r="CW4" s="78"/>
      <c r="CX4" s="78" t="s">
        <v>64</v>
      </c>
      <c r="CY4" s="78"/>
      <c r="CZ4" s="78"/>
      <c r="DA4" s="78"/>
      <c r="DB4" s="78"/>
      <c r="DC4" s="78"/>
      <c r="DD4" s="78"/>
      <c r="DE4" s="78"/>
      <c r="DF4" s="78"/>
      <c r="DG4" s="78"/>
      <c r="DH4" s="78"/>
      <c r="DI4" s="78" t="s">
        <v>65</v>
      </c>
      <c r="DJ4" s="78"/>
      <c r="DK4" s="78"/>
      <c r="DL4" s="78"/>
      <c r="DM4" s="78"/>
      <c r="DN4" s="78"/>
      <c r="DO4" s="78"/>
      <c r="DP4" s="78"/>
      <c r="DQ4" s="78"/>
      <c r="DR4" s="78"/>
      <c r="DS4" s="78"/>
      <c r="DT4" s="78" t="s">
        <v>66</v>
      </c>
      <c r="DU4" s="78"/>
      <c r="DV4" s="78"/>
      <c r="DW4" s="78"/>
      <c r="DX4" s="78"/>
      <c r="DY4" s="78"/>
      <c r="DZ4" s="78"/>
      <c r="EA4" s="78"/>
      <c r="EB4" s="78"/>
      <c r="EC4" s="78"/>
      <c r="ED4" s="78"/>
      <c r="EE4" s="78" t="s">
        <v>67</v>
      </c>
      <c r="EF4" s="78"/>
      <c r="EG4" s="78"/>
      <c r="EH4" s="78"/>
      <c r="EI4" s="78"/>
      <c r="EJ4" s="78"/>
      <c r="EK4" s="78"/>
      <c r="EL4" s="78"/>
      <c r="EM4" s="78"/>
      <c r="EN4" s="78"/>
      <c r="EO4" s="78"/>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422011</v>
      </c>
      <c r="D6" s="19">
        <f t="shared" si="3"/>
        <v>47</v>
      </c>
      <c r="E6" s="19">
        <f t="shared" si="3"/>
        <v>17</v>
      </c>
      <c r="F6" s="19">
        <f t="shared" si="3"/>
        <v>5</v>
      </c>
      <c r="G6" s="19">
        <f t="shared" si="3"/>
        <v>0</v>
      </c>
      <c r="H6" s="19" t="str">
        <f t="shared" si="3"/>
        <v>長崎県　長崎市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1.1100000000000001</v>
      </c>
      <c r="Q6" s="20">
        <f t="shared" si="3"/>
        <v>92.53</v>
      </c>
      <c r="R6" s="20">
        <f t="shared" si="3"/>
        <v>3300</v>
      </c>
      <c r="S6" s="20">
        <f t="shared" si="3"/>
        <v>401195</v>
      </c>
      <c r="T6" s="20">
        <f t="shared" si="3"/>
        <v>405.69</v>
      </c>
      <c r="U6" s="20">
        <f t="shared" si="3"/>
        <v>988.92</v>
      </c>
      <c r="V6" s="20">
        <f t="shared" si="3"/>
        <v>4426</v>
      </c>
      <c r="W6" s="20">
        <f t="shared" si="3"/>
        <v>1.63</v>
      </c>
      <c r="X6" s="20">
        <f t="shared" si="3"/>
        <v>2715.34</v>
      </c>
      <c r="Y6" s="21">
        <f>IF(Y7="",NA(),Y7)</f>
        <v>66.09</v>
      </c>
      <c r="Z6" s="21">
        <f t="shared" ref="Z6:AH6" si="4">IF(Z7="",NA(),Z7)</f>
        <v>68.27</v>
      </c>
      <c r="AA6" s="21">
        <f t="shared" si="4"/>
        <v>68.95</v>
      </c>
      <c r="AB6" s="21">
        <f t="shared" si="4"/>
        <v>67.31</v>
      </c>
      <c r="AC6" s="21">
        <f t="shared" si="4"/>
        <v>67.88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2602.3200000000002</v>
      </c>
      <c r="BG6" s="21">
        <f t="shared" ref="BG6:BO6" si="7">IF(BG7="",NA(),BG7)</f>
        <v>945.54</v>
      </c>
      <c r="BH6" s="21">
        <f t="shared" si="7"/>
        <v>827.6</v>
      </c>
      <c r="BI6" s="21">
        <f t="shared" si="7"/>
        <v>743.37</v>
      </c>
      <c r="BJ6" s="21">
        <f t="shared" si="7"/>
        <v>640.42999999999995</v>
      </c>
      <c r="BK6" s="21">
        <f t="shared" si="7"/>
        <v>789.46</v>
      </c>
      <c r="BL6" s="21">
        <f t="shared" si="7"/>
        <v>826.83</v>
      </c>
      <c r="BM6" s="21">
        <f t="shared" si="7"/>
        <v>867.83</v>
      </c>
      <c r="BN6" s="21">
        <f t="shared" si="7"/>
        <v>791.76</v>
      </c>
      <c r="BO6" s="21">
        <f t="shared" si="7"/>
        <v>900.82</v>
      </c>
      <c r="BP6" s="20" t="str">
        <f>IF(BP7="","",IF(BP7="-","【-】","【"&amp;SUBSTITUTE(TEXT(BP7,"#,##0.00"),"-","△")&amp;"】"))</f>
        <v>【809.19】</v>
      </c>
      <c r="BQ6" s="21">
        <f>IF(BQ7="",NA(),BQ7)</f>
        <v>38.22</v>
      </c>
      <c r="BR6" s="21">
        <f t="shared" ref="BR6:BZ6" si="8">IF(BR7="",NA(),BR7)</f>
        <v>40.450000000000003</v>
      </c>
      <c r="BS6" s="21">
        <f t="shared" si="8"/>
        <v>41.26</v>
      </c>
      <c r="BT6" s="21">
        <f t="shared" si="8"/>
        <v>38.69</v>
      </c>
      <c r="BU6" s="21">
        <f t="shared" si="8"/>
        <v>39.520000000000003</v>
      </c>
      <c r="BV6" s="21">
        <f t="shared" si="8"/>
        <v>57.77</v>
      </c>
      <c r="BW6" s="21">
        <f t="shared" si="8"/>
        <v>57.31</v>
      </c>
      <c r="BX6" s="21">
        <f t="shared" si="8"/>
        <v>57.08</v>
      </c>
      <c r="BY6" s="21">
        <f t="shared" si="8"/>
        <v>56.26</v>
      </c>
      <c r="BZ6" s="21">
        <f t="shared" si="8"/>
        <v>52.94</v>
      </c>
      <c r="CA6" s="20" t="str">
        <f>IF(CA7="","",IF(CA7="-","【-】","【"&amp;SUBSTITUTE(TEXT(CA7,"#,##0.00"),"-","△")&amp;"】"))</f>
        <v>【57.02】</v>
      </c>
      <c r="CB6" s="21">
        <f>IF(CB7="",NA(),CB7)</f>
        <v>533.13</v>
      </c>
      <c r="CC6" s="21">
        <f t="shared" ref="CC6:CK6" si="9">IF(CC7="",NA(),CC7)</f>
        <v>509.77</v>
      </c>
      <c r="CD6" s="21">
        <f t="shared" si="9"/>
        <v>502.06</v>
      </c>
      <c r="CE6" s="21">
        <f t="shared" si="9"/>
        <v>536.21</v>
      </c>
      <c r="CF6" s="21">
        <f t="shared" si="9"/>
        <v>525.65</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43.17</v>
      </c>
      <c r="CN6" s="21">
        <f t="shared" ref="CN6:CV6" si="10">IF(CN7="",NA(),CN7)</f>
        <v>43.17</v>
      </c>
      <c r="CO6" s="21">
        <f t="shared" si="10"/>
        <v>43.99</v>
      </c>
      <c r="CP6" s="21">
        <f t="shared" si="10"/>
        <v>41.67</v>
      </c>
      <c r="CQ6" s="21">
        <f t="shared" si="10"/>
        <v>41.08</v>
      </c>
      <c r="CR6" s="21">
        <f t="shared" si="10"/>
        <v>50.68</v>
      </c>
      <c r="CS6" s="21">
        <f t="shared" si="10"/>
        <v>50.14</v>
      </c>
      <c r="CT6" s="21">
        <f t="shared" si="10"/>
        <v>54.83</v>
      </c>
      <c r="CU6" s="21">
        <f t="shared" si="10"/>
        <v>66.53</v>
      </c>
      <c r="CV6" s="21">
        <f t="shared" si="10"/>
        <v>52.35</v>
      </c>
      <c r="CW6" s="20" t="str">
        <f>IF(CW7="","",IF(CW7="-","【-】","【"&amp;SUBSTITUTE(TEXT(CW7,"#,##0.00"),"-","△")&amp;"】"))</f>
        <v>【52.55】</v>
      </c>
      <c r="CX6" s="21">
        <f>IF(CX7="",NA(),CX7)</f>
        <v>86.06</v>
      </c>
      <c r="CY6" s="21">
        <f t="shared" ref="CY6:DG6" si="11">IF(CY7="",NA(),CY7)</f>
        <v>86.07</v>
      </c>
      <c r="CZ6" s="21">
        <f t="shared" si="11"/>
        <v>87.57</v>
      </c>
      <c r="DA6" s="21">
        <f t="shared" si="11"/>
        <v>87.6</v>
      </c>
      <c r="DB6" s="21">
        <f t="shared" si="11"/>
        <v>87.87</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422011</v>
      </c>
      <c r="D7" s="23">
        <v>47</v>
      </c>
      <c r="E7" s="23">
        <v>17</v>
      </c>
      <c r="F7" s="23">
        <v>5</v>
      </c>
      <c r="G7" s="23">
        <v>0</v>
      </c>
      <c r="H7" s="23" t="s">
        <v>97</v>
      </c>
      <c r="I7" s="23" t="s">
        <v>98</v>
      </c>
      <c r="J7" s="23" t="s">
        <v>99</v>
      </c>
      <c r="K7" s="23" t="s">
        <v>100</v>
      </c>
      <c r="L7" s="23" t="s">
        <v>101</v>
      </c>
      <c r="M7" s="23" t="s">
        <v>102</v>
      </c>
      <c r="N7" s="24" t="s">
        <v>103</v>
      </c>
      <c r="O7" s="24" t="s">
        <v>104</v>
      </c>
      <c r="P7" s="24">
        <v>1.1100000000000001</v>
      </c>
      <c r="Q7" s="24">
        <v>92.53</v>
      </c>
      <c r="R7" s="24">
        <v>3300</v>
      </c>
      <c r="S7" s="24">
        <v>401195</v>
      </c>
      <c r="T7" s="24">
        <v>405.69</v>
      </c>
      <c r="U7" s="24">
        <v>988.92</v>
      </c>
      <c r="V7" s="24">
        <v>4426</v>
      </c>
      <c r="W7" s="24">
        <v>1.63</v>
      </c>
      <c r="X7" s="24">
        <v>2715.34</v>
      </c>
      <c r="Y7" s="24">
        <v>66.09</v>
      </c>
      <c r="Z7" s="24">
        <v>68.27</v>
      </c>
      <c r="AA7" s="24">
        <v>68.95</v>
      </c>
      <c r="AB7" s="24">
        <v>67.31</v>
      </c>
      <c r="AC7" s="24">
        <v>67.88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2602.3200000000002</v>
      </c>
      <c r="BG7" s="24">
        <v>945.54</v>
      </c>
      <c r="BH7" s="24">
        <v>827.6</v>
      </c>
      <c r="BI7" s="24">
        <v>743.37</v>
      </c>
      <c r="BJ7" s="24">
        <v>640.42999999999995</v>
      </c>
      <c r="BK7" s="24">
        <v>789.46</v>
      </c>
      <c r="BL7" s="24">
        <v>826.83</v>
      </c>
      <c r="BM7" s="24">
        <v>867.83</v>
      </c>
      <c r="BN7" s="24">
        <v>791.76</v>
      </c>
      <c r="BO7" s="24">
        <v>900.82</v>
      </c>
      <c r="BP7" s="24">
        <v>809.19</v>
      </c>
      <c r="BQ7" s="24">
        <v>38.22</v>
      </c>
      <c r="BR7" s="24">
        <v>40.450000000000003</v>
      </c>
      <c r="BS7" s="24">
        <v>41.26</v>
      </c>
      <c r="BT7" s="24">
        <v>38.69</v>
      </c>
      <c r="BU7" s="24">
        <v>39.520000000000003</v>
      </c>
      <c r="BV7" s="24">
        <v>57.77</v>
      </c>
      <c r="BW7" s="24">
        <v>57.31</v>
      </c>
      <c r="BX7" s="24">
        <v>57.08</v>
      </c>
      <c r="BY7" s="24">
        <v>56.26</v>
      </c>
      <c r="BZ7" s="24">
        <v>52.94</v>
      </c>
      <c r="CA7" s="24">
        <v>57.02</v>
      </c>
      <c r="CB7" s="24">
        <v>533.13</v>
      </c>
      <c r="CC7" s="24">
        <v>509.77</v>
      </c>
      <c r="CD7" s="24">
        <v>502.06</v>
      </c>
      <c r="CE7" s="24">
        <v>536.21</v>
      </c>
      <c r="CF7" s="24">
        <v>525.65</v>
      </c>
      <c r="CG7" s="24">
        <v>274.35000000000002</v>
      </c>
      <c r="CH7" s="24">
        <v>273.52</v>
      </c>
      <c r="CI7" s="24">
        <v>274.99</v>
      </c>
      <c r="CJ7" s="24">
        <v>282.08999999999997</v>
      </c>
      <c r="CK7" s="24">
        <v>303.27999999999997</v>
      </c>
      <c r="CL7" s="24">
        <v>273.68</v>
      </c>
      <c r="CM7" s="24">
        <v>43.17</v>
      </c>
      <c r="CN7" s="24">
        <v>43.17</v>
      </c>
      <c r="CO7" s="24">
        <v>43.99</v>
      </c>
      <c r="CP7" s="24">
        <v>41.67</v>
      </c>
      <c r="CQ7" s="24">
        <v>41.08</v>
      </c>
      <c r="CR7" s="24">
        <v>50.68</v>
      </c>
      <c r="CS7" s="24">
        <v>50.14</v>
      </c>
      <c r="CT7" s="24">
        <v>54.83</v>
      </c>
      <c r="CU7" s="24">
        <v>66.53</v>
      </c>
      <c r="CV7" s="24">
        <v>52.35</v>
      </c>
      <c r="CW7" s="24">
        <v>52.55</v>
      </c>
      <c r="CX7" s="24">
        <v>86.06</v>
      </c>
      <c r="CY7" s="24">
        <v>86.07</v>
      </c>
      <c r="CZ7" s="24">
        <v>87.57</v>
      </c>
      <c r="DA7" s="24">
        <v>87.6</v>
      </c>
      <c r="DB7" s="24">
        <v>87.87</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瀬川　陽香</cp:lastModifiedBy>
  <cp:lastPrinted>2024-01-29T05:17:07Z</cp:lastPrinted>
  <dcterms:created xsi:type="dcterms:W3CDTF">2023-12-12T02:56:16Z</dcterms:created>
  <dcterms:modified xsi:type="dcterms:W3CDTF">2024-01-31T05:45:00Z</dcterms:modified>
  <cp:category/>
</cp:coreProperties>
</file>