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816319D7-F9FC-446D-90BA-70F120FB4D3F}" xr6:coauthVersionLast="47" xr6:coauthVersionMax="47" xr10:uidLastSave="{00000000-0000-0000-0000-000000000000}"/>
  <workbookProtection workbookAlgorithmName="SHA-512" workbookHashValue="5VqTZjixXWysf1UPsOQaN/MMWNGuZ8OrdSgMkik2iGJdekOwBVX3qXZljpn0psSd20NeazHwkqR5r1i4dNcARg==" workbookSaltValue="PPjw10VMPFzwbiyT8jAwN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W10" i="4"/>
  <c r="I10" i="4"/>
  <c r="B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<sst xmlns="http://schemas.openxmlformats.org/spreadsheetml/2006/main" count="228" uniqueCount="114">
  <si>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</si>
  <si>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</si>
  <si>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</si>
  <si>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</si>
  <si>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</si>
  <si>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</si>
  <si>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</si>
  <si>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</si>
  <si>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</si>
  <si>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</si>
  <si>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</si>
  <si>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</si>
  <si>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</si>
  <si>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</si>
  <si>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</si>
  <si>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</si>
  <si>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</si>
  <si>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</si>
  <si>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</si>
  <si>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</si>
  <si>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</si>
  <si>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</si>
  <si>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</si>
  <si>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</si>
  <si>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</si>
  <si>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</si>
  <si>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</si>
  <si>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</si>
  <si>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</si>
  <si>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</si>
  <si>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</si>
  <si>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</si>
  <si>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</si>
  <si>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</si>
  <si>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</si>
  <si>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</si>
  <si>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</si>
  <si>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</si>
  <si>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</si>
  <si>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</si>
  <si>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</si>
  <si>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</si>
  <si>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</si>
  <si>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</si>
  <si>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</si>
  <si>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</si>
  <si>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</si>
  <si>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</si>
  <si>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</si>
  <si>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</si>
  <si>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</si>
  <si>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</si>
  <si>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</si>
  <si>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</si>
  <si>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</si>
  <si>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</si>
  <si>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</si>
  <si>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</si>
  <si>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</si>
  <si>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</si>
  <si>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</si>
  <si>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</si>
  <si>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</si>
  <si>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</si>
  <si>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</si>
  <si>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</si>
  <si>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</si>
  <si>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</si>
  <si>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</si>
  <si>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</si>
  <si>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</si>
  <si>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</si>
  <si>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</si>
  <si>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</si>
  <si>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</si>
  <si>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</si>
  <si>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</si>
  <si>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</si>
  <si>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</si>
  <si>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</si>
  <si>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</si>
  <si>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</si>
  <si>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</si>
  <si>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</si>
  <si>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</si>
  <si>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</si>
  <si>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</si>
  <si>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</si>
  <si>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</si>
  <si>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</si>
  <si>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</si>
  <si>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</si>
  <si>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</si>
  <si>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</si>
  <si>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</si>
  <si>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</si>
  <si>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</si>
  <si>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</si>
  <si>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</si>
  <si>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</si>
  <si>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</si>
  <si>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</si>
  <si>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</si>
  <si>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</si>
  <si>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</si>
  <si>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</si>
  <si>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</si>
  <si>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</si>
  <si>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</si>
  <si>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</si>
  <si>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</si>
  <si>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管路経年化率は平均値を下回っているものの、有形固定資産減価償却率は高い水準となっており、全体的に施設の老朽化が進んでいる。
　特に機械設備の老朽化が著しいため、管路更新と合わせ長期的視点に立って年次的に施設の更新を進めていく必要がある。</t>
    <rPh sb="5" eb="6">
      <t>カ</t>
    </rPh>
    <rPh sb="8" eb="11">
      <t>ヘイキンチ</t>
    </rPh>
    <rPh sb="12" eb="14">
      <t>シタマワ</t>
    </rPh>
    <rPh sb="22" eb="24">
      <t>ユウケイ</t>
    </rPh>
    <rPh sb="24" eb="28">
      <t>コテイシサン</t>
    </rPh>
    <rPh sb="28" eb="30">
      <t>ゲンカ</t>
    </rPh>
    <rPh sb="30" eb="33">
      <t>ショウキャクリツ</t>
    </rPh>
    <rPh sb="45" eb="48">
      <t>ゼンタイテキ</t>
    </rPh>
    <rPh sb="49" eb="51">
      <t>シセツ</t>
    </rPh>
    <rPh sb="52" eb="55">
      <t>ロウキュウカ</t>
    </rPh>
    <rPh sb="56" eb="57">
      <t>スス</t>
    </rPh>
    <phoneticPr fontId="4"/>
  </si>
  <si>
    <t>①経常収支比率は平均値及び100％を上回っており、経営状況は比較的健全な水準である。
③流動比率は平均値を下回っているものの200％以上を維持しており、短期的な支払能力は確保できている。
④企業債残高対給水収益比率は、平成２９年度から簡易水道事業特別会計と経営統合したことにより、類似団体平均値よりも大幅に上回っているが、年々抑えられてきており、今後も健全経営に向け企業債残高逓減に取り組んでいく。
⑤料金回収率は、100％を下回る状況が続いており、更なる経費の削減を図る必要がある。
⑥給水原価は、類似団体平均値を大幅に上回っており、更なるコスト改善が必要である。
⑦施設利用率は年々低くなっていることに加え、平均値を下回る稼働率になっていることから、施設更新にあたってはダウンサイジング等を検討する必要がある。
⑧有収率については平均値を大きく下回っており、管路の老朽化による漏水等への速やかな対応を行うなど有収率の向上に努めていく必要がある。</t>
    <rPh sb="163" eb="164">
      <t>オサ</t>
    </rPh>
    <rPh sb="219" eb="220">
      <t>ツヅ</t>
    </rPh>
    <rPh sb="291" eb="293">
      <t>ネンネン</t>
    </rPh>
    <rPh sb="293" eb="294">
      <t>ヒク</t>
    </rPh>
    <rPh sb="303" eb="304">
      <t>クワ</t>
    </rPh>
    <rPh sb="310" eb="312">
      <t>シタマワ</t>
    </rPh>
    <rPh sb="345" eb="346">
      <t>トウ</t>
    </rPh>
    <rPh sb="347" eb="349">
      <t>ケントウ</t>
    </rPh>
    <rPh sb="418" eb="420">
      <t>ヒツヨウ</t>
    </rPh>
    <phoneticPr fontId="4"/>
  </si>
  <si>
    <t>　対馬市水道事業においては、人口の減少と特に観光業への新型コロナウイルス感染症の影響により水需要(給水収益)の減少が続いている。
　一方、営業費用については削減に取り組んでいるところであるが、老朽化した管路や寒波によって破裂した管の修繕は、例年、発生するため、給水収益の減少をカバーできるほどの削減はできていない。
　さらには、施設の老朽化や、多様化する市民ニーズに応じた良質なサービスの提供など事業をとりまく課題が山積している状況である。
　特に施設の老朽化については、限られた財源の中で対応していくために、施設規模の見直しなども含め計画的・効率的な水道施設の改築・更新や維持管理・運営、更新積立金等の資金確保方策を進める必要がある。</t>
    <rPh sb="20" eb="21">
      <t>トク</t>
    </rPh>
    <rPh sb="22" eb="25">
      <t>カンコウギョウ</t>
    </rPh>
    <rPh sb="27" eb="29">
      <t>シンガタ</t>
    </rPh>
    <rPh sb="36" eb="39">
      <t>カンセンショウ</t>
    </rPh>
    <rPh sb="40" eb="42">
      <t>エイキョウ</t>
    </rPh>
    <rPh sb="49" eb="51">
      <t>キュウスイ</t>
    </rPh>
    <rPh sb="51" eb="53">
      <t>シュウエキ</t>
    </rPh>
    <rPh sb="55" eb="57">
      <t>ゲンショウ</t>
    </rPh>
    <rPh sb="58" eb="59">
      <t>ツヅ</t>
    </rPh>
    <rPh sb="66" eb="68">
      <t>イッポウ</t>
    </rPh>
    <rPh sb="69" eb="71">
      <t>エイギョウ</t>
    </rPh>
    <rPh sb="71" eb="73">
      <t>ヒヨウ</t>
    </rPh>
    <rPh sb="78" eb="80">
      <t>サクゲン</t>
    </rPh>
    <rPh sb="81" eb="82">
      <t>ト</t>
    </rPh>
    <rPh sb="83" eb="84">
      <t>ク</t>
    </rPh>
    <rPh sb="96" eb="99">
      <t>ロウキュウカ</t>
    </rPh>
    <rPh sb="101" eb="103">
      <t>カンロ</t>
    </rPh>
    <rPh sb="104" eb="106">
      <t>カンパ</t>
    </rPh>
    <rPh sb="110" eb="112">
      <t>ハレツ</t>
    </rPh>
    <rPh sb="114" eb="115">
      <t>カン</t>
    </rPh>
    <rPh sb="116" eb="118">
      <t>シュウゼン</t>
    </rPh>
    <rPh sb="120" eb="122">
      <t>レイネン</t>
    </rPh>
    <rPh sb="123" eb="125">
      <t>ハッセイ</t>
    </rPh>
    <rPh sb="130" eb="132">
      <t>キュウスイ</t>
    </rPh>
    <rPh sb="132" eb="134">
      <t>シュウエキ</t>
    </rPh>
    <rPh sb="135" eb="137">
      <t>ゲンショウ</t>
    </rPh>
    <rPh sb="147" eb="149">
      <t>サクゲン</t>
    </rPh>
    <rPh sb="208" eb="210">
      <t>サンセキ</t>
    </rPh>
    <rPh sb="214" eb="216">
      <t>ジョウキョウ</t>
    </rPh>
    <rPh sb="243" eb="244">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</si>
</sst>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1.81</c:v>
                </c:pt>
                <c:pt idx="1">
                  <c:v>0.05</c:v>
                </c:pt>
                <c:pt idx="2">
                  <c:v>0.95</c:v>
                </c:pt>
                <c:pt idx="3">
                  <c:v>0.56999999999999995</c:v>
                </c:pt>
                <c:pt idx="4">
                  <c:v>0.72</c:v>
                </c:pt>
              </c:numCache>
            </c:numRef>
          </c:val>
          <c:extLst>
            <c:ext xmlns:c16="http://schemas.microsoft.com/office/drawing/2014/chart" uri="{C3380CC4-5D6E-409C-BE32-E72D297353CC}">
              <c16:uniqueId val="{00000000-A62D-4DB2-8F3A-4B6FC33734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0.52</c:v>
                </c:pt>
                <c:pt idx="2">
                  <c:v>0.53</c:v>
                </c:pt>
                <c:pt idx="3">
                  <c:v>0.48</c:v>
                </c:pt>
                <c:pt idx="4">
                  <c:v>0.5</c:v>
                </c:pt>
              </c:numCache>
            </c:numRef>
          </c:val>
          <c:smooth val="0"/>
          <c:extLst>
            <c:ext xmlns:c16="http://schemas.microsoft.com/office/drawing/2014/chart" uri="{C3380CC4-5D6E-409C-BE32-E72D297353CC}">
              <c16:uniqueId val="{00000001-A62D-4DB2-8F3A-4B6FC33734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115.91</c:v>
                </c:pt>
                <c:pt idx="1">
                  <c:v>118.88</c:v>
                </c:pt>
                <c:pt idx="2">
                  <c:v>120.98</c:v>
                </c:pt>
                <c:pt idx="3">
                  <c:v>115.82</c:v>
                </c:pt>
                <c:pt idx="4">
                  <c:v>115.51</c:v>
                </c:pt>
              </c:numCache>
            </c:numRef>
          </c:val>
          <c:extLst>
            <c:ext xmlns:c16="http://schemas.microsoft.com/office/drawing/2014/chart" uri="{C3380CC4-5D6E-409C-BE32-E72D297353CC}">
              <c16:uniqueId val="{00000000-3430-42C3-9CC6-3E8DFF43D3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108.61</c:v>
                </c:pt>
                <c:pt idx="2">
                  <c:v>108.35</c:v>
                </c:pt>
                <c:pt idx="3">
                  <c:v>108.84</c:v>
                </c:pt>
                <c:pt idx="4">
                  <c:v>105.92</c:v>
                </c:pt>
              </c:numCache>
            </c:numRef>
          </c:val>
          <c:smooth val="0"/>
          <c:extLst>
            <c:ext xmlns:c16="http://schemas.microsoft.com/office/drawing/2014/chart" uri="{C3380CC4-5D6E-409C-BE32-E72D297353CC}">
              <c16:uniqueId val="{00000001-3430-42C3-9CC6-3E8DFF43D3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63.99</c:v>
                </c:pt>
                <c:pt idx="1">
                  <c:v>65.39</c:v>
                </c:pt>
                <c:pt idx="2">
                  <c:v>65.36</c:v>
                </c:pt>
                <c:pt idx="3">
                  <c:v>66.45</c:v>
                </c:pt>
                <c:pt idx="4">
                  <c:v>67.09</c:v>
                </c:pt>
              </c:numCache>
            </c:numRef>
          </c:val>
          <c:extLst>
            <c:ext xmlns:c16="http://schemas.microsoft.com/office/drawing/2014/chart" uri="{C3380CC4-5D6E-409C-BE32-E72D297353CC}">
              <c16:uniqueId val="{00000000-B999-4E47-BB9E-BC8F421F34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49.92</c:v>
                </c:pt>
                <c:pt idx="2">
                  <c:v>50.63</c:v>
                </c:pt>
                <c:pt idx="3">
                  <c:v>51.29</c:v>
                </c:pt>
                <c:pt idx="4">
                  <c:v>52.2</c:v>
                </c:pt>
              </c:numCache>
            </c:numRef>
          </c:val>
          <c:smooth val="0"/>
          <c:extLst>
            <c:ext xmlns:c16="http://schemas.microsoft.com/office/drawing/2014/chart" uri="{C3380CC4-5D6E-409C-BE32-E72D297353CC}">
              <c16:uniqueId val="{00000001-B999-4E47-BB9E-BC8F421F34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19.16</c:v>
                </c:pt>
                <c:pt idx="1">
                  <c:v>19.07</c:v>
                </c:pt>
                <c:pt idx="2">
                  <c:v>18.100000000000001</c:v>
                </c:pt>
                <c:pt idx="3">
                  <c:v>19.03</c:v>
                </c:pt>
                <c:pt idx="4">
                  <c:v>19.13</c:v>
                </c:pt>
              </c:numCache>
            </c:numRef>
          </c:val>
          <c:extLst>
            <c:ext xmlns:c16="http://schemas.microsoft.com/office/drawing/2014/chart" uri="{C3380CC4-5D6E-409C-BE32-E72D297353CC}">
              <c16:uniqueId val="{00000000-78A9-4368-8C62-6658CC11B0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16.88</c:v>
                </c:pt>
                <c:pt idx="2">
                  <c:v>18.28</c:v>
                </c:pt>
                <c:pt idx="3">
                  <c:v>19.61</c:v>
                </c:pt>
                <c:pt idx="4">
                  <c:v>20.73</c:v>
                </c:pt>
              </c:numCache>
            </c:numRef>
          </c:val>
          <c:smooth val="0"/>
          <c:extLst>
            <c:ext xmlns:c16="http://schemas.microsoft.com/office/drawing/2014/chart" uri="{C3380CC4-5D6E-409C-BE32-E72D297353CC}">
              <c16:uniqueId val="{00000001-78A9-4368-8C62-6658CC11B0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0-4D2D-9DE5-07014487EA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3.59</c:v>
                </c:pt>
                <c:pt idx="2">
                  <c:v>3.98</c:v>
                </c:pt>
                <c:pt idx="3">
                  <c:v>6.02</c:v>
                </c:pt>
                <c:pt idx="4">
                  <c:v>7.78</c:v>
                </c:pt>
              </c:numCache>
            </c:numRef>
          </c:val>
          <c:smooth val="0"/>
          <c:extLst>
            <c:ext xmlns:c16="http://schemas.microsoft.com/office/drawing/2014/chart" uri="{C3380CC4-5D6E-409C-BE32-E72D297353CC}">
              <c16:uniqueId val="{00000001-6C30-4D2D-9DE5-07014487EA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200.55</c:v>
                </c:pt>
                <c:pt idx="1">
                  <c:v>216.65</c:v>
                </c:pt>
                <c:pt idx="2">
                  <c:v>234.73</c:v>
                </c:pt>
                <c:pt idx="3">
                  <c:v>268.44</c:v>
                </c:pt>
                <c:pt idx="4">
                  <c:v>298.95999999999998</c:v>
                </c:pt>
              </c:numCache>
            </c:numRef>
          </c:val>
          <c:extLst>
            <c:ext xmlns:c16="http://schemas.microsoft.com/office/drawing/2014/chart" uri="{C3380CC4-5D6E-409C-BE32-E72D297353CC}">
              <c16:uniqueId val="{00000000-ED7B-4202-8C72-98635112B4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379.08</c:v>
                </c:pt>
                <c:pt idx="2">
                  <c:v>367.55</c:v>
                </c:pt>
                <c:pt idx="3">
                  <c:v>378.56</c:v>
                </c:pt>
                <c:pt idx="4">
                  <c:v>364.46</c:v>
                </c:pt>
              </c:numCache>
            </c:numRef>
          </c:val>
          <c:smooth val="0"/>
          <c:extLst>
            <c:ext xmlns:c16="http://schemas.microsoft.com/office/drawing/2014/chart" uri="{C3380CC4-5D6E-409C-BE32-E72D297353CC}">
              <c16:uniqueId val="{00000001-ED7B-4202-8C72-98635112B4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644</c:v>
                </c:pt>
                <c:pt idx="1">
                  <c:v>617.59</c:v>
                </c:pt>
                <c:pt idx="2">
                  <c:v>592.91</c:v>
                </c:pt>
                <c:pt idx="3">
                  <c:v>575.47</c:v>
                </c:pt>
                <c:pt idx="4">
                  <c:v>547.77</c:v>
                </c:pt>
              </c:numCache>
            </c:numRef>
          </c:val>
          <c:extLst>
            <c:ext xmlns:c16="http://schemas.microsoft.com/office/drawing/2014/chart" uri="{C3380CC4-5D6E-409C-BE32-E72D297353CC}">
              <c16:uniqueId val="{00000000-9A3C-4C24-8D30-7E2CE49B53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398.98</c:v>
                </c:pt>
                <c:pt idx="2">
                  <c:v>418.68</c:v>
                </c:pt>
                <c:pt idx="3">
                  <c:v>395.68</c:v>
                </c:pt>
                <c:pt idx="4">
                  <c:v>403.72</c:v>
                </c:pt>
              </c:numCache>
            </c:numRef>
          </c:val>
          <c:smooth val="0"/>
          <c:extLst>
            <c:ext xmlns:c16="http://schemas.microsoft.com/office/drawing/2014/chart" uri="{C3380CC4-5D6E-409C-BE32-E72D297353CC}">
              <c16:uniqueId val="{00000001-9A3C-4C24-8D30-7E2CE49B53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90.58</c:v>
                </c:pt>
                <c:pt idx="1">
                  <c:v>94.3</c:v>
                </c:pt>
                <c:pt idx="2">
                  <c:v>97.27</c:v>
                </c:pt>
                <c:pt idx="3">
                  <c:v>93.06</c:v>
                </c:pt>
                <c:pt idx="4">
                  <c:v>91.37</c:v>
                </c:pt>
              </c:numCache>
            </c:numRef>
          </c:val>
          <c:extLst>
            <c:ext xmlns:c16="http://schemas.microsoft.com/office/drawing/2014/chart" uri="{C3380CC4-5D6E-409C-BE32-E72D297353CC}">
              <c16:uniqueId val="{00000000-807F-43FE-9622-362AF37096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98.64</c:v>
                </c:pt>
                <c:pt idx="2">
                  <c:v>94.78</c:v>
                </c:pt>
                <c:pt idx="3">
                  <c:v>97.59</c:v>
                </c:pt>
                <c:pt idx="4">
                  <c:v>92.17</c:v>
                </c:pt>
              </c:numCache>
            </c:numRef>
          </c:val>
          <c:smooth val="0"/>
          <c:extLst>
            <c:ext xmlns:c16="http://schemas.microsoft.com/office/drawing/2014/chart" uri="{C3380CC4-5D6E-409C-BE32-E72D297353CC}">
              <c16:uniqueId val="{00000001-807F-43FE-9622-362AF37096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234.53</c:v>
                </c:pt>
                <c:pt idx="1">
                  <c:v>227.09</c:v>
                </c:pt>
                <c:pt idx="2">
                  <c:v>219.29</c:v>
                </c:pt>
                <c:pt idx="3">
                  <c:v>230.31</c:v>
                </c:pt>
                <c:pt idx="4">
                  <c:v>236.08</c:v>
                </c:pt>
              </c:numCache>
            </c:numRef>
          </c:val>
          <c:extLst>
            <c:ext xmlns:c16="http://schemas.microsoft.com/office/drawing/2014/chart" uri="{C3380CC4-5D6E-409C-BE32-E72D297353CC}">
              <c16:uniqueId val="{00000000-2DFA-4804-9DE6-2508A501FD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178.92</c:v>
                </c:pt>
                <c:pt idx="2">
                  <c:v>181.3</c:v>
                </c:pt>
                <c:pt idx="3">
                  <c:v>181.71</c:v>
                </c:pt>
                <c:pt idx="4">
                  <c:v>188.51</c:v>
                </c:pt>
              </c:numCache>
            </c:numRef>
          </c:val>
          <c:smooth val="0"/>
          <c:extLst>
            <c:ext xmlns:c16="http://schemas.microsoft.com/office/drawing/2014/chart" uri="{C3380CC4-5D6E-409C-BE32-E72D297353CC}">
              <c16:uniqueId val="{00000001-2DFA-4804-9DE6-2508A501FD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61.6</c:v>
                </c:pt>
                <c:pt idx="1">
                  <c:v>58.55</c:v>
                </c:pt>
                <c:pt idx="2">
                  <c:v>57.59</c:v>
                </c:pt>
                <c:pt idx="3">
                  <c:v>56.03</c:v>
                </c:pt>
                <c:pt idx="4">
                  <c:v>54.44</c:v>
                </c:pt>
              </c:numCache>
            </c:numRef>
          </c:val>
          <c:extLst>
            <c:ext xmlns:c16="http://schemas.microsoft.com/office/drawing/2014/chart" uri="{C3380CC4-5D6E-409C-BE32-E72D297353CC}">
              <c16:uniqueId val="{00000000-6D11-4DFD-8D25-00CDD0EB14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55.14</c:v>
                </c:pt>
                <c:pt idx="2">
                  <c:v>55.89</c:v>
                </c:pt>
                <c:pt idx="3">
                  <c:v>55.72</c:v>
                </c:pt>
                <c:pt idx="4">
                  <c:v>55.31</c:v>
                </c:pt>
              </c:numCache>
            </c:numRef>
          </c:val>
          <c:smooth val="0"/>
          <c:extLst>
            <c:ext xmlns:c16="http://schemas.microsoft.com/office/drawing/2014/chart" uri="{C3380CC4-5D6E-409C-BE32-E72D297353CC}">
              <c16:uniqueId val="{00000001-6D11-4DFD-8D25-00CDD0EB14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71.680000000000007</c:v>
                </c:pt>
                <c:pt idx="1">
                  <c:v>72.83</c:v>
                </c:pt>
                <c:pt idx="2">
                  <c:v>72.22</c:v>
                </c:pt>
                <c:pt idx="3">
                  <c:v>71.28</c:v>
                </c:pt>
                <c:pt idx="4">
                  <c:v>71.540000000000006</c:v>
                </c:pt>
              </c:numCache>
            </c:numRef>
          </c:val>
          <c:extLst>
            <c:ext xmlns:c16="http://schemas.microsoft.com/office/drawing/2014/chart" uri="{C3380CC4-5D6E-409C-BE32-E72D297353CC}">
              <c16:uniqueId val="{00000000-6411-4151-BD33-FE8D4B77EF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81.39</c:v>
                </c:pt>
                <c:pt idx="2">
                  <c:v>81.27</c:v>
                </c:pt>
                <c:pt idx="3">
                  <c:v>81.260000000000005</c:v>
                </c:pt>
                <c:pt idx="4">
                  <c:v>80.36</c:v>
                </c:pt>
              </c:numCache>
            </c:numRef>
          </c:val>
          <c:smooth val="0"/>
          <c:extLst>
            <c:ext xmlns:c16="http://schemas.microsoft.com/office/drawing/2014/chart" uri="{C3380CC4-5D6E-409C-BE32-E72D297353CC}">
              <c16:uniqueId val="{00000001-6411-4151-BD33-FE8D4B77EF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長崎県　対馬市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28452</v>
      </c>
      <c r="AM8" s="66"/>
      <c r="AN8" s="66"/>
      <c r="AO8" s="66"/>
      <c r="AP8" s="66"/>
      <c r="AQ8" s="66"/>
      <c r="AR8" s="66"/>
      <c r="AS8" s="66"/>
      <c r="AT8" s="37">
        <f>データ!$S$6</f>
        <v>707.42</v>
      </c>
      <c r="AU8" s="38"/>
      <c r="AV8" s="38"/>
      <c r="AW8" s="38"/>
      <c r="AX8" s="38"/>
      <c r="AY8" s="38"/>
      <c r="AZ8" s="38"/>
      <c r="BA8" s="38"/>
      <c r="BB8" s="55">
        <f>データ!$T$6</f>
        <v>40.22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69.63</v>
      </c>
      <c r="J10" s="38"/>
      <c r="K10" s="38"/>
      <c r="L10" s="38"/>
      <c r="M10" s="38"/>
      <c r="N10" s="38"/>
      <c r="O10" s="65"/>
      <c r="P10" s="55">
        <f>データ!$P$6</f>
        <v>99.93</v>
      </c>
      <c r="Q10" s="55"/>
      <c r="R10" s="55"/>
      <c r="S10" s="55"/>
      <c r="T10" s="55"/>
      <c r="U10" s="55"/>
      <c r="V10" s="55"/>
      <c r="W10" s="66">
        <f>データ!$Q$6</f>
        <v>4230</v>
      </c>
      <c r="X10" s="66"/>
      <c r="Y10" s="66"/>
      <c r="Z10" s="66"/>
      <c r="AA10" s="66"/>
      <c r="AB10" s="66"/>
      <c r="AC10" s="66"/>
      <c r="AD10" s="2"/>
      <c r="AE10" s="2"/>
      <c r="AF10" s="2"/>
      <c r="AG10" s="2"/>
      <c r="AH10" s="2"/>
      <c r="AI10" s="2"/>
      <c r="AJ10" s="2"/>
      <c r="AK10" s="2"/>
      <c r="AL10" s="66">
        <f>データ!$U$6</f>
        <v>28048</v>
      </c>
      <c r="AM10" s="66"/>
      <c r="AN10" s="66"/>
      <c r="AO10" s="66"/>
      <c r="AP10" s="66"/>
      <c r="AQ10" s="66"/>
      <c r="AR10" s="66"/>
      <c r="AS10" s="66"/>
      <c r="AT10" s="37">
        <f>データ!$V$6</f>
        <v>58.57</v>
      </c>
      <c r="AU10" s="38"/>
      <c r="AV10" s="38"/>
      <c r="AW10" s="38"/>
      <c r="AX10" s="38"/>
      <c r="AY10" s="38"/>
      <c r="AZ10" s="38"/>
      <c r="BA10" s="38"/>
      <c r="BB10" s="55">
        <f>データ!$W$6</f>
        <v>478.88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H/Vz1qPLGK8WYJf9Gy2WlP+GJydstJKFLzZC6iKNFlWIHDREgAsxdoKi1+uhXoq/613f115AP/zhEhX8/ywhA==" saltValue="AqZMneREdz6R9pXZBHqY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422096</v>
      </c>
      <c r="D6" s="20">
        <f t="shared" si="3"/>
        <v>46</v>
      </c>
      <c r="E6" s="20">
        <f t="shared" si="3"/>
        <v>1</v>
      </c>
      <c r="F6" s="20">
        <f t="shared" si="3"/>
        <v>0</v>
      </c>
      <c r="G6" s="20">
        <f t="shared" si="3"/>
        <v>1</v>
      </c>
      <c r="H6" s="20" t="str">
        <f t="shared" si="3"/>
        <v>長崎県　対馬市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69.63</v>
      </c>
      <c r="P6" s="21">
        <f t="shared" si="3"/>
        <v>99.93</v>
      </c>
      <c r="Q6" s="21">
        <f t="shared" si="3"/>
        <v>4230</v>
      </c>
      <c r="R6" s="21">
        <f t="shared" si="3"/>
        <v>28452</v>
      </c>
      <c r="S6" s="21">
        <f t="shared" si="3"/>
        <v>707.42</v>
      </c>
      <c r="T6" s="21">
        <f t="shared" si="3"/>
        <v>40.22</v>
      </c>
      <c r="U6" s="21">
        <f t="shared" si="3"/>
        <v>28048</v>
      </c>
      <c r="V6" s="21">
        <f t="shared" si="3"/>
        <v>58.57</v>
      </c>
      <c r="W6" s="21">
        <f t="shared" si="3"/>
        <v>478.88</v>
      </c>
      <c r="X6" s="22">
        <f>IF(X7="",NA(),X7)</f>
        <v>115.91</v>
      </c>
      <c r="Y6" s="22">
        <f t="shared" ref="Y6:AG6" si="4">IF(Y7="",NA(),Y7)</f>
        <v>118.88</v>
      </c>
      <c r="Z6" s="22">
        <f t="shared" si="4"/>
        <v>120.98</v>
      </c>
      <c r="AA6" s="22">
        <f t="shared" si="4"/>
        <v>115.82</v>
      </c>
      <c r="AB6" s="22">
        <f t="shared" si="4"/>
        <v>115.51</v>
      </c>
      <c r="AC6" s="22">
        <f t="shared" si="4"/>
        <v>110.66</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3.59</v>
      </c>
      <c r="AP6" s="22">
        <f t="shared" si="5"/>
        <v>3.98</v>
      </c>
      <c r="AQ6" s="22">
        <f t="shared" si="5"/>
        <v>6.02</v>
      </c>
      <c r="AR6" s="22">
        <f t="shared" si="5"/>
        <v>7.78</v>
      </c>
      <c r="AS6" s="21" t="str">
        <f>IF(AS7="","",IF(AS7="-","【-】","【"&amp;SUBSTITUTE(TEXT(AS7,"#,##0.00"),"-","△")&amp;"】"))</f>
        <v>【1.34】</v>
      </c>
      <c r="AT6" s="22">
        <f>IF(AT7="",NA(),AT7)</f>
        <v>200.55</v>
      </c>
      <c r="AU6" s="22">
        <f t="shared" ref="AU6:BC6" si="6">IF(AU7="",NA(),AU7)</f>
        <v>216.65</v>
      </c>
      <c r="AV6" s="22">
        <f t="shared" si="6"/>
        <v>234.73</v>
      </c>
      <c r="AW6" s="22">
        <f t="shared" si="6"/>
        <v>268.44</v>
      </c>
      <c r="AX6" s="22">
        <f t="shared" si="6"/>
        <v>298.95999999999998</v>
      </c>
      <c r="AY6" s="22">
        <f t="shared" si="6"/>
        <v>366.03</v>
      </c>
      <c r="AZ6" s="22">
        <f t="shared" si="6"/>
        <v>379.08</v>
      </c>
      <c r="BA6" s="22">
        <f t="shared" si="6"/>
        <v>367.55</v>
      </c>
      <c r="BB6" s="22">
        <f t="shared" si="6"/>
        <v>378.56</v>
      </c>
      <c r="BC6" s="22">
        <f t="shared" si="6"/>
        <v>364.46</v>
      </c>
      <c r="BD6" s="21" t="str">
        <f>IF(BD7="","",IF(BD7="-","【-】","【"&amp;SUBSTITUTE(TEXT(BD7,"#,##0.00"),"-","△")&amp;"】"))</f>
        <v>【252.29】</v>
      </c>
      <c r="BE6" s="22">
        <f>IF(BE7="",NA(),BE7)</f>
        <v>644</v>
      </c>
      <c r="BF6" s="22">
        <f t="shared" ref="BF6:BN6" si="7">IF(BF7="",NA(),BF7)</f>
        <v>617.59</v>
      </c>
      <c r="BG6" s="22">
        <f t="shared" si="7"/>
        <v>592.91</v>
      </c>
      <c r="BH6" s="22">
        <f t="shared" si="7"/>
        <v>575.47</v>
      </c>
      <c r="BI6" s="22">
        <f t="shared" si="7"/>
        <v>547.77</v>
      </c>
      <c r="BJ6" s="22">
        <f t="shared" si="7"/>
        <v>370.12</v>
      </c>
      <c r="BK6" s="22">
        <f t="shared" si="7"/>
        <v>398.98</v>
      </c>
      <c r="BL6" s="22">
        <f t="shared" si="7"/>
        <v>418.68</v>
      </c>
      <c r="BM6" s="22">
        <f t="shared" si="7"/>
        <v>395.68</v>
      </c>
      <c r="BN6" s="22">
        <f t="shared" si="7"/>
        <v>403.72</v>
      </c>
      <c r="BO6" s="21" t="str">
        <f>IF(BO7="","",IF(BO7="-","【-】","【"&amp;SUBSTITUTE(TEXT(BO7,"#,##0.00"),"-","△")&amp;"】"))</f>
        <v>【268.07】</v>
      </c>
      <c r="BP6" s="22">
        <f>IF(BP7="",NA(),BP7)</f>
        <v>90.58</v>
      </c>
      <c r="BQ6" s="22">
        <f t="shared" ref="BQ6:BY6" si="8">IF(BQ7="",NA(),BQ7)</f>
        <v>94.3</v>
      </c>
      <c r="BR6" s="22">
        <f t="shared" si="8"/>
        <v>97.27</v>
      </c>
      <c r="BS6" s="22">
        <f t="shared" si="8"/>
        <v>93.06</v>
      </c>
      <c r="BT6" s="22">
        <f t="shared" si="8"/>
        <v>91.37</v>
      </c>
      <c r="BU6" s="22">
        <f t="shared" si="8"/>
        <v>100.42</v>
      </c>
      <c r="BV6" s="22">
        <f t="shared" si="8"/>
        <v>98.64</v>
      </c>
      <c r="BW6" s="22">
        <f t="shared" si="8"/>
        <v>94.78</v>
      </c>
      <c r="BX6" s="22">
        <f t="shared" si="8"/>
        <v>97.59</v>
      </c>
      <c r="BY6" s="22">
        <f t="shared" si="8"/>
        <v>92.17</v>
      </c>
      <c r="BZ6" s="21" t="str">
        <f>IF(BZ7="","",IF(BZ7="-","【-】","【"&amp;SUBSTITUTE(TEXT(BZ7,"#,##0.00"),"-","△")&amp;"】"))</f>
        <v>【97.47】</v>
      </c>
      <c r="CA6" s="22">
        <f>IF(CA7="",NA(),CA7)</f>
        <v>234.53</v>
      </c>
      <c r="CB6" s="22">
        <f t="shared" ref="CB6:CJ6" si="9">IF(CB7="",NA(),CB7)</f>
        <v>227.09</v>
      </c>
      <c r="CC6" s="22">
        <f t="shared" si="9"/>
        <v>219.29</v>
      </c>
      <c r="CD6" s="22">
        <f t="shared" si="9"/>
        <v>230.31</v>
      </c>
      <c r="CE6" s="22">
        <f t="shared" si="9"/>
        <v>236.08</v>
      </c>
      <c r="CF6" s="22">
        <f t="shared" si="9"/>
        <v>171.67</v>
      </c>
      <c r="CG6" s="22">
        <f t="shared" si="9"/>
        <v>178.92</v>
      </c>
      <c r="CH6" s="22">
        <f t="shared" si="9"/>
        <v>181.3</v>
      </c>
      <c r="CI6" s="22">
        <f t="shared" si="9"/>
        <v>181.71</v>
      </c>
      <c r="CJ6" s="22">
        <f t="shared" si="9"/>
        <v>188.51</v>
      </c>
      <c r="CK6" s="21" t="str">
        <f>IF(CK7="","",IF(CK7="-","【-】","【"&amp;SUBSTITUTE(TEXT(CK7,"#,##0.00"),"-","△")&amp;"】"))</f>
        <v>【174.75】</v>
      </c>
      <c r="CL6" s="22">
        <f>IF(CL7="",NA(),CL7)</f>
        <v>61.6</v>
      </c>
      <c r="CM6" s="22">
        <f t="shared" ref="CM6:CU6" si="10">IF(CM7="",NA(),CM7)</f>
        <v>58.55</v>
      </c>
      <c r="CN6" s="22">
        <f t="shared" si="10"/>
        <v>57.59</v>
      </c>
      <c r="CO6" s="22">
        <f t="shared" si="10"/>
        <v>56.03</v>
      </c>
      <c r="CP6" s="22">
        <f t="shared" si="10"/>
        <v>54.44</v>
      </c>
      <c r="CQ6" s="22">
        <f t="shared" si="10"/>
        <v>59.74</v>
      </c>
      <c r="CR6" s="22">
        <f t="shared" si="10"/>
        <v>55.14</v>
      </c>
      <c r="CS6" s="22">
        <f t="shared" si="10"/>
        <v>55.89</v>
      </c>
      <c r="CT6" s="22">
        <f t="shared" si="10"/>
        <v>55.72</v>
      </c>
      <c r="CU6" s="22">
        <f t="shared" si="10"/>
        <v>55.31</v>
      </c>
      <c r="CV6" s="21" t="str">
        <f>IF(CV7="","",IF(CV7="-","【-】","【"&amp;SUBSTITUTE(TEXT(CV7,"#,##0.00"),"-","△")&amp;"】"))</f>
        <v>【59.97】</v>
      </c>
      <c r="CW6" s="22">
        <f>IF(CW7="",NA(),CW7)</f>
        <v>71.680000000000007</v>
      </c>
      <c r="CX6" s="22">
        <f t="shared" ref="CX6:DF6" si="11">IF(CX7="",NA(),CX7)</f>
        <v>72.83</v>
      </c>
      <c r="CY6" s="22">
        <f t="shared" si="11"/>
        <v>72.22</v>
      </c>
      <c r="CZ6" s="22">
        <f t="shared" si="11"/>
        <v>71.28</v>
      </c>
      <c r="DA6" s="22">
        <f t="shared" si="11"/>
        <v>71.540000000000006</v>
      </c>
      <c r="DB6" s="22">
        <f t="shared" si="11"/>
        <v>84.8</v>
      </c>
      <c r="DC6" s="22">
        <f t="shared" si="11"/>
        <v>81.39</v>
      </c>
      <c r="DD6" s="22">
        <f t="shared" si="11"/>
        <v>81.27</v>
      </c>
      <c r="DE6" s="22">
        <f t="shared" si="11"/>
        <v>81.260000000000005</v>
      </c>
      <c r="DF6" s="22">
        <f t="shared" si="11"/>
        <v>80.36</v>
      </c>
      <c r="DG6" s="21" t="str">
        <f>IF(DG7="","",IF(DG7="-","【-】","【"&amp;SUBSTITUTE(TEXT(DG7,"#,##0.00"),"-","△")&amp;"】"))</f>
        <v>【89.76】</v>
      </c>
      <c r="DH6" s="22">
        <f>IF(DH7="",NA(),DH7)</f>
        <v>63.99</v>
      </c>
      <c r="DI6" s="22">
        <f t="shared" ref="DI6:DQ6" si="12">IF(DI7="",NA(),DI7)</f>
        <v>65.39</v>
      </c>
      <c r="DJ6" s="22">
        <f t="shared" si="12"/>
        <v>65.36</v>
      </c>
      <c r="DK6" s="22">
        <f t="shared" si="12"/>
        <v>66.45</v>
      </c>
      <c r="DL6" s="22">
        <f t="shared" si="12"/>
        <v>67.09</v>
      </c>
      <c r="DM6" s="22">
        <f t="shared" si="12"/>
        <v>47.66</v>
      </c>
      <c r="DN6" s="22">
        <f t="shared" si="12"/>
        <v>49.92</v>
      </c>
      <c r="DO6" s="22">
        <f t="shared" si="12"/>
        <v>50.63</v>
      </c>
      <c r="DP6" s="22">
        <f t="shared" si="12"/>
        <v>51.29</v>
      </c>
      <c r="DQ6" s="22">
        <f t="shared" si="12"/>
        <v>52.2</v>
      </c>
      <c r="DR6" s="21" t="str">
        <f>IF(DR7="","",IF(DR7="-","【-】","【"&amp;SUBSTITUTE(TEXT(DR7,"#,##0.00"),"-","△")&amp;"】"))</f>
        <v>【51.51】</v>
      </c>
      <c r="DS6" s="22">
        <f>IF(DS7="",NA(),DS7)</f>
        <v>19.16</v>
      </c>
      <c r="DT6" s="22">
        <f t="shared" ref="DT6:EB6" si="13">IF(DT7="",NA(),DT7)</f>
        <v>19.07</v>
      </c>
      <c r="DU6" s="22">
        <f t="shared" si="13"/>
        <v>18.100000000000001</v>
      </c>
      <c r="DV6" s="22">
        <f t="shared" si="13"/>
        <v>19.03</v>
      </c>
      <c r="DW6" s="22">
        <f t="shared" si="13"/>
        <v>19.13</v>
      </c>
      <c r="DX6" s="22">
        <f t="shared" si="13"/>
        <v>15.1</v>
      </c>
      <c r="DY6" s="22">
        <f t="shared" si="13"/>
        <v>16.88</v>
      </c>
      <c r="DZ6" s="22">
        <f t="shared" si="13"/>
        <v>18.28</v>
      </c>
      <c r="EA6" s="22">
        <f t="shared" si="13"/>
        <v>19.61</v>
      </c>
      <c r="EB6" s="22">
        <f t="shared" si="13"/>
        <v>20.73</v>
      </c>
      <c r="EC6" s="21" t="str">
        <f>IF(EC7="","",IF(EC7="-","【-】","【"&amp;SUBSTITUTE(TEXT(EC7,"#,##0.00"),"-","△")&amp;"】"))</f>
        <v>【23.75】</v>
      </c>
      <c r="ED6" s="22">
        <f>IF(ED7="",NA(),ED7)</f>
        <v>1.81</v>
      </c>
      <c r="EE6" s="22">
        <f t="shared" ref="EE6:EM6" si="14">IF(EE7="",NA(),EE7)</f>
        <v>0.05</v>
      </c>
      <c r="EF6" s="22">
        <f t="shared" si="14"/>
        <v>0.95</v>
      </c>
      <c r="EG6" s="22">
        <f t="shared" si="14"/>
        <v>0.56999999999999995</v>
      </c>
      <c r="EH6" s="22">
        <f t="shared" si="14"/>
        <v>0.72</v>
      </c>
      <c r="EI6" s="22">
        <f t="shared" si="14"/>
        <v>0.57999999999999996</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422096</v>
      </c>
      <c r="D7" s="24">
        <v>46</v>
      </c>
      <c r="E7" s="24">
        <v>1</v>
      </c>
      <c r="F7" s="24">
        <v>0</v>
      </c>
      <c r="G7" s="24">
        <v>1</v>
      </c>
      <c r="H7" s="24" t="s">
        <v>93</v>
      </c>
      <c r="I7" s="24" t="s">
        <v>94</v>
      </c>
      <c r="J7" s="24" t="s">
        <v>95</v>
      </c>
      <c r="K7" s="24" t="s">
        <v>96</v>
      </c>
      <c r="L7" s="24" t="s">
        <v>97</v>
      </c>
      <c r="M7" s="24" t="s">
        <v>98</v>
      </c>
      <c r="N7" s="25" t="s">
        <v>99</v>
      </c>
      <c r="O7" s="25">
        <v>69.63</v>
      </c>
      <c r="P7" s="25">
        <v>99.93</v>
      </c>
      <c r="Q7" s="25">
        <v>4230</v>
      </c>
      <c r="R7" s="25">
        <v>28452</v>
      </c>
      <c r="S7" s="25">
        <v>707.42</v>
      </c>
      <c r="T7" s="25">
        <v>40.22</v>
      </c>
      <c r="U7" s="25">
        <v>28048</v>
      </c>
      <c r="V7" s="25">
        <v>58.57</v>
      </c>
      <c r="W7" s="25">
        <v>478.88</v>
      </c>
      <c r="X7" s="25">
        <v>115.91</v>
      </c>
      <c r="Y7" s="25">
        <v>118.88</v>
      </c>
      <c r="Z7" s="25">
        <v>120.98</v>
      </c>
      <c r="AA7" s="25">
        <v>115.82</v>
      </c>
      <c r="AB7" s="25">
        <v>115.51</v>
      </c>
      <c r="AC7" s="25">
        <v>110.66</v>
      </c>
      <c r="AD7" s="25">
        <v>108.61</v>
      </c>
      <c r="AE7" s="25">
        <v>108.35</v>
      </c>
      <c r="AF7" s="25">
        <v>108.84</v>
      </c>
      <c r="AG7" s="25">
        <v>105.92</v>
      </c>
      <c r="AH7" s="25">
        <v>108.7</v>
      </c>
      <c r="AI7" s="25">
        <v>0</v>
      </c>
      <c r="AJ7" s="25">
        <v>0</v>
      </c>
      <c r="AK7" s="25">
        <v>0</v>
      </c>
      <c r="AL7" s="25">
        <v>0</v>
      </c>
      <c r="AM7" s="25">
        <v>0</v>
      </c>
      <c r="AN7" s="25">
        <v>2.74</v>
      </c>
      <c r="AO7" s="25">
        <v>3.59</v>
      </c>
      <c r="AP7" s="25">
        <v>3.98</v>
      </c>
      <c r="AQ7" s="25">
        <v>6.02</v>
      </c>
      <c r="AR7" s="25">
        <v>7.78</v>
      </c>
      <c r="AS7" s="25">
        <v>1.34</v>
      </c>
      <c r="AT7" s="25">
        <v>200.55</v>
      </c>
      <c r="AU7" s="25">
        <v>216.65</v>
      </c>
      <c r="AV7" s="25">
        <v>234.73</v>
      </c>
      <c r="AW7" s="25">
        <v>268.44</v>
      </c>
      <c r="AX7" s="25">
        <v>298.95999999999998</v>
      </c>
      <c r="AY7" s="25">
        <v>366.03</v>
      </c>
      <c r="AZ7" s="25">
        <v>379.08</v>
      </c>
      <c r="BA7" s="25">
        <v>367.55</v>
      </c>
      <c r="BB7" s="25">
        <v>378.56</v>
      </c>
      <c r="BC7" s="25">
        <v>364.46</v>
      </c>
      <c r="BD7" s="25">
        <v>252.29</v>
      </c>
      <c r="BE7" s="25">
        <v>644</v>
      </c>
      <c r="BF7" s="25">
        <v>617.59</v>
      </c>
      <c r="BG7" s="25">
        <v>592.91</v>
      </c>
      <c r="BH7" s="25">
        <v>575.47</v>
      </c>
      <c r="BI7" s="25">
        <v>547.77</v>
      </c>
      <c r="BJ7" s="25">
        <v>370.12</v>
      </c>
      <c r="BK7" s="25">
        <v>398.98</v>
      </c>
      <c r="BL7" s="25">
        <v>418.68</v>
      </c>
      <c r="BM7" s="25">
        <v>395.68</v>
      </c>
      <c r="BN7" s="25">
        <v>403.72</v>
      </c>
      <c r="BO7" s="25">
        <v>268.07</v>
      </c>
      <c r="BP7" s="25">
        <v>90.58</v>
      </c>
      <c r="BQ7" s="25">
        <v>94.3</v>
      </c>
      <c r="BR7" s="25">
        <v>97.27</v>
      </c>
      <c r="BS7" s="25">
        <v>93.06</v>
      </c>
      <c r="BT7" s="25">
        <v>91.37</v>
      </c>
      <c r="BU7" s="25">
        <v>100.42</v>
      </c>
      <c r="BV7" s="25">
        <v>98.64</v>
      </c>
      <c r="BW7" s="25">
        <v>94.78</v>
      </c>
      <c r="BX7" s="25">
        <v>97.59</v>
      </c>
      <c r="BY7" s="25">
        <v>92.17</v>
      </c>
      <c r="BZ7" s="25">
        <v>97.47</v>
      </c>
      <c r="CA7" s="25">
        <v>234.53</v>
      </c>
      <c r="CB7" s="25">
        <v>227.09</v>
      </c>
      <c r="CC7" s="25">
        <v>219.29</v>
      </c>
      <c r="CD7" s="25">
        <v>230.31</v>
      </c>
      <c r="CE7" s="25">
        <v>236.08</v>
      </c>
      <c r="CF7" s="25">
        <v>171.67</v>
      </c>
      <c r="CG7" s="25">
        <v>178.92</v>
      </c>
      <c r="CH7" s="25">
        <v>181.3</v>
      </c>
      <c r="CI7" s="25">
        <v>181.71</v>
      </c>
      <c r="CJ7" s="25">
        <v>188.51</v>
      </c>
      <c r="CK7" s="25">
        <v>174.75</v>
      </c>
      <c r="CL7" s="25">
        <v>61.6</v>
      </c>
      <c r="CM7" s="25">
        <v>58.55</v>
      </c>
      <c r="CN7" s="25">
        <v>57.59</v>
      </c>
      <c r="CO7" s="25">
        <v>56.03</v>
      </c>
      <c r="CP7" s="25">
        <v>54.44</v>
      </c>
      <c r="CQ7" s="25">
        <v>59.74</v>
      </c>
      <c r="CR7" s="25">
        <v>55.14</v>
      </c>
      <c r="CS7" s="25">
        <v>55.89</v>
      </c>
      <c r="CT7" s="25">
        <v>55.72</v>
      </c>
      <c r="CU7" s="25">
        <v>55.31</v>
      </c>
      <c r="CV7" s="25">
        <v>59.97</v>
      </c>
      <c r="CW7" s="25">
        <v>71.680000000000007</v>
      </c>
      <c r="CX7" s="25">
        <v>72.83</v>
      </c>
      <c r="CY7" s="25">
        <v>72.22</v>
      </c>
      <c r="CZ7" s="25">
        <v>71.28</v>
      </c>
      <c r="DA7" s="25">
        <v>71.540000000000006</v>
      </c>
      <c r="DB7" s="25">
        <v>84.8</v>
      </c>
      <c r="DC7" s="25">
        <v>81.39</v>
      </c>
      <c r="DD7" s="25">
        <v>81.27</v>
      </c>
      <c r="DE7" s="25">
        <v>81.260000000000005</v>
      </c>
      <c r="DF7" s="25">
        <v>80.36</v>
      </c>
      <c r="DG7" s="25">
        <v>89.76</v>
      </c>
      <c r="DH7" s="25">
        <v>63.99</v>
      </c>
      <c r="DI7" s="25">
        <v>65.39</v>
      </c>
      <c r="DJ7" s="25">
        <v>65.36</v>
      </c>
      <c r="DK7" s="25">
        <v>66.45</v>
      </c>
      <c r="DL7" s="25">
        <v>67.09</v>
      </c>
      <c r="DM7" s="25">
        <v>47.66</v>
      </c>
      <c r="DN7" s="25">
        <v>49.92</v>
      </c>
      <c r="DO7" s="25">
        <v>50.63</v>
      </c>
      <c r="DP7" s="25">
        <v>51.29</v>
      </c>
      <c r="DQ7" s="25">
        <v>52.2</v>
      </c>
      <c r="DR7" s="25">
        <v>51.51</v>
      </c>
      <c r="DS7" s="25">
        <v>19.16</v>
      </c>
      <c r="DT7" s="25">
        <v>19.07</v>
      </c>
      <c r="DU7" s="25">
        <v>18.100000000000001</v>
      </c>
      <c r="DV7" s="25">
        <v>19.03</v>
      </c>
      <c r="DW7" s="25">
        <v>19.13</v>
      </c>
      <c r="DX7" s="25">
        <v>15.1</v>
      </c>
      <c r="DY7" s="25">
        <v>16.88</v>
      </c>
      <c r="DZ7" s="25">
        <v>18.28</v>
      </c>
      <c r="EA7" s="25">
        <v>19.61</v>
      </c>
      <c r="EB7" s="25">
        <v>20.73</v>
      </c>
      <c r="EC7" s="25">
        <v>23.75</v>
      </c>
      <c r="ED7" s="25">
        <v>1.81</v>
      </c>
      <c r="EE7" s="25">
        <v>0.05</v>
      </c>
      <c r="EF7" s="25">
        <v>0.95</v>
      </c>
      <c r="EG7" s="25">
        <v>0.56999999999999995</v>
      </c>
      <c r="EH7" s="25">
        <v>0.72</v>
      </c>
      <c r="EI7" s="25">
        <v>0.57999999999999996</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2024-01-30T00:05:43Z</cp:lastPrinted>
  <dcterms:created xsi:type="dcterms:W3CDTF">2023-12-05T01:01:35Z</dcterms:created>
  <dcterms:modified xsi:type="dcterms:W3CDTF">2024-03-04T01:57:58Z</dcterms:modified>
  <cp:category/>
</cp:coreProperties>
</file>