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A8A70976-21B6-4AA9-BE47-73E304EB1343}" xr6:coauthVersionLast="47" xr6:coauthVersionMax="47" xr10:uidLastSave="{00000000-0000-0000-0000-000000000000}"/>
  <workbookProtection workbookAlgorithmName="SHA-512" workbookHashValue="Df/hRix/QoqVDjhwvHoGoYTzedlSbtOFUkh1D0er2cQybjKekPqwwoWw/hTv0Yu3NS1PqliokQmYcavFC3XJXg==" workbookSaltValue="yyX4d+py2m+rBnmuCfgv1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E85" i="4"/>
  <c r="W10" i="4"/>
  <c r="BB8" i="4"/>
  <c r="AT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<sst xmlns="http://schemas.openxmlformats.org/spreadsheetml/2006/main" count="228" uniqueCount="114">
  <si>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</si>
  <si>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</si>
  <si>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</si>
  <si>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</si>
  <si>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</si>
  <si>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</si>
  <si>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</si>
  <si>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</si>
  <si>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</si>
  <si>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</si>
  <si>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</si>
  <si>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</si>
  <si>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</si>
  <si>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</si>
  <si>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</si>
  <si>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</si>
  <si>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</si>
  <si>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</si>
  <si>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</si>
  <si>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</si>
  <si>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</si>
  <si>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</si>
  <si>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</si>
  <si>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</si>
  <si>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</si>
  <si>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</si>
  <si>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</si>
  <si>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</si>
  <si>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</si>
  <si>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</si>
  <si>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</si>
  <si>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</si>
  <si>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</si>
  <si>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</si>
  <si>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</si>
  <si>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</si>
  <si>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</si>
  <si>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</si>
  <si>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</si>
  <si>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</si>
  <si>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</si>
  <si>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</si>
  <si>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</si>
  <si>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</si>
  <si>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</si>
  <si>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</si>
  <si>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</si>
  <si>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</si>
  <si>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</si>
  <si>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</si>
  <si>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</si>
  <si>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</si>
  <si>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</si>
  <si>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</si>
  <si>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</si>
  <si>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</si>
  <si>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</si>
  <si>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</si>
  <si>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</si>
  <si>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</si>
  <si>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</si>
  <si>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</si>
  <si>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</si>
  <si>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</si>
  <si>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</si>
  <si>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</si>
  <si>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</si>
  <si>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</si>
  <si>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</si>
  <si>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</si>
  <si>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</si>
  <si>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</si>
  <si>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</si>
  <si>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</si>
  <si>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</si>
  <si>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</si>
  <si>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</si>
  <si>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</si>
  <si>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</si>
  <si>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</si>
  <si>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</si>
  <si>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</si>
  <si>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</si>
  <si>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</si>
  <si>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</si>
  <si>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</si>
  <si>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</si>
  <si>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</si>
  <si>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</si>
  <si>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</si>
  <si>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</si>
  <si>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</si>
  <si>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</si>
  <si>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</si>
  <si>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</si>
  <si>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</si>
  <si>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</si>
  <si>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</si>
  <si>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</si>
  <si>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</si>
  <si>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</si>
  <si>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</si>
  <si>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</si>
  <si>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</si>
  <si>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</si>
  <si>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</si>
  <si>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</si>
  <si>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</si>
  <si>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</si>
  <si>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</si>
  <si>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</si>
  <si>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人口減少や節水機器の普及等による給水収益の減少と、水道施設の維持・更新（老朽化対策）を含む維持管理費の増大が課題となっている。
　今後も令和２年度に改定した経営戦略に沿って、中長期的な視点に立った施設の整備・更新を図り、安全で安心な水道水の安定的な供給を維持していく必要がある。</t>
    <phoneticPr fontId="4"/>
  </si>
  <si>
    <t>　耐用年数を迎えている施設も多く、漏水が多い地区や維持管理上、支障をきたしている施設を中心に更新を行っているが、抜本的な解決には至っていないのが現状である。
■有形固定資産減価償却率
　類団平均より低い水準ではあるものの、法定耐用年数を迎えた施設が多くなっている。施設の更新計画を策定するなどし、計画的な更新及び修理等による長寿命化を図る。
■管路経年化率、管路更新率
　管路経年化率については、類団平均を大幅に上回っており深刻な状況である。また、管路更新率は類団平均を超えてはいるものの改善には至っておらず、今まで以上に計画的に更新を行っていく必要がある。</t>
    <phoneticPr fontId="4"/>
  </si>
  <si>
    <t>　離島を有する本市は、起伏が激しい地形と小規模集落が広範囲にわたり点在し、また、水源が地下水、河川表流水など多種であることなどから、採算性、効率性に乏しい現状である。　　　　　　　　　　　　　　　　　　　　　　　　　　　　　　　　　　　　　　　　　　　　　　　　　　　　　　　　　　　　　　　　　　　　　　　　　　　　　　　　　　　　　　　　　　　　　　　　　　　　　　　　　　　　　　　　　　　　　　■経常収支比率
　資材や電力費の高騰等で費用が嵩んだものの、類団平均を上回っており、健全経営を続けている。今後も健全経営を維持するため、更なる経費削減に取り組む。
■累積欠損金比率
　現在0％であり今後も経営の健全性に努める。　　　　　　　　　　　　　　　　　　　　　　　　　　　　　　　　　　　　　　　　　　　　　　　　　　　　　　　　　　　　　　　　　　　　　　　　　■流動比率
　100％を超える数値で推移しており問題ない。
■企業債残高対給水収益比率
　本市特有の地理的条件に伴う整備費により類団平均を大幅に超える水準となっている。浄水場改修や未普及地域解消事業に伴い借入が例年を大きく上回り、増加に転じているが、今後も発行額の抑制に努めるなど残高の縮減を図る。
■料金回収率
　100％を超えており、類団平均を上回っている。今後も健全経営を維持するため、更なる経費削減に取り組んでいく。
■給水原価
　類団平均と比較すると依然として高水準で推移している。起伏が激しい地形と小規模集落が広範囲にわたり点在しているため、配水池等の施設が多く、動力費をはじめ維持管理費が多額となっているためである。
■施設利用率
　人口減少等による配水量の減少を受け、施設のダウンサイジングを図り改善に努めていたが、R2以降新型コロナの影響で利用率が低下に転じていた。R4は新型コロナの第5類以降の影響からか配水量が増加し、数値も大幅に改善した。今後も施設の適正化等を図り改善に努める。
■有収率
　類団平均より下回る水準となっており、R2の80%台を最後に以降有収率の低下が著しくなっている。今まで以上に漏水調査や管路の布設替えを行うなど、有収率の向上を図っていく必要がある。</t>
    <rPh sb="210" eb="212">
      <t>シザイ</t>
    </rPh>
    <rPh sb="213" eb="216">
      <t>デンリョクヒ</t>
    </rPh>
    <rPh sb="217" eb="219">
      <t>コウトウ</t>
    </rPh>
    <rPh sb="219" eb="220">
      <t>トウ</t>
    </rPh>
    <rPh sb="221" eb="223">
      <t>ヒヨウ</t>
    </rPh>
    <rPh sb="224" eb="225">
      <t>カサ</t>
    </rPh>
    <rPh sb="243" eb="247">
      <t>ケンゼンケイエイ</t>
    </rPh>
    <rPh sb="248" eb="249">
      <t>ツヅ</t>
    </rPh>
    <rPh sb="471" eb="474">
      <t>ジョウスイジョウ</t>
    </rPh>
    <rPh sb="477" eb="482">
      <t>ミフキュウチイキ</t>
    </rPh>
    <rPh sb="482" eb="484">
      <t>カイショウ</t>
    </rPh>
    <rPh sb="484" eb="486">
      <t>ジギョウ</t>
    </rPh>
    <rPh sb="487" eb="488">
      <t>トモナ</t>
    </rPh>
    <rPh sb="489" eb="491">
      <t>カリイレ</t>
    </rPh>
    <rPh sb="492" eb="494">
      <t>レイネン</t>
    </rPh>
    <rPh sb="495" eb="496">
      <t>オオ</t>
    </rPh>
    <rPh sb="498" eb="500">
      <t>ウワマワ</t>
    </rPh>
    <rPh sb="502" eb="504">
      <t>ゾウカ</t>
    </rPh>
    <rPh sb="623" eb="625">
      <t>スイジュン</t>
    </rPh>
    <rPh sb="743" eb="745">
      <t>カイゼン</t>
    </rPh>
    <rPh sb="746" eb="747">
      <t>ツト</t>
    </rPh>
    <rPh sb="755" eb="757">
      <t>イコウ</t>
    </rPh>
    <rPh sb="773" eb="774">
      <t>テン</t>
    </rPh>
    <rPh sb="782" eb="784">
      <t>シンガタ</t>
    </rPh>
    <rPh sb="788" eb="789">
      <t>ダイ</t>
    </rPh>
    <rPh sb="790" eb="791">
      <t>ルイ</t>
    </rPh>
    <rPh sb="791" eb="793">
      <t>イコウ</t>
    </rPh>
    <rPh sb="794" eb="796">
      <t>エイキョウ</t>
    </rPh>
    <rPh sb="799" eb="802">
      <t>ハイスイリョウ</t>
    </rPh>
    <rPh sb="803" eb="805">
      <t>ゾウカ</t>
    </rPh>
    <rPh sb="807" eb="809">
      <t>スウチ</t>
    </rPh>
    <rPh sb="810" eb="812">
      <t>オオハバ</t>
    </rPh>
    <rPh sb="813" eb="815">
      <t>カイゼン</t>
    </rPh>
    <rPh sb="869" eb="870">
      <t>ダイ</t>
    </rPh>
    <rPh sb="871" eb="873">
      <t>サイゴ</t>
    </rPh>
    <rPh sb="874" eb="876">
      <t>イコウ</t>
    </rPh>
    <rPh sb="876" eb="879">
      <t>ユウシュウリツ</t>
    </rPh>
    <rPh sb="880" eb="882">
      <t>テイカ</t>
    </rPh>
    <rPh sb="883" eb="884">
      <t>イチジル</t>
    </rPh>
    <rPh sb="892" eb="893">
      <t>イマ</t>
    </rPh>
    <rPh sb="895" eb="897">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</si>
</sst>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0.36</c:v>
                </c:pt>
                <c:pt idx="2">
                  <c:v>0.77</c:v>
                </c:pt>
                <c:pt idx="3">
                  <c:v>0.5</c:v>
                </c:pt>
                <c:pt idx="4">
                  <c:v>0.61</c:v>
                </c:pt>
              </c:numCache>
            </c:numRef>
          </c:val>
          <c:extLst>
            <c:ext xmlns:c16="http://schemas.microsoft.com/office/drawing/2014/chart" uri="{C3380CC4-5D6E-409C-BE32-E72D297353CC}">
              <c16:uniqueId val="{00000000-83CC-4C13-BA3F-8AB1473C0F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0.53</c:v>
                </c:pt>
                <c:pt idx="3">
                  <c:v>0.48</c:v>
                </c:pt>
                <c:pt idx="4">
                  <c:v>0.5</c:v>
                </c:pt>
              </c:numCache>
            </c:numRef>
          </c:val>
          <c:smooth val="0"/>
          <c:extLst>
            <c:ext xmlns:c16="http://schemas.microsoft.com/office/drawing/2014/chart" uri="{C3380CC4-5D6E-409C-BE32-E72D297353CC}">
              <c16:uniqueId val="{00000001-83CC-4C13-BA3F-8AB1473C0F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56.03</c:v>
                </c:pt>
                <c:pt idx="1">
                  <c:v>61.64</c:v>
                </c:pt>
                <c:pt idx="2">
                  <c:v>57.43</c:v>
                </c:pt>
                <c:pt idx="3">
                  <c:v>57.33</c:v>
                </c:pt>
                <c:pt idx="4">
                  <c:v>61.41</c:v>
                </c:pt>
              </c:numCache>
            </c:numRef>
          </c:val>
          <c:extLst>
            <c:ext xmlns:c16="http://schemas.microsoft.com/office/drawing/2014/chart" uri="{C3380CC4-5D6E-409C-BE32-E72D297353CC}">
              <c16:uniqueId val="{00000000-C4C2-4E8F-8F13-DA79D306E4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55.89</c:v>
                </c:pt>
                <c:pt idx="3">
                  <c:v>55.72</c:v>
                </c:pt>
                <c:pt idx="4">
                  <c:v>55.31</c:v>
                </c:pt>
              </c:numCache>
            </c:numRef>
          </c:val>
          <c:smooth val="0"/>
          <c:extLst>
            <c:ext xmlns:c16="http://schemas.microsoft.com/office/drawing/2014/chart" uri="{C3380CC4-5D6E-409C-BE32-E72D297353CC}">
              <c16:uniqueId val="{00000001-C4C2-4E8F-8F13-DA79D306E4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79.64</c:v>
                </c:pt>
                <c:pt idx="1">
                  <c:v>80.22</c:v>
                </c:pt>
                <c:pt idx="2">
                  <c:v>80.239999999999995</c:v>
                </c:pt>
                <c:pt idx="3">
                  <c:v>79.8</c:v>
                </c:pt>
                <c:pt idx="4">
                  <c:v>78.45</c:v>
                </c:pt>
              </c:numCache>
            </c:numRef>
          </c:val>
          <c:extLst>
            <c:ext xmlns:c16="http://schemas.microsoft.com/office/drawing/2014/chart" uri="{C3380CC4-5D6E-409C-BE32-E72D297353CC}">
              <c16:uniqueId val="{00000000-E8CB-459B-B016-9C1A2DF9CB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81.27</c:v>
                </c:pt>
                <c:pt idx="3">
                  <c:v>81.260000000000005</c:v>
                </c:pt>
                <c:pt idx="4">
                  <c:v>80.36</c:v>
                </c:pt>
              </c:numCache>
            </c:numRef>
          </c:val>
          <c:smooth val="0"/>
          <c:extLst>
            <c:ext xmlns:c16="http://schemas.microsoft.com/office/drawing/2014/chart" uri="{C3380CC4-5D6E-409C-BE32-E72D297353CC}">
              <c16:uniqueId val="{00000001-E8CB-459B-B016-9C1A2DF9CB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114.69</c:v>
                </c:pt>
                <c:pt idx="1">
                  <c:v>109.83</c:v>
                </c:pt>
                <c:pt idx="2">
                  <c:v>111.4</c:v>
                </c:pt>
                <c:pt idx="3">
                  <c:v>112.47</c:v>
                </c:pt>
                <c:pt idx="4">
                  <c:v>110.54</c:v>
                </c:pt>
              </c:numCache>
            </c:numRef>
          </c:val>
          <c:extLst>
            <c:ext xmlns:c16="http://schemas.microsoft.com/office/drawing/2014/chart" uri="{C3380CC4-5D6E-409C-BE32-E72D297353CC}">
              <c16:uniqueId val="{00000000-94C8-4A8A-A703-A51C78464D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108.35</c:v>
                </c:pt>
                <c:pt idx="3">
                  <c:v>108.84</c:v>
                </c:pt>
                <c:pt idx="4">
                  <c:v>105.92</c:v>
                </c:pt>
              </c:numCache>
            </c:numRef>
          </c:val>
          <c:smooth val="0"/>
          <c:extLst>
            <c:ext xmlns:c16="http://schemas.microsoft.com/office/drawing/2014/chart" uri="{C3380CC4-5D6E-409C-BE32-E72D297353CC}">
              <c16:uniqueId val="{00000001-94C8-4A8A-A703-A51C78464D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46.76</c:v>
                </c:pt>
                <c:pt idx="1">
                  <c:v>46.11</c:v>
                </c:pt>
                <c:pt idx="2">
                  <c:v>47.49</c:v>
                </c:pt>
                <c:pt idx="3">
                  <c:v>48.8</c:v>
                </c:pt>
                <c:pt idx="4">
                  <c:v>49.04</c:v>
                </c:pt>
              </c:numCache>
            </c:numRef>
          </c:val>
          <c:extLst>
            <c:ext xmlns:c16="http://schemas.microsoft.com/office/drawing/2014/chart" uri="{C3380CC4-5D6E-409C-BE32-E72D297353CC}">
              <c16:uniqueId val="{00000000-57F0-42F1-AF17-14075CF468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50.63</c:v>
                </c:pt>
                <c:pt idx="3">
                  <c:v>51.29</c:v>
                </c:pt>
                <c:pt idx="4">
                  <c:v>52.2</c:v>
                </c:pt>
              </c:numCache>
            </c:numRef>
          </c:val>
          <c:smooth val="0"/>
          <c:extLst>
            <c:ext xmlns:c16="http://schemas.microsoft.com/office/drawing/2014/chart" uri="{C3380CC4-5D6E-409C-BE32-E72D297353CC}">
              <c16:uniqueId val="{00000001-57F0-42F1-AF17-14075CF468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15.14</c:v>
                </c:pt>
                <c:pt idx="1">
                  <c:v>16.53</c:v>
                </c:pt>
                <c:pt idx="2">
                  <c:v>33.89</c:v>
                </c:pt>
                <c:pt idx="3">
                  <c:v>34.090000000000003</c:v>
                </c:pt>
                <c:pt idx="4">
                  <c:v>35</c:v>
                </c:pt>
              </c:numCache>
            </c:numRef>
          </c:val>
          <c:extLst>
            <c:ext xmlns:c16="http://schemas.microsoft.com/office/drawing/2014/chart" uri="{C3380CC4-5D6E-409C-BE32-E72D297353CC}">
              <c16:uniqueId val="{00000000-9251-4B9B-9029-E819B05C0F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18.28</c:v>
                </c:pt>
                <c:pt idx="3">
                  <c:v>19.61</c:v>
                </c:pt>
                <c:pt idx="4">
                  <c:v>20.73</c:v>
                </c:pt>
              </c:numCache>
            </c:numRef>
          </c:val>
          <c:smooth val="0"/>
          <c:extLst>
            <c:ext xmlns:c16="http://schemas.microsoft.com/office/drawing/2014/chart" uri="{C3380CC4-5D6E-409C-BE32-E72D297353CC}">
              <c16:uniqueId val="{00000001-9251-4B9B-9029-E819B05C0F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C-4B68-888B-CA80E86B3C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3.98</c:v>
                </c:pt>
                <c:pt idx="3">
                  <c:v>6.02</c:v>
                </c:pt>
                <c:pt idx="4">
                  <c:v>7.78</c:v>
                </c:pt>
              </c:numCache>
            </c:numRef>
          </c:val>
          <c:smooth val="0"/>
          <c:extLst>
            <c:ext xmlns:c16="http://schemas.microsoft.com/office/drawing/2014/chart" uri="{C3380CC4-5D6E-409C-BE32-E72D297353CC}">
              <c16:uniqueId val="{00000001-F54C-4B68-888B-CA80E86B3C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275.94</c:v>
                </c:pt>
                <c:pt idx="1">
                  <c:v>301.08</c:v>
                </c:pt>
                <c:pt idx="2">
                  <c:v>270</c:v>
                </c:pt>
                <c:pt idx="3">
                  <c:v>336.67</c:v>
                </c:pt>
                <c:pt idx="4">
                  <c:v>201.01</c:v>
                </c:pt>
              </c:numCache>
            </c:numRef>
          </c:val>
          <c:extLst>
            <c:ext xmlns:c16="http://schemas.microsoft.com/office/drawing/2014/chart" uri="{C3380CC4-5D6E-409C-BE32-E72D297353CC}">
              <c16:uniqueId val="{00000000-F01A-40FA-8E39-2CEA1D16EF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367.55</c:v>
                </c:pt>
                <c:pt idx="3">
                  <c:v>378.56</c:v>
                </c:pt>
                <c:pt idx="4">
                  <c:v>364.46</c:v>
                </c:pt>
              </c:numCache>
            </c:numRef>
          </c:val>
          <c:smooth val="0"/>
          <c:extLst>
            <c:ext xmlns:c16="http://schemas.microsoft.com/office/drawing/2014/chart" uri="{C3380CC4-5D6E-409C-BE32-E72D297353CC}">
              <c16:uniqueId val="{00000001-F01A-40FA-8E39-2CEA1D16EF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766.3</c:v>
                </c:pt>
                <c:pt idx="1">
                  <c:v>752.19</c:v>
                </c:pt>
                <c:pt idx="2">
                  <c:v>737.39</c:v>
                </c:pt>
                <c:pt idx="3">
                  <c:v>722.75</c:v>
                </c:pt>
                <c:pt idx="4">
                  <c:v>724.58</c:v>
                </c:pt>
              </c:numCache>
            </c:numRef>
          </c:val>
          <c:extLst>
            <c:ext xmlns:c16="http://schemas.microsoft.com/office/drawing/2014/chart" uri="{C3380CC4-5D6E-409C-BE32-E72D297353CC}">
              <c16:uniqueId val="{00000000-5A8A-443C-BABE-CC5E658E71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418.68</c:v>
                </c:pt>
                <c:pt idx="3">
                  <c:v>395.68</c:v>
                </c:pt>
                <c:pt idx="4">
                  <c:v>403.72</c:v>
                </c:pt>
              </c:numCache>
            </c:numRef>
          </c:val>
          <c:smooth val="0"/>
          <c:extLst>
            <c:ext xmlns:c16="http://schemas.microsoft.com/office/drawing/2014/chart" uri="{C3380CC4-5D6E-409C-BE32-E72D297353CC}">
              <c16:uniqueId val="{00000001-5A8A-443C-BABE-CC5E658E71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109.86</c:v>
                </c:pt>
                <c:pt idx="1">
                  <c:v>101.58</c:v>
                </c:pt>
                <c:pt idx="2">
                  <c:v>105</c:v>
                </c:pt>
                <c:pt idx="3">
                  <c:v>107.26</c:v>
                </c:pt>
                <c:pt idx="4">
                  <c:v>102.73</c:v>
                </c:pt>
              </c:numCache>
            </c:numRef>
          </c:val>
          <c:extLst>
            <c:ext xmlns:c16="http://schemas.microsoft.com/office/drawing/2014/chart" uri="{C3380CC4-5D6E-409C-BE32-E72D297353CC}">
              <c16:uniqueId val="{00000000-A849-4962-B45E-EBC0E746E6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94.78</c:v>
                </c:pt>
                <c:pt idx="3">
                  <c:v>97.59</c:v>
                </c:pt>
                <c:pt idx="4">
                  <c:v>92.17</c:v>
                </c:pt>
              </c:numCache>
            </c:numRef>
          </c:val>
          <c:smooth val="0"/>
          <c:extLst>
            <c:ext xmlns:c16="http://schemas.microsoft.com/office/drawing/2014/chart" uri="{C3380CC4-5D6E-409C-BE32-E72D297353CC}">
              <c16:uniqueId val="{00000001-A849-4962-B45E-EBC0E746E6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233.71</c:v>
                </c:pt>
                <c:pt idx="1">
                  <c:v>253.96</c:v>
                </c:pt>
                <c:pt idx="2">
                  <c:v>244.74</c:v>
                </c:pt>
                <c:pt idx="3">
                  <c:v>240.45</c:v>
                </c:pt>
                <c:pt idx="4">
                  <c:v>251.82</c:v>
                </c:pt>
              </c:numCache>
            </c:numRef>
          </c:val>
          <c:extLst>
            <c:ext xmlns:c16="http://schemas.microsoft.com/office/drawing/2014/chart" uri="{C3380CC4-5D6E-409C-BE32-E72D297353CC}">
              <c16:uniqueId val="{00000000-1DBF-4ED9-984C-ABB5DCF8A2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181.3</c:v>
                </c:pt>
                <c:pt idx="3">
                  <c:v>181.71</c:v>
                </c:pt>
                <c:pt idx="4">
                  <c:v>188.51</c:v>
                </c:pt>
              </c:numCache>
            </c:numRef>
          </c:val>
          <c:smooth val="0"/>
          <c:extLst>
            <c:ext xmlns:c16="http://schemas.microsoft.com/office/drawing/2014/chart" uri="{C3380CC4-5D6E-409C-BE32-E72D297353CC}">
              <c16:uniqueId val="{00000001-1DBF-4ED9-984C-ABB5DCF8A2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平戸市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29162</v>
      </c>
      <c r="AM8" s="45"/>
      <c r="AN8" s="45"/>
      <c r="AO8" s="45"/>
      <c r="AP8" s="45"/>
      <c r="AQ8" s="45"/>
      <c r="AR8" s="45"/>
      <c r="AS8" s="45"/>
      <c r="AT8" s="46">
        <f>データ!$S$6</f>
        <v>235.12</v>
      </c>
      <c r="AU8" s="47"/>
      <c r="AV8" s="47"/>
      <c r="AW8" s="47"/>
      <c r="AX8" s="47"/>
      <c r="AY8" s="47"/>
      <c r="AZ8" s="47"/>
      <c r="BA8" s="47"/>
      <c r="BB8" s="48">
        <f>データ!$T$6</f>
        <v>124.03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65.459999999999994</v>
      </c>
      <c r="J10" s="47"/>
      <c r="K10" s="47"/>
      <c r="L10" s="47"/>
      <c r="M10" s="47"/>
      <c r="N10" s="47"/>
      <c r="O10" s="81"/>
      <c r="P10" s="48">
        <f>データ!$P$6</f>
        <v>98.33</v>
      </c>
      <c r="Q10" s="48"/>
      <c r="R10" s="48"/>
      <c r="S10" s="48"/>
      <c r="T10" s="48"/>
      <c r="U10" s="48"/>
      <c r="V10" s="48"/>
      <c r="W10" s="45">
        <f>データ!$Q$6</f>
        <v>4820</v>
      </c>
      <c r="X10" s="45"/>
      <c r="Y10" s="45"/>
      <c r="Z10" s="45"/>
      <c r="AA10" s="45"/>
      <c r="AB10" s="45"/>
      <c r="AC10" s="45"/>
      <c r="AD10" s="2"/>
      <c r="AE10" s="2"/>
      <c r="AF10" s="2"/>
      <c r="AG10" s="2"/>
      <c r="AH10" s="2"/>
      <c r="AI10" s="2"/>
      <c r="AJ10" s="2"/>
      <c r="AK10" s="2"/>
      <c r="AL10" s="45">
        <f>データ!$U$6</f>
        <v>28427</v>
      </c>
      <c r="AM10" s="45"/>
      <c r="AN10" s="45"/>
      <c r="AO10" s="45"/>
      <c r="AP10" s="45"/>
      <c r="AQ10" s="45"/>
      <c r="AR10" s="45"/>
      <c r="AS10" s="45"/>
      <c r="AT10" s="46">
        <f>データ!$V$6</f>
        <v>104.02</v>
      </c>
      <c r="AU10" s="47"/>
      <c r="AV10" s="47"/>
      <c r="AW10" s="47"/>
      <c r="AX10" s="47"/>
      <c r="AY10" s="47"/>
      <c r="AZ10" s="47"/>
      <c r="BA10" s="47"/>
      <c r="BB10" s="48">
        <f>データ!$W$6</f>
        <v>273.27999999999997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F7mrDlr/fjGalffUwsyS34Qdqj1s6WGm6nZixO+90ZofRPmh5VhtZg5Fzro05a+PQH+g/3l/ncSF1uh78ePOg==" saltValue="EIapbcY4fvwYJy07OGba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422070</v>
      </c>
      <c r="D6" s="20">
        <f t="shared" si="3"/>
        <v>46</v>
      </c>
      <c r="E6" s="20">
        <f t="shared" si="3"/>
        <v>1</v>
      </c>
      <c r="F6" s="20">
        <f t="shared" si="3"/>
        <v>0</v>
      </c>
      <c r="G6" s="20">
        <f t="shared" si="3"/>
        <v>1</v>
      </c>
      <c r="H6" s="20" t="str">
        <f t="shared" si="3"/>
        <v>長崎県　平戸市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65.459999999999994</v>
      </c>
      <c r="P6" s="21">
        <f t="shared" si="3"/>
        <v>98.33</v>
      </c>
      <c r="Q6" s="21">
        <f t="shared" si="3"/>
        <v>4820</v>
      </c>
      <c r="R6" s="21">
        <f t="shared" si="3"/>
        <v>29162</v>
      </c>
      <c r="S6" s="21">
        <f t="shared" si="3"/>
        <v>235.12</v>
      </c>
      <c r="T6" s="21">
        <f t="shared" si="3"/>
        <v>124.03</v>
      </c>
      <c r="U6" s="21">
        <f t="shared" si="3"/>
        <v>28427</v>
      </c>
      <c r="V6" s="21">
        <f t="shared" si="3"/>
        <v>104.02</v>
      </c>
      <c r="W6" s="21">
        <f t="shared" si="3"/>
        <v>273.27999999999997</v>
      </c>
      <c r="X6" s="22">
        <f>IF(X7="",NA(),X7)</f>
        <v>114.69</v>
      </c>
      <c r="Y6" s="22">
        <f t="shared" ref="Y6:AG6" si="4">IF(Y7="",NA(),Y7)</f>
        <v>109.83</v>
      </c>
      <c r="Z6" s="22">
        <f t="shared" si="4"/>
        <v>111.4</v>
      </c>
      <c r="AA6" s="22">
        <f t="shared" si="4"/>
        <v>112.47</v>
      </c>
      <c r="AB6" s="22">
        <f t="shared" si="4"/>
        <v>110.54</v>
      </c>
      <c r="AC6" s="22">
        <f t="shared" si="4"/>
        <v>110.66</v>
      </c>
      <c r="AD6" s="22">
        <f t="shared" si="4"/>
        <v>109.01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3.98</v>
      </c>
      <c r="AQ6" s="22">
        <f t="shared" si="5"/>
        <v>6.02</v>
      </c>
      <c r="AR6" s="22">
        <f t="shared" si="5"/>
        <v>7.78</v>
      </c>
      <c r="AS6" s="21" t="str">
        <f>IF(AS7="","",IF(AS7="-","【-】","【"&amp;SUBSTITUTE(TEXT(AS7,"#,##0.00"),"-","△")&amp;"】"))</f>
        <v>【1.34】</v>
      </c>
      <c r="AT6" s="22">
        <f>IF(AT7="",NA(),AT7)</f>
        <v>275.94</v>
      </c>
      <c r="AU6" s="22">
        <f t="shared" ref="AU6:BC6" si="6">IF(AU7="",NA(),AU7)</f>
        <v>301.08</v>
      </c>
      <c r="AV6" s="22">
        <f t="shared" si="6"/>
        <v>270</v>
      </c>
      <c r="AW6" s="22">
        <f t="shared" si="6"/>
        <v>336.67</v>
      </c>
      <c r="AX6" s="22">
        <f t="shared" si="6"/>
        <v>201.01</v>
      </c>
      <c r="AY6" s="22">
        <f t="shared" si="6"/>
        <v>366.03</v>
      </c>
      <c r="AZ6" s="22">
        <f t="shared" si="6"/>
        <v>365.18</v>
      </c>
      <c r="BA6" s="22">
        <f t="shared" si="6"/>
        <v>367.55</v>
      </c>
      <c r="BB6" s="22">
        <f t="shared" si="6"/>
        <v>378.56</v>
      </c>
      <c r="BC6" s="22">
        <f t="shared" si="6"/>
        <v>364.46</v>
      </c>
      <c r="BD6" s="21" t="str">
        <f>IF(BD7="","",IF(BD7="-","【-】","【"&amp;SUBSTITUTE(TEXT(BD7,"#,##0.00"),"-","△")&amp;"】"))</f>
        <v>【252.29】</v>
      </c>
      <c r="BE6" s="22">
        <f>IF(BE7="",NA(),BE7)</f>
        <v>766.3</v>
      </c>
      <c r="BF6" s="22">
        <f t="shared" ref="BF6:BN6" si="7">IF(BF7="",NA(),BF7)</f>
        <v>752.19</v>
      </c>
      <c r="BG6" s="22">
        <f t="shared" si="7"/>
        <v>737.39</v>
      </c>
      <c r="BH6" s="22">
        <f t="shared" si="7"/>
        <v>722.75</v>
      </c>
      <c r="BI6" s="22">
        <f t="shared" si="7"/>
        <v>724.58</v>
      </c>
      <c r="BJ6" s="22">
        <f t="shared" si="7"/>
        <v>370.12</v>
      </c>
      <c r="BK6" s="22">
        <f t="shared" si="7"/>
        <v>371.65</v>
      </c>
      <c r="BL6" s="22">
        <f t="shared" si="7"/>
        <v>418.68</v>
      </c>
      <c r="BM6" s="22">
        <f t="shared" si="7"/>
        <v>395.68</v>
      </c>
      <c r="BN6" s="22">
        <f t="shared" si="7"/>
        <v>403.72</v>
      </c>
      <c r="BO6" s="21" t="str">
        <f>IF(BO7="","",IF(BO7="-","【-】","【"&amp;SUBSTITUTE(TEXT(BO7,"#,##0.00"),"-","△")&amp;"】"))</f>
        <v>【268.07】</v>
      </c>
      <c r="BP6" s="22">
        <f>IF(BP7="",NA(),BP7)</f>
        <v>109.86</v>
      </c>
      <c r="BQ6" s="22">
        <f t="shared" ref="BQ6:BY6" si="8">IF(BQ7="",NA(),BQ7)</f>
        <v>101.58</v>
      </c>
      <c r="BR6" s="22">
        <f t="shared" si="8"/>
        <v>105</v>
      </c>
      <c r="BS6" s="22">
        <f t="shared" si="8"/>
        <v>107.26</v>
      </c>
      <c r="BT6" s="22">
        <f t="shared" si="8"/>
        <v>102.73</v>
      </c>
      <c r="BU6" s="22">
        <f t="shared" si="8"/>
        <v>100.42</v>
      </c>
      <c r="BV6" s="22">
        <f t="shared" si="8"/>
        <v>98.77</v>
      </c>
      <c r="BW6" s="22">
        <f t="shared" si="8"/>
        <v>94.78</v>
      </c>
      <c r="BX6" s="22">
        <f t="shared" si="8"/>
        <v>97.59</v>
      </c>
      <c r="BY6" s="22">
        <f t="shared" si="8"/>
        <v>92.17</v>
      </c>
      <c r="BZ6" s="21" t="str">
        <f>IF(BZ7="","",IF(BZ7="-","【-】","【"&amp;SUBSTITUTE(TEXT(BZ7,"#,##0.00"),"-","△")&amp;"】"))</f>
        <v>【97.47】</v>
      </c>
      <c r="CA6" s="22">
        <f>IF(CA7="",NA(),CA7)</f>
        <v>233.71</v>
      </c>
      <c r="CB6" s="22">
        <f t="shared" ref="CB6:CJ6" si="9">IF(CB7="",NA(),CB7)</f>
        <v>253.96</v>
      </c>
      <c r="CC6" s="22">
        <f t="shared" si="9"/>
        <v>244.74</v>
      </c>
      <c r="CD6" s="22">
        <f t="shared" si="9"/>
        <v>240.45</v>
      </c>
      <c r="CE6" s="22">
        <f t="shared" si="9"/>
        <v>251.82</v>
      </c>
      <c r="CF6" s="22">
        <f t="shared" si="9"/>
        <v>171.67</v>
      </c>
      <c r="CG6" s="22">
        <f t="shared" si="9"/>
        <v>173.67</v>
      </c>
      <c r="CH6" s="22">
        <f t="shared" si="9"/>
        <v>181.3</v>
      </c>
      <c r="CI6" s="22">
        <f t="shared" si="9"/>
        <v>181.71</v>
      </c>
      <c r="CJ6" s="22">
        <f t="shared" si="9"/>
        <v>188.51</v>
      </c>
      <c r="CK6" s="21" t="str">
        <f>IF(CK7="","",IF(CK7="-","【-】","【"&amp;SUBSTITUTE(TEXT(CK7,"#,##0.00"),"-","△")&amp;"】"))</f>
        <v>【174.75】</v>
      </c>
      <c r="CL6" s="22">
        <f>IF(CL7="",NA(),CL7)</f>
        <v>56.03</v>
      </c>
      <c r="CM6" s="22">
        <f t="shared" ref="CM6:CU6" si="10">IF(CM7="",NA(),CM7)</f>
        <v>61.64</v>
      </c>
      <c r="CN6" s="22">
        <f t="shared" si="10"/>
        <v>57.43</v>
      </c>
      <c r="CO6" s="22">
        <f t="shared" si="10"/>
        <v>57.33</v>
      </c>
      <c r="CP6" s="22">
        <f t="shared" si="10"/>
        <v>61.41</v>
      </c>
      <c r="CQ6" s="22">
        <f t="shared" si="10"/>
        <v>59.74</v>
      </c>
      <c r="CR6" s="22">
        <f t="shared" si="10"/>
        <v>59.67</v>
      </c>
      <c r="CS6" s="22">
        <f t="shared" si="10"/>
        <v>55.89</v>
      </c>
      <c r="CT6" s="22">
        <f t="shared" si="10"/>
        <v>55.72</v>
      </c>
      <c r="CU6" s="22">
        <f t="shared" si="10"/>
        <v>55.31</v>
      </c>
      <c r="CV6" s="21" t="str">
        <f>IF(CV7="","",IF(CV7="-","【-】","【"&amp;SUBSTITUTE(TEXT(CV7,"#,##0.00"),"-","△")&amp;"】"))</f>
        <v>【59.97】</v>
      </c>
      <c r="CW6" s="22">
        <f>IF(CW7="",NA(),CW7)</f>
        <v>79.64</v>
      </c>
      <c r="CX6" s="22">
        <f t="shared" ref="CX6:DF6" si="11">IF(CX7="",NA(),CX7)</f>
        <v>80.22</v>
      </c>
      <c r="CY6" s="22">
        <f t="shared" si="11"/>
        <v>80.239999999999995</v>
      </c>
      <c r="CZ6" s="22">
        <f t="shared" si="11"/>
        <v>79.8</v>
      </c>
      <c r="DA6" s="22">
        <f t="shared" si="11"/>
        <v>78.45</v>
      </c>
      <c r="DB6" s="22">
        <f t="shared" si="11"/>
        <v>84.8</v>
      </c>
      <c r="DC6" s="22">
        <f t="shared" si="11"/>
        <v>84.6</v>
      </c>
      <c r="DD6" s="22">
        <f t="shared" si="11"/>
        <v>81.27</v>
      </c>
      <c r="DE6" s="22">
        <f t="shared" si="11"/>
        <v>81.260000000000005</v>
      </c>
      <c r="DF6" s="22">
        <f t="shared" si="11"/>
        <v>80.36</v>
      </c>
      <c r="DG6" s="21" t="str">
        <f>IF(DG7="","",IF(DG7="-","【-】","【"&amp;SUBSTITUTE(TEXT(DG7,"#,##0.00"),"-","△")&amp;"】"))</f>
        <v>【89.76】</v>
      </c>
      <c r="DH6" s="22">
        <f>IF(DH7="",NA(),DH7)</f>
        <v>46.76</v>
      </c>
      <c r="DI6" s="22">
        <f t="shared" ref="DI6:DQ6" si="12">IF(DI7="",NA(),DI7)</f>
        <v>46.11</v>
      </c>
      <c r="DJ6" s="22">
        <f t="shared" si="12"/>
        <v>47.49</v>
      </c>
      <c r="DK6" s="22">
        <f t="shared" si="12"/>
        <v>48.8</v>
      </c>
      <c r="DL6" s="22">
        <f t="shared" si="12"/>
        <v>49.04</v>
      </c>
      <c r="DM6" s="22">
        <f t="shared" si="12"/>
        <v>47.66</v>
      </c>
      <c r="DN6" s="22">
        <f t="shared" si="12"/>
        <v>48.17</v>
      </c>
      <c r="DO6" s="22">
        <f t="shared" si="12"/>
        <v>50.63</v>
      </c>
      <c r="DP6" s="22">
        <f t="shared" si="12"/>
        <v>51.29</v>
      </c>
      <c r="DQ6" s="22">
        <f t="shared" si="12"/>
        <v>52.2</v>
      </c>
      <c r="DR6" s="21" t="str">
        <f>IF(DR7="","",IF(DR7="-","【-】","【"&amp;SUBSTITUTE(TEXT(DR7,"#,##0.00"),"-","△")&amp;"】"))</f>
        <v>【51.51】</v>
      </c>
      <c r="DS6" s="22">
        <f>IF(DS7="",NA(),DS7)</f>
        <v>15.14</v>
      </c>
      <c r="DT6" s="22">
        <f t="shared" ref="DT6:EB6" si="13">IF(DT7="",NA(),DT7)</f>
        <v>16.53</v>
      </c>
      <c r="DU6" s="22">
        <f t="shared" si="13"/>
        <v>33.89</v>
      </c>
      <c r="DV6" s="22">
        <f t="shared" si="13"/>
        <v>34.090000000000003</v>
      </c>
      <c r="DW6" s="22">
        <f t="shared" si="13"/>
        <v>35</v>
      </c>
      <c r="DX6" s="22">
        <f t="shared" si="13"/>
        <v>15.1</v>
      </c>
      <c r="DY6" s="22">
        <f t="shared" si="13"/>
        <v>17.12</v>
      </c>
      <c r="DZ6" s="22">
        <f t="shared" si="13"/>
        <v>18.28</v>
      </c>
      <c r="EA6" s="22">
        <f t="shared" si="13"/>
        <v>19.61</v>
      </c>
      <c r="EB6" s="22">
        <f t="shared" si="13"/>
        <v>20.73</v>
      </c>
      <c r="EC6" s="21" t="str">
        <f>IF(EC7="","",IF(EC7="-","【-】","【"&amp;SUBSTITUTE(TEXT(EC7,"#,##0.00"),"-","△")&amp;"】"))</f>
        <v>【23.75】</v>
      </c>
      <c r="ED6" s="22">
        <f>IF(ED7="",NA(),ED7)</f>
        <v>0.31</v>
      </c>
      <c r="EE6" s="22">
        <f t="shared" ref="EE6:EM6" si="14">IF(EE7="",NA(),EE7)</f>
        <v>0.36</v>
      </c>
      <c r="EF6" s="22">
        <f t="shared" si="14"/>
        <v>0.77</v>
      </c>
      <c r="EG6" s="22">
        <f t="shared" si="14"/>
        <v>0.5</v>
      </c>
      <c r="EH6" s="22">
        <f t="shared" si="14"/>
        <v>0.61</v>
      </c>
      <c r="EI6" s="22">
        <f t="shared" si="14"/>
        <v>0.57999999999999996</v>
      </c>
      <c r="EJ6" s="22">
        <f t="shared" si="14"/>
        <v>0.54</v>
      </c>
      <c r="EK6" s="22">
        <f t="shared" si="14"/>
        <v>0.53</v>
      </c>
      <c r="EL6" s="22">
        <f t="shared" si="14"/>
        <v>0.48</v>
      </c>
      <c r="EM6" s="22">
        <f t="shared" si="14"/>
        <v>0.5</v>
      </c>
      <c r="EN6" s="21" t="str">
        <f>IF(EN7="","",IF(EN7="-","【-】","【"&amp;SUBSTITUTE(TEXT(EN7,"#,##0.00"),"-","△")&amp;"】"))</f>
        <v>【0.67】</v>
      </c>
    </row>
    <row r="7" spans="1:144" s="23" customFormat="1" x14ac:dyDescent="0.15">
      <c r="A7" s="15"/>
      <c r="B7" s="24">
        <v>2022</v>
      </c>
      <c r="C7" s="24">
        <v>422070</v>
      </c>
      <c r="D7" s="24">
        <v>46</v>
      </c>
      <c r="E7" s="24">
        <v>1</v>
      </c>
      <c r="F7" s="24">
        <v>0</v>
      </c>
      <c r="G7" s="24">
        <v>1</v>
      </c>
      <c r="H7" s="24" t="s">
        <v>93</v>
      </c>
      <c r="I7" s="24" t="s">
        <v>94</v>
      </c>
      <c r="J7" s="24" t="s">
        <v>95</v>
      </c>
      <c r="K7" s="24" t="s">
        <v>96</v>
      </c>
      <c r="L7" s="24" t="s">
        <v>97</v>
      </c>
      <c r="M7" s="24" t="s">
        <v>98</v>
      </c>
      <c r="N7" s="25" t="s">
        <v>99</v>
      </c>
      <c r="O7" s="25">
        <v>65.459999999999994</v>
      </c>
      <c r="P7" s="25">
        <v>98.33</v>
      </c>
      <c r="Q7" s="25">
        <v>4820</v>
      </c>
      <c r="R7" s="25">
        <v>29162</v>
      </c>
      <c r="S7" s="25">
        <v>235.12</v>
      </c>
      <c r="T7" s="25">
        <v>124.03</v>
      </c>
      <c r="U7" s="25">
        <v>28427</v>
      </c>
      <c r="V7" s="25">
        <v>104.02</v>
      </c>
      <c r="W7" s="25">
        <v>273.27999999999997</v>
      </c>
      <c r="X7" s="25">
        <v>114.69</v>
      </c>
      <c r="Y7" s="25">
        <v>109.83</v>
      </c>
      <c r="Z7" s="25">
        <v>111.4</v>
      </c>
      <c r="AA7" s="25">
        <v>112.47</v>
      </c>
      <c r="AB7" s="25">
        <v>110.54</v>
      </c>
      <c r="AC7" s="25">
        <v>110.66</v>
      </c>
      <c r="AD7" s="25">
        <v>109.01</v>
      </c>
      <c r="AE7" s="25">
        <v>108.35</v>
      </c>
      <c r="AF7" s="25">
        <v>108.84</v>
      </c>
      <c r="AG7" s="25">
        <v>105.92</v>
      </c>
      <c r="AH7" s="25">
        <v>108.7</v>
      </c>
      <c r="AI7" s="25">
        <v>0</v>
      </c>
      <c r="AJ7" s="25">
        <v>0</v>
      </c>
      <c r="AK7" s="25">
        <v>0</v>
      </c>
      <c r="AL7" s="25">
        <v>0</v>
      </c>
      <c r="AM7" s="25">
        <v>0</v>
      </c>
      <c r="AN7" s="25">
        <v>2.74</v>
      </c>
      <c r="AO7" s="25">
        <v>3.7</v>
      </c>
      <c r="AP7" s="25">
        <v>3.98</v>
      </c>
      <c r="AQ7" s="25">
        <v>6.02</v>
      </c>
      <c r="AR7" s="25">
        <v>7.78</v>
      </c>
      <c r="AS7" s="25">
        <v>1.34</v>
      </c>
      <c r="AT7" s="25">
        <v>275.94</v>
      </c>
      <c r="AU7" s="25">
        <v>301.08</v>
      </c>
      <c r="AV7" s="25">
        <v>270</v>
      </c>
      <c r="AW7" s="25">
        <v>336.67</v>
      </c>
      <c r="AX7" s="25">
        <v>201.01</v>
      </c>
      <c r="AY7" s="25">
        <v>366.03</v>
      </c>
      <c r="AZ7" s="25">
        <v>365.18</v>
      </c>
      <c r="BA7" s="25">
        <v>367.55</v>
      </c>
      <c r="BB7" s="25">
        <v>378.56</v>
      </c>
      <c r="BC7" s="25">
        <v>364.46</v>
      </c>
      <c r="BD7" s="25">
        <v>252.29</v>
      </c>
      <c r="BE7" s="25">
        <v>766.3</v>
      </c>
      <c r="BF7" s="25">
        <v>752.19</v>
      </c>
      <c r="BG7" s="25">
        <v>737.39</v>
      </c>
      <c r="BH7" s="25">
        <v>722.75</v>
      </c>
      <c r="BI7" s="25">
        <v>724.58</v>
      </c>
      <c r="BJ7" s="25">
        <v>370.12</v>
      </c>
      <c r="BK7" s="25">
        <v>371.65</v>
      </c>
      <c r="BL7" s="25">
        <v>418.68</v>
      </c>
      <c r="BM7" s="25">
        <v>395.68</v>
      </c>
      <c r="BN7" s="25">
        <v>403.72</v>
      </c>
      <c r="BO7" s="25">
        <v>268.07</v>
      </c>
      <c r="BP7" s="25">
        <v>109.86</v>
      </c>
      <c r="BQ7" s="25">
        <v>101.58</v>
      </c>
      <c r="BR7" s="25">
        <v>105</v>
      </c>
      <c r="BS7" s="25">
        <v>107.26</v>
      </c>
      <c r="BT7" s="25">
        <v>102.73</v>
      </c>
      <c r="BU7" s="25">
        <v>100.42</v>
      </c>
      <c r="BV7" s="25">
        <v>98.77</v>
      </c>
      <c r="BW7" s="25">
        <v>94.78</v>
      </c>
      <c r="BX7" s="25">
        <v>97.59</v>
      </c>
      <c r="BY7" s="25">
        <v>92.17</v>
      </c>
      <c r="BZ7" s="25">
        <v>97.47</v>
      </c>
      <c r="CA7" s="25">
        <v>233.71</v>
      </c>
      <c r="CB7" s="25">
        <v>253.96</v>
      </c>
      <c r="CC7" s="25">
        <v>244.74</v>
      </c>
      <c r="CD7" s="25">
        <v>240.45</v>
      </c>
      <c r="CE7" s="25">
        <v>251.82</v>
      </c>
      <c r="CF7" s="25">
        <v>171.67</v>
      </c>
      <c r="CG7" s="25">
        <v>173.67</v>
      </c>
      <c r="CH7" s="25">
        <v>181.3</v>
      </c>
      <c r="CI7" s="25">
        <v>181.71</v>
      </c>
      <c r="CJ7" s="25">
        <v>188.51</v>
      </c>
      <c r="CK7" s="25">
        <v>174.75</v>
      </c>
      <c r="CL7" s="25">
        <v>56.03</v>
      </c>
      <c r="CM7" s="25">
        <v>61.64</v>
      </c>
      <c r="CN7" s="25">
        <v>57.43</v>
      </c>
      <c r="CO7" s="25">
        <v>57.33</v>
      </c>
      <c r="CP7" s="25">
        <v>61.41</v>
      </c>
      <c r="CQ7" s="25">
        <v>59.74</v>
      </c>
      <c r="CR7" s="25">
        <v>59.67</v>
      </c>
      <c r="CS7" s="25">
        <v>55.89</v>
      </c>
      <c r="CT7" s="25">
        <v>55.72</v>
      </c>
      <c r="CU7" s="25">
        <v>55.31</v>
      </c>
      <c r="CV7" s="25">
        <v>59.97</v>
      </c>
      <c r="CW7" s="25">
        <v>79.64</v>
      </c>
      <c r="CX7" s="25">
        <v>80.22</v>
      </c>
      <c r="CY7" s="25">
        <v>80.239999999999995</v>
      </c>
      <c r="CZ7" s="25">
        <v>79.8</v>
      </c>
      <c r="DA7" s="25">
        <v>78.45</v>
      </c>
      <c r="DB7" s="25">
        <v>84.8</v>
      </c>
      <c r="DC7" s="25">
        <v>84.6</v>
      </c>
      <c r="DD7" s="25">
        <v>81.27</v>
      </c>
      <c r="DE7" s="25">
        <v>81.260000000000005</v>
      </c>
      <c r="DF7" s="25">
        <v>80.36</v>
      </c>
      <c r="DG7" s="25">
        <v>89.76</v>
      </c>
      <c r="DH7" s="25">
        <v>46.76</v>
      </c>
      <c r="DI7" s="25">
        <v>46.11</v>
      </c>
      <c r="DJ7" s="25">
        <v>47.49</v>
      </c>
      <c r="DK7" s="25">
        <v>48.8</v>
      </c>
      <c r="DL7" s="25">
        <v>49.04</v>
      </c>
      <c r="DM7" s="25">
        <v>47.66</v>
      </c>
      <c r="DN7" s="25">
        <v>48.17</v>
      </c>
      <c r="DO7" s="25">
        <v>50.63</v>
      </c>
      <c r="DP7" s="25">
        <v>51.29</v>
      </c>
      <c r="DQ7" s="25">
        <v>52.2</v>
      </c>
      <c r="DR7" s="25">
        <v>51.51</v>
      </c>
      <c r="DS7" s="25">
        <v>15.14</v>
      </c>
      <c r="DT7" s="25">
        <v>16.53</v>
      </c>
      <c r="DU7" s="25">
        <v>33.89</v>
      </c>
      <c r="DV7" s="25">
        <v>34.090000000000003</v>
      </c>
      <c r="DW7" s="25">
        <v>35</v>
      </c>
      <c r="DX7" s="25">
        <v>15.1</v>
      </c>
      <c r="DY7" s="25">
        <v>17.12</v>
      </c>
      <c r="DZ7" s="25">
        <v>18.28</v>
      </c>
      <c r="EA7" s="25">
        <v>19.61</v>
      </c>
      <c r="EB7" s="25">
        <v>20.73</v>
      </c>
      <c r="EC7" s="25">
        <v>23.75</v>
      </c>
      <c r="ED7" s="25">
        <v>0.31</v>
      </c>
      <c r="EE7" s="25">
        <v>0.36</v>
      </c>
      <c r="EF7" s="25">
        <v>0.77</v>
      </c>
      <c r="EG7" s="25">
        <v>0.5</v>
      </c>
      <c r="EH7" s="25">
        <v>0.61</v>
      </c>
      <c r="EI7" s="25">
        <v>0.57999999999999996</v>
      </c>
      <c r="EJ7" s="25">
        <v>0.54</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2024-01-31T05:57:43Z</cp:lastPrinted>
  <dcterms:created xsi:type="dcterms:W3CDTF">2023-12-05T01:01:33Z</dcterms:created>
  <dcterms:modified xsi:type="dcterms:W3CDTF">2024-03-04T01:57:23Z</dcterms:modified>
  <cp:category/>
</cp:coreProperties>
</file>