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98.32\share\医療政策課\02_地域医療班\コロナ関係\11_補助金\1_救急・周産期・小児医療機関\R5\15.実績報告書提出案内\"/>
    </mc:Choice>
  </mc:AlternateContent>
  <xr:revisionPtr revIDLastSave="0" documentId="13_ncr:1_{6BBAAD4F-145A-4495-8E95-08F67E043373}" xr6:coauthVersionLast="47" xr6:coauthVersionMax="47" xr10:uidLastSave="{00000000-0000-0000-0000-000000000000}"/>
  <bookViews>
    <workbookView xWindow="-108" yWindow="-108" windowWidth="23256" windowHeight="12576" xr2:uid="{F8170299-E3A4-46D5-9CE2-1B8E157C924B}"/>
  </bookViews>
  <sheets>
    <sheet name="実績報告及び精算内訳" sheetId="3" r:id="rId1"/>
    <sheet name="作成要領" sheetId="7" r:id="rId2"/>
  </sheets>
  <definedNames>
    <definedName name="_xlnm.Print_Area" localSheetId="1">作成要領!$B$1:$J$35</definedName>
    <definedName name="_xlnm.Print_Area" localSheetId="0">実績報告及び精算内訳!$B$1:$J$35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7" l="1"/>
  <c r="I28" i="7"/>
  <c r="F28" i="7"/>
  <c r="I25" i="7"/>
  <c r="F25" i="7"/>
  <c r="I22" i="7"/>
  <c r="I20" i="7"/>
  <c r="F20" i="7"/>
  <c r="I18" i="7"/>
  <c r="F18" i="7"/>
  <c r="I16" i="7"/>
  <c r="I14" i="7"/>
  <c r="F14" i="7"/>
  <c r="I12" i="7"/>
  <c r="F12" i="7"/>
  <c r="F10" i="7"/>
  <c r="I10" i="7" s="1"/>
  <c r="I8" i="7"/>
  <c r="F8" i="7"/>
  <c r="I8" i="3"/>
  <c r="I10" i="3"/>
  <c r="F8" i="3"/>
  <c r="I30" i="7" l="1"/>
  <c r="I34" i="7" s="1"/>
  <c r="G30" i="3" l="1"/>
  <c r="I25" i="3"/>
  <c r="I18" i="3"/>
  <c r="I22" i="3"/>
  <c r="I16" i="3"/>
  <c r="F28" i="3"/>
  <c r="I28" i="3" s="1"/>
  <c r="F25" i="3"/>
  <c r="F20" i="3"/>
  <c r="I20" i="3" s="1"/>
  <c r="F18" i="3"/>
  <c r="F14" i="3"/>
  <c r="I14" i="3" s="1"/>
  <c r="F12" i="3"/>
  <c r="I12" i="3" s="1"/>
  <c r="F10" i="3"/>
  <c r="I30" i="3" l="1"/>
  <c r="I3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 杏佳</author>
  </authors>
  <commentList>
    <comment ref="J6" authorId="0" shapeId="0" xr:uid="{B7F3B8FD-C258-45F0-80AF-BC990D5BD89B}">
      <text>
        <r>
          <rPr>
            <b/>
            <sz val="16"/>
            <color indexed="81"/>
            <rFont val="MS P ゴシック"/>
            <family val="3"/>
            <charset val="128"/>
          </rPr>
          <t xml:space="preserve">資料番号を付して、以下の書類を添付すること
①納品書
②支払いを行ったことを示す書類（領収書・振り込み明細等、複数の支出を一括している場合は、請求書等も添付）
</t>
        </r>
      </text>
    </comment>
    <comment ref="H7" authorId="0" shapeId="0" xr:uid="{3C229E6A-DEFE-437E-9BC4-6EC4E14DE271}">
      <text>
        <r>
          <rPr>
            <b/>
            <sz val="14"/>
            <color indexed="81"/>
            <rFont val="MS P ゴシック"/>
            <family val="3"/>
            <charset val="128"/>
          </rPr>
          <t>購入した品目・数量・金額を記載すること</t>
        </r>
        <r>
          <rPr>
            <sz val="14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<sst xmlns="http://schemas.openxmlformats.org/spreadsheetml/2006/main" count="83" uniqueCount="39">
  <si>
    <t>（単位：円）</t>
    <rPh sb="1" eb="3">
      <t>タンイ</t>
    </rPh>
    <rPh sb="4" eb="5">
      <t>エン</t>
    </rPh>
    <phoneticPr fontId="3"/>
  </si>
  <si>
    <t>品目</t>
    <rPh sb="0" eb="2">
      <t>ヒンモク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</si>
  <si>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</si>
  <si>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</si>
  <si>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</si>
  <si>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簡易陰圧装置</t>
    <phoneticPr fontId="3"/>
  </si>
  <si>
    <t>簡易ベット</t>
    <phoneticPr fontId="3"/>
  </si>
  <si>
    <t>簡易診療室及び
付帯する備品</t>
    <phoneticPr fontId="3"/>
  </si>
  <si>
    <t>HEPA フィルター付パーテーション</t>
    <phoneticPr fontId="3"/>
  </si>
  <si>
    <t>消毒経費</t>
    <phoneticPr fontId="3"/>
  </si>
  <si>
    <t>救急医療を担う医療機関</t>
    <phoneticPr fontId="3"/>
  </si>
  <si>
    <t>新型コロナウイルス感染症を疑う患者の診療に要する備品</t>
    <phoneticPr fontId="3"/>
  </si>
  <si>
    <t>周産期医療又は小児医療を担う医療機関</t>
    <phoneticPr fontId="3"/>
  </si>
  <si>
    <t>新型コロナウイルス感染症を疑う患者に使用する保育器</t>
    <phoneticPr fontId="3"/>
  </si>
  <si>
    <t>計</t>
    <rPh sb="0" eb="1">
      <t>ケイ</t>
    </rPh>
    <phoneticPr fontId="4"/>
  </si>
  <si>
    <t>初度設備</t>
    <rPh sb="0" eb="4">
      <t>ショドセツビ</t>
    </rPh>
    <phoneticPr fontId="3"/>
  </si>
  <si>
    <t>上限額</t>
    <rPh sb="0" eb="2">
      <t>ジョウゲン</t>
    </rPh>
    <rPh sb="2" eb="3">
      <t>ガク</t>
    </rPh>
    <phoneticPr fontId="4"/>
  </si>
  <si>
    <t>個人防護具</t>
    <rPh sb="0" eb="5">
      <t>コジンボウゴグ</t>
    </rPh>
    <phoneticPr fontId="3"/>
  </si>
  <si>
    <t>実費相当額</t>
    <rPh sb="0" eb="2">
      <t>ジッピ</t>
    </rPh>
    <rPh sb="2" eb="4">
      <t>ソウトウ</t>
    </rPh>
    <rPh sb="4" eb="5">
      <t>ガク</t>
    </rPh>
    <phoneticPr fontId="3"/>
  </si>
  <si>
    <t>内訳等</t>
    <rPh sb="0" eb="2">
      <t>ウチワケ</t>
    </rPh>
    <rPh sb="2" eb="3">
      <t>トウ</t>
    </rPh>
    <phoneticPr fontId="4"/>
  </si>
  <si>
    <t>補助所要額</t>
    <rPh sb="0" eb="2">
      <t>ホジョ</t>
    </rPh>
    <rPh sb="2" eb="4">
      <t>ショヨウ</t>
    </rPh>
    <rPh sb="4" eb="5">
      <t>ガク</t>
    </rPh>
    <phoneticPr fontId="3"/>
  </si>
  <si>
    <t>令和３年度 新型コロナウイルス感染症を疑う患者受入れのための救急・周産期・小児医療体制確保事業補助金</t>
    <rPh sb="47" eb="50">
      <t>ホジョキン</t>
    </rPh>
    <phoneticPr fontId="3"/>
  </si>
  <si>
    <t>医療機関名：</t>
    <rPh sb="0" eb="2">
      <t>イリョウ</t>
    </rPh>
    <rPh sb="2" eb="4">
      <t>キカン</t>
    </rPh>
    <rPh sb="4" eb="5">
      <t>メイ</t>
    </rPh>
    <phoneticPr fontId="3"/>
  </si>
  <si>
    <t>金額（税込）</t>
    <rPh sb="0" eb="2">
      <t>キンガク</t>
    </rPh>
    <rPh sb="3" eb="5">
      <t>ゼイコ</t>
    </rPh>
    <phoneticPr fontId="4"/>
  </si>
  <si>
    <t>〇〇病院</t>
    <rPh sb="2" eb="4">
      <t>ビョウイン</t>
    </rPh>
    <phoneticPr fontId="3"/>
  </si>
  <si>
    <t>施設</t>
    <rPh sb="0" eb="2">
      <t>シセツ</t>
    </rPh>
    <phoneticPr fontId="3"/>
  </si>
  <si>
    <t>人</t>
    <rPh sb="0" eb="1">
      <t>ニン</t>
    </rPh>
    <phoneticPr fontId="3"/>
  </si>
  <si>
    <t>床</t>
    <rPh sb="0" eb="1">
      <t>ユカ</t>
    </rPh>
    <phoneticPr fontId="3"/>
  </si>
  <si>
    <t>台</t>
    <rPh sb="0" eb="1">
      <t>ダイ</t>
    </rPh>
    <phoneticPr fontId="3"/>
  </si>
  <si>
    <t>基準額</t>
    <rPh sb="0" eb="2">
      <t>キジュン</t>
    </rPh>
    <rPh sb="2" eb="3">
      <t>ガク</t>
    </rPh>
    <phoneticPr fontId="3"/>
  </si>
  <si>
    <t>HEPA フィルター付
空気清浄機（陰圧対応可能なものに限る）</t>
    <rPh sb="18" eb="20">
      <t>インアツ</t>
    </rPh>
    <rPh sb="20" eb="22">
      <t>タイオウ</t>
    </rPh>
    <rPh sb="22" eb="24">
      <t>カノウ</t>
    </rPh>
    <rPh sb="28" eb="29">
      <t>カギ</t>
    </rPh>
    <phoneticPr fontId="3"/>
  </si>
  <si>
    <t>実績報告及び精算内訳書</t>
    <rPh sb="0" eb="2">
      <t>ジッセキ</t>
    </rPh>
    <rPh sb="2" eb="4">
      <t>ホウコク</t>
    </rPh>
    <rPh sb="4" eb="5">
      <t>オヨ</t>
    </rPh>
    <rPh sb="6" eb="8">
      <t>セイサン</t>
    </rPh>
    <rPh sb="8" eb="11">
      <t>ウチワケショ</t>
    </rPh>
    <phoneticPr fontId="3"/>
  </si>
  <si>
    <t>実績額</t>
    <rPh sb="0" eb="2">
      <t>ジッセキ</t>
    </rPh>
    <rPh sb="2" eb="3">
      <t>ガク</t>
    </rPh>
    <phoneticPr fontId="3"/>
  </si>
  <si>
    <t>添付資料番号</t>
    <rPh sb="0" eb="2">
      <t>テンプ</t>
    </rPh>
    <rPh sb="2" eb="4">
      <t>シリョウ</t>
    </rPh>
    <rPh sb="4" eb="6">
      <t>バンゴウ</t>
    </rPh>
    <phoneticPr fontId="3"/>
  </si>
  <si>
    <t>〇〇：１
△△：２</t>
    <phoneticPr fontId="3"/>
  </si>
  <si>
    <t>〇〇　1台　100,000円
△△　2台　各50,000円</t>
    <rPh sb="4" eb="5">
      <t>ダイ</t>
    </rPh>
    <rPh sb="13" eb="14">
      <t>エン</t>
    </rPh>
    <rPh sb="19" eb="20">
      <t>ダイ</t>
    </rPh>
    <rPh sb="21" eb="22">
      <t>カク</t>
    </rPh>
    <rPh sb="28" eb="29">
      <t>エン</t>
    </rPh>
    <phoneticPr fontId="3"/>
  </si>
  <si>
    <t>マスク　〇〇枚　〇〇円</t>
    <rPh sb="6" eb="7">
      <t>マイ</t>
    </rPh>
    <rPh sb="10" eb="11">
      <t>エン</t>
    </rPh>
    <phoneticPr fontId="3"/>
  </si>
  <si>
    <t>マスク４月購入分：３
マスク５月購入分：４</t>
    <rPh sb="4" eb="5">
      <t>ガツ</t>
    </rPh>
    <rPh sb="5" eb="7">
      <t>コウニュウ</t>
    </rPh>
    <rPh sb="7" eb="8">
      <t>ブン</t>
    </rPh>
    <rPh sb="15" eb="16">
      <t>ガツ</t>
    </rPh>
    <rPh sb="16" eb="18">
      <t>コウニュウ</t>
    </rPh>
    <rPh sb="18" eb="19">
      <t>ブン</t>
    </rPh>
    <phoneticPr fontId="3"/>
  </si>
  <si>
    <t>令和５年度 新型コロナウイルス感染症を疑う患者受入れのための救急・周産期・小児医療体制確保事業補助金</t>
    <rPh sb="47" eb="50">
      <t>ホジョキン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</si>
</sst>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ゴシック"/>
      <family val="3"/>
      <charset val="128"/>
    </font>
    <font>
      <sz val="16"/>
      <color rgb="FF00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b/>
      <sz val="16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 diagonalUp="1">
      <left style="thin">
        <color indexed="64"/>
      </left>
      <right style="thick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ck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38" fontId="2" fillId="0" borderId="0" xfId="1" applyFont="1">
      <alignment vertical="center"/>
    </xf>
    <xf numFmtId="38" fontId="2" fillId="0" borderId="0" xfId="1" applyFont="1" applyAlignment="1">
      <alignment horizontal="right" vertical="center"/>
    </xf>
    <xf numFmtId="38" fontId="5" fillId="0" borderId="0" xfId="1" applyFont="1" applyFill="1" applyAlignment="1">
      <alignment horizontal="center" vertical="center"/>
    </xf>
    <xf numFmtId="38" fontId="5" fillId="0" borderId="0" xfId="1" applyFont="1" applyFill="1" applyAlignment="1">
      <alignment horizontal="left" vertical="center"/>
    </xf>
    <xf numFmtId="38" fontId="5" fillId="0" borderId="0" xfId="1" applyFont="1" applyFill="1" applyAlignment="1">
      <alignment horizontal="right" vertical="center"/>
    </xf>
    <xf numFmtId="38" fontId="2" fillId="0" borderId="0" xfId="1" applyFont="1" applyAlignment="1">
      <alignment horizontal="left" vertical="center"/>
    </xf>
    <xf numFmtId="38" fontId="2" fillId="0" borderId="0" xfId="1" applyFont="1" applyAlignment="1">
      <alignment horizontal="right" vertical="center"/>
    </xf>
    <xf numFmtId="38" fontId="2" fillId="0" borderId="5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38" fontId="2" fillId="0" borderId="34" xfId="1" applyFont="1" applyBorder="1" applyAlignment="1">
      <alignment horizontal="center" vertical="center"/>
    </xf>
    <xf numFmtId="38" fontId="2" fillId="0" borderId="0" xfId="1" applyFont="1" applyFill="1">
      <alignment vertical="center"/>
    </xf>
    <xf numFmtId="0" fontId="0" fillId="0" borderId="0" xfId="0" applyFill="1">
      <alignment vertical="center"/>
    </xf>
    <xf numFmtId="38" fontId="2" fillId="3" borderId="17" xfId="1" applyFont="1" applyFill="1" applyBorder="1" applyAlignment="1">
      <alignment vertical="center" wrapText="1"/>
    </xf>
    <xf numFmtId="38" fontId="2" fillId="3" borderId="9" xfId="1" applyFont="1" applyFill="1" applyBorder="1" applyAlignment="1">
      <alignment vertical="center" wrapText="1"/>
    </xf>
    <xf numFmtId="38" fontId="2" fillId="3" borderId="3" xfId="1" applyFont="1" applyFill="1" applyBorder="1" applyAlignment="1">
      <alignment vertical="center" wrapText="1"/>
    </xf>
    <xf numFmtId="38" fontId="2" fillId="4" borderId="35" xfId="1" applyFont="1" applyFill="1" applyBorder="1">
      <alignment vertical="center"/>
    </xf>
    <xf numFmtId="38" fontId="5" fillId="0" borderId="0" xfId="1" applyFont="1" applyFill="1" applyAlignment="1">
      <alignment horizontal="left" vertical="center"/>
    </xf>
    <xf numFmtId="38" fontId="5" fillId="0" borderId="0" xfId="1" applyFont="1" applyFill="1" applyAlignment="1">
      <alignment horizontal="right" vertical="center"/>
    </xf>
    <xf numFmtId="38" fontId="2" fillId="0" borderId="2" xfId="1" applyFont="1" applyBorder="1" applyAlignment="1">
      <alignment horizontal="center" vertical="center"/>
    </xf>
    <xf numFmtId="0" fontId="2" fillId="0" borderId="0" xfId="0" applyFont="1">
      <alignment vertical="center"/>
    </xf>
    <xf numFmtId="38" fontId="2" fillId="3" borderId="46" xfId="1" applyFont="1" applyFill="1" applyBorder="1" applyAlignment="1">
      <alignment vertical="center"/>
    </xf>
    <xf numFmtId="38" fontId="2" fillId="3" borderId="46" xfId="1" applyFont="1" applyFill="1" applyBorder="1" applyAlignment="1">
      <alignment horizontal="left" vertical="center"/>
    </xf>
    <xf numFmtId="38" fontId="7" fillId="0" borderId="0" xfId="1" applyFont="1" applyAlignment="1">
      <alignment horizontal="left" vertical="center" wrapText="1"/>
    </xf>
    <xf numFmtId="38" fontId="7" fillId="0" borderId="0" xfId="1" applyFont="1" applyAlignment="1">
      <alignment horizontal="left" vertical="center"/>
    </xf>
    <xf numFmtId="38" fontId="2" fillId="4" borderId="33" xfId="1" applyFont="1" applyFill="1" applyBorder="1" applyAlignment="1">
      <alignment horizontal="right" vertical="center"/>
    </xf>
    <xf numFmtId="38" fontId="2" fillId="4" borderId="20" xfId="1" applyFont="1" applyFill="1" applyBorder="1" applyAlignment="1">
      <alignment horizontal="right" vertical="center"/>
    </xf>
    <xf numFmtId="38" fontId="2" fillId="0" borderId="36" xfId="1" applyFont="1" applyFill="1" applyBorder="1" applyAlignment="1">
      <alignment horizontal="right" vertical="center" wrapText="1"/>
    </xf>
    <xf numFmtId="38" fontId="2" fillId="0" borderId="24" xfId="1" applyFont="1" applyFill="1" applyBorder="1" applyAlignment="1">
      <alignment horizontal="right" vertical="center" wrapText="1"/>
    </xf>
    <xf numFmtId="38" fontId="2" fillId="0" borderId="6" xfId="1" applyFont="1" applyFill="1" applyBorder="1" applyAlignment="1">
      <alignment horizontal="right" vertical="center" wrapText="1"/>
    </xf>
    <xf numFmtId="38" fontId="2" fillId="0" borderId="37" xfId="1" applyFont="1" applyFill="1" applyBorder="1" applyAlignment="1">
      <alignment horizontal="right" vertical="center" wrapText="1"/>
    </xf>
    <xf numFmtId="38" fontId="2" fillId="0" borderId="17" xfId="1" applyFont="1" applyFill="1" applyBorder="1" applyAlignment="1">
      <alignment horizontal="right" vertical="center" wrapText="1"/>
    </xf>
    <xf numFmtId="38" fontId="2" fillId="0" borderId="10" xfId="1" applyFont="1" applyFill="1" applyBorder="1" applyAlignment="1">
      <alignment horizontal="right" vertical="center" wrapText="1"/>
    </xf>
    <xf numFmtId="38" fontId="2" fillId="3" borderId="16" xfId="1" applyFont="1" applyFill="1" applyBorder="1" applyAlignment="1">
      <alignment horizontal="left" vertical="center" wrapText="1"/>
    </xf>
    <xf numFmtId="38" fontId="2" fillId="3" borderId="17" xfId="1" applyFont="1" applyFill="1" applyBorder="1" applyAlignment="1">
      <alignment horizontal="left" vertical="center" wrapText="1"/>
    </xf>
    <xf numFmtId="38" fontId="2" fillId="3" borderId="40" xfId="1" applyFont="1" applyFill="1" applyBorder="1" applyAlignment="1">
      <alignment horizontal="left" vertical="center" wrapText="1"/>
    </xf>
    <xf numFmtId="38" fontId="2" fillId="3" borderId="3" xfId="1" applyFont="1" applyFill="1" applyBorder="1" applyAlignment="1">
      <alignment horizontal="left" vertical="center" wrapText="1"/>
    </xf>
    <xf numFmtId="38" fontId="2" fillId="0" borderId="30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2" fillId="0" borderId="31" xfId="1" applyFont="1" applyBorder="1" applyAlignment="1">
      <alignment horizontal="right" vertical="center"/>
    </xf>
    <xf numFmtId="38" fontId="2" fillId="0" borderId="19" xfId="1" applyFont="1" applyBorder="1" applyAlignment="1">
      <alignment horizontal="right" vertical="center"/>
    </xf>
    <xf numFmtId="38" fontId="2" fillId="4" borderId="32" xfId="1" applyFont="1" applyFill="1" applyBorder="1" applyAlignment="1">
      <alignment horizontal="right" vertical="center"/>
    </xf>
    <xf numFmtId="38" fontId="2" fillId="4" borderId="16" xfId="1" applyFont="1" applyFill="1" applyBorder="1" applyAlignment="1">
      <alignment horizontal="right" vertical="center"/>
    </xf>
    <xf numFmtId="38" fontId="2" fillId="0" borderId="38" xfId="1" applyFont="1" applyBorder="1" applyAlignment="1">
      <alignment horizontal="right" vertical="center"/>
    </xf>
    <xf numFmtId="38" fontId="2" fillId="0" borderId="39" xfId="1" applyFont="1" applyBorder="1" applyAlignment="1">
      <alignment horizontal="right" vertical="center"/>
    </xf>
    <xf numFmtId="38" fontId="2" fillId="0" borderId="1" xfId="1" applyFont="1" applyBorder="1" applyAlignment="1">
      <alignment horizontal="left" vertical="center" wrapText="1"/>
    </xf>
    <xf numFmtId="38" fontId="2" fillId="0" borderId="27" xfId="1" applyFont="1" applyBorder="1" applyAlignment="1">
      <alignment horizontal="left" vertical="center" wrapText="1"/>
    </xf>
    <xf numFmtId="38" fontId="2" fillId="2" borderId="14" xfId="1" applyFont="1" applyFill="1" applyBorder="1" applyAlignment="1">
      <alignment horizontal="center" vertical="center"/>
    </xf>
    <xf numFmtId="38" fontId="2" fillId="2" borderId="28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right" vertical="center" wrapText="1"/>
    </xf>
    <xf numFmtId="38" fontId="2" fillId="0" borderId="27" xfId="1" applyFont="1" applyFill="1" applyBorder="1" applyAlignment="1">
      <alignment horizontal="right" vertical="center" wrapText="1"/>
    </xf>
    <xf numFmtId="38" fontId="2" fillId="0" borderId="9" xfId="1" applyFont="1" applyBorder="1" applyAlignment="1">
      <alignment horizontal="right" vertical="center"/>
    </xf>
    <xf numFmtId="38" fontId="2" fillId="2" borderId="14" xfId="1" applyFont="1" applyFill="1" applyBorder="1" applyAlignment="1">
      <alignment horizontal="right" vertical="center"/>
    </xf>
    <xf numFmtId="38" fontId="2" fillId="2" borderId="28" xfId="1" applyFont="1" applyFill="1" applyBorder="1" applyAlignment="1">
      <alignment horizontal="right" vertical="center"/>
    </xf>
    <xf numFmtId="38" fontId="2" fillId="0" borderId="29" xfId="1" applyFont="1" applyBorder="1" applyAlignment="1">
      <alignment horizontal="right" vertical="center"/>
    </xf>
    <xf numFmtId="38" fontId="2" fillId="0" borderId="13" xfId="1" applyFont="1" applyBorder="1" applyAlignment="1">
      <alignment horizontal="left" vertical="center" wrapText="1"/>
    </xf>
    <xf numFmtId="38" fontId="2" fillId="0" borderId="14" xfId="1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right" vertical="center" wrapText="1"/>
    </xf>
    <xf numFmtId="38" fontId="2" fillId="0" borderId="8" xfId="1" applyFont="1" applyFill="1" applyBorder="1" applyAlignment="1">
      <alignment horizontal="right" vertical="center"/>
    </xf>
    <xf numFmtId="38" fontId="2" fillId="2" borderId="11" xfId="1" applyFont="1" applyFill="1" applyBorder="1" applyAlignment="1">
      <alignment horizontal="right" vertical="center"/>
    </xf>
    <xf numFmtId="38" fontId="2" fillId="0" borderId="18" xfId="1" applyFont="1" applyBorder="1" applyAlignment="1">
      <alignment horizontal="right"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38" fontId="2" fillId="0" borderId="41" xfId="1" applyFont="1" applyFill="1" applyBorder="1" applyAlignment="1">
      <alignment horizontal="center" vertical="center"/>
    </xf>
    <xf numFmtId="38" fontId="2" fillId="0" borderId="26" xfId="1" applyFont="1" applyFill="1" applyBorder="1" applyAlignment="1">
      <alignment horizontal="right" vertical="center"/>
    </xf>
    <xf numFmtId="38" fontId="6" fillId="0" borderId="12" xfId="1" applyFont="1" applyBorder="1" applyAlignment="1">
      <alignment horizontal="left" vertical="center" wrapText="1"/>
    </xf>
    <xf numFmtId="38" fontId="2" fillId="2" borderId="16" xfId="1" applyFont="1" applyFill="1" applyBorder="1" applyAlignment="1">
      <alignment horizontal="right" vertical="center"/>
    </xf>
    <xf numFmtId="38" fontId="6" fillId="0" borderId="15" xfId="1" applyFont="1" applyBorder="1" applyAlignment="1">
      <alignment horizontal="left" vertical="center" wrapText="1"/>
    </xf>
    <xf numFmtId="38" fontId="2" fillId="2" borderId="11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right" vertical="center"/>
    </xf>
    <xf numFmtId="38" fontId="2" fillId="0" borderId="13" xfId="1" applyFont="1" applyFill="1" applyBorder="1" applyAlignment="1">
      <alignment horizontal="right" vertical="center"/>
    </xf>
    <xf numFmtId="38" fontId="2" fillId="0" borderId="7" xfId="1" applyFont="1" applyFill="1" applyBorder="1" applyAlignment="1">
      <alignment horizontal="right" vertical="center"/>
    </xf>
    <xf numFmtId="38" fontId="6" fillId="0" borderId="22" xfId="1" applyFont="1" applyBorder="1" applyAlignment="1">
      <alignment horizontal="left" vertical="center" wrapText="1"/>
    </xf>
    <xf numFmtId="38" fontId="6" fillId="0" borderId="23" xfId="1" applyFont="1" applyBorder="1" applyAlignment="1">
      <alignment horizontal="left" vertical="center" wrapText="1"/>
    </xf>
    <xf numFmtId="38" fontId="2" fillId="2" borderId="16" xfId="1" applyFont="1" applyFill="1" applyBorder="1" applyAlignment="1">
      <alignment horizontal="center" vertical="center"/>
    </xf>
    <xf numFmtId="38" fontId="2" fillId="0" borderId="1" xfId="1" applyFont="1" applyBorder="1" applyAlignment="1">
      <alignment horizontal="right" vertical="center"/>
    </xf>
    <xf numFmtId="38" fontId="2" fillId="0" borderId="7" xfId="1" applyFont="1" applyBorder="1" applyAlignment="1">
      <alignment horizontal="right" vertical="center"/>
    </xf>
    <xf numFmtId="38" fontId="2" fillId="0" borderId="13" xfId="1" applyFont="1" applyBorder="1" applyAlignment="1">
      <alignment horizontal="right" vertical="center"/>
    </xf>
    <xf numFmtId="38" fontId="6" fillId="0" borderId="21" xfId="1" applyFont="1" applyBorder="1" applyAlignment="1">
      <alignment horizontal="left" vertical="center" wrapText="1"/>
    </xf>
    <xf numFmtId="38" fontId="2" fillId="0" borderId="42" xfId="1" applyFont="1" applyBorder="1" applyAlignment="1">
      <alignment horizontal="center" vertical="center"/>
    </xf>
    <xf numFmtId="38" fontId="2" fillId="0" borderId="43" xfId="1" applyFont="1" applyBorder="1" applyAlignment="1">
      <alignment horizontal="center" vertical="center"/>
    </xf>
    <xf numFmtId="38" fontId="2" fillId="0" borderId="44" xfId="1" applyFont="1" applyBorder="1" applyAlignment="1">
      <alignment horizontal="center" vertical="center"/>
    </xf>
    <xf numFmtId="38" fontId="2" fillId="0" borderId="45" xfId="1" applyFont="1" applyBorder="1" applyAlignment="1">
      <alignment horizontal="center" vertical="center"/>
    </xf>
    <xf numFmtId="38" fontId="5" fillId="0" borderId="0" xfId="1" applyFont="1" applyFill="1" applyAlignment="1">
      <alignment horizontal="left" vertical="center"/>
    </xf>
    <xf numFmtId="38" fontId="5" fillId="0" borderId="0" xfId="1" applyFont="1" applyFill="1" applyAlignment="1">
      <alignment horizontal="right" vertical="center"/>
    </xf>
    <xf numFmtId="38" fontId="2" fillId="0" borderId="1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25" xfId="1" applyFont="1" applyBorder="1" applyAlignment="1">
      <alignment horizontal="center" vertical="center"/>
    </xf>
    <xf numFmtId="38" fontId="5" fillId="2" borderId="0" xfId="1" applyFont="1" applyFill="1" applyAlignment="1">
      <alignment horizontal="center" vertical="center"/>
    </xf>
    <xf numFmtId="38" fontId="2" fillId="0" borderId="46" xfId="1" applyFont="1" applyBorder="1" applyAlignment="1">
      <alignment horizontal="center" vertical="center"/>
    </xf>
    <xf numFmtId="38" fontId="2" fillId="0" borderId="47" xfId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38" fontId="2" fillId="2" borderId="14" xfId="1" applyFont="1" applyFill="1" applyBorder="1" applyAlignment="1">
      <alignment horizontal="right" vertical="center" wrapText="1"/>
    </xf>
    <xf numFmtId="38" fontId="2" fillId="0" borderId="46" xfId="1" applyFont="1" applyBorder="1" applyAlignment="1">
      <alignment horizontal="left" vertical="center" wrapText="1"/>
    </xf>
    <xf numFmtId="38" fontId="2" fillId="0" borderId="46" xfId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31762-0456-4636-8E4A-A7237DC060AD}">
  <sheetPr>
    <tabColor rgb="FFFFC000"/>
    <pageSetUpPr fitToPage="1"/>
  </sheetPr>
  <dimension ref="B1:J36"/>
  <sheetViews>
    <sheetView tabSelected="1" view="pageBreakPreview" topLeftCell="A19" zoomScale="60" zoomScaleNormal="60" workbookViewId="0">
      <selection activeCell="B3" sqref="B3"/>
    </sheetView>
  </sheetViews>
  <sheetFormatPr defaultRowHeight="36" customHeight="1"/>
  <cols>
    <col min="1" max="1" width="5.09765625" customWidth="1"/>
    <col min="2" max="2" width="31.69921875" customWidth="1"/>
    <col min="3" max="3" width="7.69921875" customWidth="1"/>
    <col min="4" max="4" width="7.69921875" style="14" bestFit="1" customWidth="1"/>
    <col min="5" max="6" width="22.19921875" customWidth="1"/>
    <col min="7" max="7" width="22.09765625" bestFit="1" customWidth="1"/>
    <col min="8" max="8" width="38.19921875" customWidth="1"/>
    <col min="9" max="9" width="22.19921875" customWidth="1"/>
    <col min="10" max="10" width="33.69921875" style="22" customWidth="1"/>
    <col min="255" max="255" width="1.5" customWidth="1"/>
    <col min="256" max="257" width="14.09765625" customWidth="1"/>
    <col min="258" max="259" width="9.59765625" customWidth="1"/>
    <col min="260" max="260" width="14.09765625" customWidth="1"/>
    <col min="261" max="263" width="9.59765625" customWidth="1"/>
    <col min="264" max="265" width="14.09765625" customWidth="1"/>
    <col min="511" max="511" width="1.5" customWidth="1"/>
    <col min="512" max="513" width="14.09765625" customWidth="1"/>
    <col min="514" max="515" width="9.59765625" customWidth="1"/>
    <col min="516" max="516" width="14.09765625" customWidth="1"/>
    <col min="517" max="519" width="9.59765625" customWidth="1"/>
    <col min="520" max="521" width="14.09765625" customWidth="1"/>
    <col min="767" max="767" width="1.5" customWidth="1"/>
    <col min="768" max="769" width="14.09765625" customWidth="1"/>
    <col min="770" max="771" width="9.59765625" customWidth="1"/>
    <col min="772" max="772" width="14.09765625" customWidth="1"/>
    <col min="773" max="775" width="9.59765625" customWidth="1"/>
    <col min="776" max="777" width="14.09765625" customWidth="1"/>
    <col min="1023" max="1023" width="1.5" customWidth="1"/>
    <col min="1024" max="1025" width="14.09765625" customWidth="1"/>
    <col min="1026" max="1027" width="9.59765625" customWidth="1"/>
    <col min="1028" max="1028" width="14.09765625" customWidth="1"/>
    <col min="1029" max="1031" width="9.59765625" customWidth="1"/>
    <col min="1032" max="1033" width="14.09765625" customWidth="1"/>
    <col min="1279" max="1279" width="1.5" customWidth="1"/>
    <col min="1280" max="1281" width="14.09765625" customWidth="1"/>
    <col min="1282" max="1283" width="9.59765625" customWidth="1"/>
    <col min="1284" max="1284" width="14.09765625" customWidth="1"/>
    <col min="1285" max="1287" width="9.59765625" customWidth="1"/>
    <col min="1288" max="1289" width="14.09765625" customWidth="1"/>
    <col min="1535" max="1535" width="1.5" customWidth="1"/>
    <col min="1536" max="1537" width="14.09765625" customWidth="1"/>
    <col min="1538" max="1539" width="9.59765625" customWidth="1"/>
    <col min="1540" max="1540" width="14.09765625" customWidth="1"/>
    <col min="1541" max="1543" width="9.59765625" customWidth="1"/>
    <col min="1544" max="1545" width="14.09765625" customWidth="1"/>
    <col min="1791" max="1791" width="1.5" customWidth="1"/>
    <col min="1792" max="1793" width="14.09765625" customWidth="1"/>
    <col min="1794" max="1795" width="9.59765625" customWidth="1"/>
    <col min="1796" max="1796" width="14.09765625" customWidth="1"/>
    <col min="1797" max="1799" width="9.59765625" customWidth="1"/>
    <col min="1800" max="1801" width="14.09765625" customWidth="1"/>
    <col min="2047" max="2047" width="1.5" customWidth="1"/>
    <col min="2048" max="2049" width="14.09765625" customWidth="1"/>
    <col min="2050" max="2051" width="9.59765625" customWidth="1"/>
    <col min="2052" max="2052" width="14.09765625" customWidth="1"/>
    <col min="2053" max="2055" width="9.59765625" customWidth="1"/>
    <col min="2056" max="2057" width="14.09765625" customWidth="1"/>
    <col min="2303" max="2303" width="1.5" customWidth="1"/>
    <col min="2304" max="2305" width="14.09765625" customWidth="1"/>
    <col min="2306" max="2307" width="9.59765625" customWidth="1"/>
    <col min="2308" max="2308" width="14.09765625" customWidth="1"/>
    <col min="2309" max="2311" width="9.59765625" customWidth="1"/>
    <col min="2312" max="2313" width="14.09765625" customWidth="1"/>
    <col min="2559" max="2559" width="1.5" customWidth="1"/>
    <col min="2560" max="2561" width="14.09765625" customWidth="1"/>
    <col min="2562" max="2563" width="9.59765625" customWidth="1"/>
    <col min="2564" max="2564" width="14.09765625" customWidth="1"/>
    <col min="2565" max="2567" width="9.59765625" customWidth="1"/>
    <col min="2568" max="2569" width="14.09765625" customWidth="1"/>
    <col min="2815" max="2815" width="1.5" customWidth="1"/>
    <col min="2816" max="2817" width="14.09765625" customWidth="1"/>
    <col min="2818" max="2819" width="9.59765625" customWidth="1"/>
    <col min="2820" max="2820" width="14.09765625" customWidth="1"/>
    <col min="2821" max="2823" width="9.59765625" customWidth="1"/>
    <col min="2824" max="2825" width="14.09765625" customWidth="1"/>
    <col min="3071" max="3071" width="1.5" customWidth="1"/>
    <col min="3072" max="3073" width="14.09765625" customWidth="1"/>
    <col min="3074" max="3075" width="9.59765625" customWidth="1"/>
    <col min="3076" max="3076" width="14.09765625" customWidth="1"/>
    <col min="3077" max="3079" width="9.59765625" customWidth="1"/>
    <col min="3080" max="3081" width="14.09765625" customWidth="1"/>
    <col min="3327" max="3327" width="1.5" customWidth="1"/>
    <col min="3328" max="3329" width="14.09765625" customWidth="1"/>
    <col min="3330" max="3331" width="9.59765625" customWidth="1"/>
    <col min="3332" max="3332" width="14.09765625" customWidth="1"/>
    <col min="3333" max="3335" width="9.59765625" customWidth="1"/>
    <col min="3336" max="3337" width="14.09765625" customWidth="1"/>
    <col min="3583" max="3583" width="1.5" customWidth="1"/>
    <col min="3584" max="3585" width="14.09765625" customWidth="1"/>
    <col min="3586" max="3587" width="9.59765625" customWidth="1"/>
    <col min="3588" max="3588" width="14.09765625" customWidth="1"/>
    <col min="3589" max="3591" width="9.59765625" customWidth="1"/>
    <col min="3592" max="3593" width="14.09765625" customWidth="1"/>
    <col min="3839" max="3839" width="1.5" customWidth="1"/>
    <col min="3840" max="3841" width="14.09765625" customWidth="1"/>
    <col min="3842" max="3843" width="9.59765625" customWidth="1"/>
    <col min="3844" max="3844" width="14.09765625" customWidth="1"/>
    <col min="3845" max="3847" width="9.59765625" customWidth="1"/>
    <col min="3848" max="3849" width="14.09765625" customWidth="1"/>
    <col min="4095" max="4095" width="1.5" customWidth="1"/>
    <col min="4096" max="4097" width="14.09765625" customWidth="1"/>
    <col min="4098" max="4099" width="9.59765625" customWidth="1"/>
    <col min="4100" max="4100" width="14.09765625" customWidth="1"/>
    <col min="4101" max="4103" width="9.59765625" customWidth="1"/>
    <col min="4104" max="4105" width="14.09765625" customWidth="1"/>
    <col min="4351" max="4351" width="1.5" customWidth="1"/>
    <col min="4352" max="4353" width="14.09765625" customWidth="1"/>
    <col min="4354" max="4355" width="9.59765625" customWidth="1"/>
    <col min="4356" max="4356" width="14.09765625" customWidth="1"/>
    <col min="4357" max="4359" width="9.59765625" customWidth="1"/>
    <col min="4360" max="4361" width="14.09765625" customWidth="1"/>
    <col min="4607" max="4607" width="1.5" customWidth="1"/>
    <col min="4608" max="4609" width="14.09765625" customWidth="1"/>
    <col min="4610" max="4611" width="9.59765625" customWidth="1"/>
    <col min="4612" max="4612" width="14.09765625" customWidth="1"/>
    <col min="4613" max="4615" width="9.59765625" customWidth="1"/>
    <col min="4616" max="4617" width="14.09765625" customWidth="1"/>
    <col min="4863" max="4863" width="1.5" customWidth="1"/>
    <col min="4864" max="4865" width="14.09765625" customWidth="1"/>
    <col min="4866" max="4867" width="9.59765625" customWidth="1"/>
    <col min="4868" max="4868" width="14.09765625" customWidth="1"/>
    <col min="4869" max="4871" width="9.59765625" customWidth="1"/>
    <col min="4872" max="4873" width="14.09765625" customWidth="1"/>
    <col min="5119" max="5119" width="1.5" customWidth="1"/>
    <col min="5120" max="5121" width="14.09765625" customWidth="1"/>
    <col min="5122" max="5123" width="9.59765625" customWidth="1"/>
    <col min="5124" max="5124" width="14.09765625" customWidth="1"/>
    <col min="5125" max="5127" width="9.59765625" customWidth="1"/>
    <col min="5128" max="5129" width="14.09765625" customWidth="1"/>
    <col min="5375" max="5375" width="1.5" customWidth="1"/>
    <col min="5376" max="5377" width="14.09765625" customWidth="1"/>
    <col min="5378" max="5379" width="9.59765625" customWidth="1"/>
    <col min="5380" max="5380" width="14.09765625" customWidth="1"/>
    <col min="5381" max="5383" width="9.59765625" customWidth="1"/>
    <col min="5384" max="5385" width="14.09765625" customWidth="1"/>
    <col min="5631" max="5631" width="1.5" customWidth="1"/>
    <col min="5632" max="5633" width="14.09765625" customWidth="1"/>
    <col min="5634" max="5635" width="9.59765625" customWidth="1"/>
    <col min="5636" max="5636" width="14.09765625" customWidth="1"/>
    <col min="5637" max="5639" width="9.59765625" customWidth="1"/>
    <col min="5640" max="5641" width="14.09765625" customWidth="1"/>
    <col min="5887" max="5887" width="1.5" customWidth="1"/>
    <col min="5888" max="5889" width="14.09765625" customWidth="1"/>
    <col min="5890" max="5891" width="9.59765625" customWidth="1"/>
    <col min="5892" max="5892" width="14.09765625" customWidth="1"/>
    <col min="5893" max="5895" width="9.59765625" customWidth="1"/>
    <col min="5896" max="5897" width="14.09765625" customWidth="1"/>
    <col min="6143" max="6143" width="1.5" customWidth="1"/>
    <col min="6144" max="6145" width="14.09765625" customWidth="1"/>
    <col min="6146" max="6147" width="9.59765625" customWidth="1"/>
    <col min="6148" max="6148" width="14.09765625" customWidth="1"/>
    <col min="6149" max="6151" width="9.59765625" customWidth="1"/>
    <col min="6152" max="6153" width="14.09765625" customWidth="1"/>
    <col min="6399" max="6399" width="1.5" customWidth="1"/>
    <col min="6400" max="6401" width="14.09765625" customWidth="1"/>
    <col min="6402" max="6403" width="9.59765625" customWidth="1"/>
    <col min="6404" max="6404" width="14.09765625" customWidth="1"/>
    <col min="6405" max="6407" width="9.59765625" customWidth="1"/>
    <col min="6408" max="6409" width="14.09765625" customWidth="1"/>
    <col min="6655" max="6655" width="1.5" customWidth="1"/>
    <col min="6656" max="6657" width="14.09765625" customWidth="1"/>
    <col min="6658" max="6659" width="9.59765625" customWidth="1"/>
    <col min="6660" max="6660" width="14.09765625" customWidth="1"/>
    <col min="6661" max="6663" width="9.59765625" customWidth="1"/>
    <col min="6664" max="6665" width="14.09765625" customWidth="1"/>
    <col min="6911" max="6911" width="1.5" customWidth="1"/>
    <col min="6912" max="6913" width="14.09765625" customWidth="1"/>
    <col min="6914" max="6915" width="9.59765625" customWidth="1"/>
    <col min="6916" max="6916" width="14.09765625" customWidth="1"/>
    <col min="6917" max="6919" width="9.59765625" customWidth="1"/>
    <col min="6920" max="6921" width="14.09765625" customWidth="1"/>
    <col min="7167" max="7167" width="1.5" customWidth="1"/>
    <col min="7168" max="7169" width="14.09765625" customWidth="1"/>
    <col min="7170" max="7171" width="9.59765625" customWidth="1"/>
    <col min="7172" max="7172" width="14.09765625" customWidth="1"/>
    <col min="7173" max="7175" width="9.59765625" customWidth="1"/>
    <col min="7176" max="7177" width="14.09765625" customWidth="1"/>
    <col min="7423" max="7423" width="1.5" customWidth="1"/>
    <col min="7424" max="7425" width="14.09765625" customWidth="1"/>
    <col min="7426" max="7427" width="9.59765625" customWidth="1"/>
    <col min="7428" max="7428" width="14.09765625" customWidth="1"/>
    <col min="7429" max="7431" width="9.59765625" customWidth="1"/>
    <col min="7432" max="7433" width="14.09765625" customWidth="1"/>
    <col min="7679" max="7679" width="1.5" customWidth="1"/>
    <col min="7680" max="7681" width="14.09765625" customWidth="1"/>
    <col min="7682" max="7683" width="9.59765625" customWidth="1"/>
    <col min="7684" max="7684" width="14.09765625" customWidth="1"/>
    <col min="7685" max="7687" width="9.59765625" customWidth="1"/>
    <col min="7688" max="7689" width="14.09765625" customWidth="1"/>
    <col min="7935" max="7935" width="1.5" customWidth="1"/>
    <col min="7936" max="7937" width="14.09765625" customWidth="1"/>
    <col min="7938" max="7939" width="9.59765625" customWidth="1"/>
    <col min="7940" max="7940" width="14.09765625" customWidth="1"/>
    <col min="7941" max="7943" width="9.59765625" customWidth="1"/>
    <col min="7944" max="7945" width="14.09765625" customWidth="1"/>
    <col min="8191" max="8191" width="1.5" customWidth="1"/>
    <col min="8192" max="8193" width="14.09765625" customWidth="1"/>
    <col min="8194" max="8195" width="9.59765625" customWidth="1"/>
    <col min="8196" max="8196" width="14.09765625" customWidth="1"/>
    <col min="8197" max="8199" width="9.59765625" customWidth="1"/>
    <col min="8200" max="8201" width="14.09765625" customWidth="1"/>
    <col min="8447" max="8447" width="1.5" customWidth="1"/>
    <col min="8448" max="8449" width="14.09765625" customWidth="1"/>
    <col min="8450" max="8451" width="9.59765625" customWidth="1"/>
    <col min="8452" max="8452" width="14.09765625" customWidth="1"/>
    <col min="8453" max="8455" width="9.59765625" customWidth="1"/>
    <col min="8456" max="8457" width="14.09765625" customWidth="1"/>
    <col min="8703" max="8703" width="1.5" customWidth="1"/>
    <col min="8704" max="8705" width="14.09765625" customWidth="1"/>
    <col min="8706" max="8707" width="9.59765625" customWidth="1"/>
    <col min="8708" max="8708" width="14.09765625" customWidth="1"/>
    <col min="8709" max="8711" width="9.59765625" customWidth="1"/>
    <col min="8712" max="8713" width="14.09765625" customWidth="1"/>
    <col min="8959" max="8959" width="1.5" customWidth="1"/>
    <col min="8960" max="8961" width="14.09765625" customWidth="1"/>
    <col min="8962" max="8963" width="9.59765625" customWidth="1"/>
    <col min="8964" max="8964" width="14.09765625" customWidth="1"/>
    <col min="8965" max="8967" width="9.59765625" customWidth="1"/>
    <col min="8968" max="8969" width="14.09765625" customWidth="1"/>
    <col min="9215" max="9215" width="1.5" customWidth="1"/>
    <col min="9216" max="9217" width="14.09765625" customWidth="1"/>
    <col min="9218" max="9219" width="9.59765625" customWidth="1"/>
    <col min="9220" max="9220" width="14.09765625" customWidth="1"/>
    <col min="9221" max="9223" width="9.59765625" customWidth="1"/>
    <col min="9224" max="9225" width="14.09765625" customWidth="1"/>
    <col min="9471" max="9471" width="1.5" customWidth="1"/>
    <col min="9472" max="9473" width="14.09765625" customWidth="1"/>
    <col min="9474" max="9475" width="9.59765625" customWidth="1"/>
    <col min="9476" max="9476" width="14.09765625" customWidth="1"/>
    <col min="9477" max="9479" width="9.59765625" customWidth="1"/>
    <col min="9480" max="9481" width="14.09765625" customWidth="1"/>
    <col min="9727" max="9727" width="1.5" customWidth="1"/>
    <col min="9728" max="9729" width="14.09765625" customWidth="1"/>
    <col min="9730" max="9731" width="9.59765625" customWidth="1"/>
    <col min="9732" max="9732" width="14.09765625" customWidth="1"/>
    <col min="9733" max="9735" width="9.59765625" customWidth="1"/>
    <col min="9736" max="9737" width="14.09765625" customWidth="1"/>
    <col min="9983" max="9983" width="1.5" customWidth="1"/>
    <col min="9984" max="9985" width="14.09765625" customWidth="1"/>
    <col min="9986" max="9987" width="9.59765625" customWidth="1"/>
    <col min="9988" max="9988" width="14.09765625" customWidth="1"/>
    <col min="9989" max="9991" width="9.59765625" customWidth="1"/>
    <col min="9992" max="9993" width="14.09765625" customWidth="1"/>
    <col min="10239" max="10239" width="1.5" customWidth="1"/>
    <col min="10240" max="10241" width="14.09765625" customWidth="1"/>
    <col min="10242" max="10243" width="9.59765625" customWidth="1"/>
    <col min="10244" max="10244" width="14.09765625" customWidth="1"/>
    <col min="10245" max="10247" width="9.59765625" customWidth="1"/>
    <col min="10248" max="10249" width="14.09765625" customWidth="1"/>
    <col min="10495" max="10495" width="1.5" customWidth="1"/>
    <col min="10496" max="10497" width="14.09765625" customWidth="1"/>
    <col min="10498" max="10499" width="9.59765625" customWidth="1"/>
    <col min="10500" max="10500" width="14.09765625" customWidth="1"/>
    <col min="10501" max="10503" width="9.59765625" customWidth="1"/>
    <col min="10504" max="10505" width="14.09765625" customWidth="1"/>
    <col min="10751" max="10751" width="1.5" customWidth="1"/>
    <col min="10752" max="10753" width="14.09765625" customWidth="1"/>
    <col min="10754" max="10755" width="9.59765625" customWidth="1"/>
    <col min="10756" max="10756" width="14.09765625" customWidth="1"/>
    <col min="10757" max="10759" width="9.59765625" customWidth="1"/>
    <col min="10760" max="10761" width="14.09765625" customWidth="1"/>
    <col min="11007" max="11007" width="1.5" customWidth="1"/>
    <col min="11008" max="11009" width="14.09765625" customWidth="1"/>
    <col min="11010" max="11011" width="9.59765625" customWidth="1"/>
    <col min="11012" max="11012" width="14.09765625" customWidth="1"/>
    <col min="11013" max="11015" width="9.59765625" customWidth="1"/>
    <col min="11016" max="11017" width="14.09765625" customWidth="1"/>
    <col min="11263" max="11263" width="1.5" customWidth="1"/>
    <col min="11264" max="11265" width="14.09765625" customWidth="1"/>
    <col min="11266" max="11267" width="9.59765625" customWidth="1"/>
    <col min="11268" max="11268" width="14.09765625" customWidth="1"/>
    <col min="11269" max="11271" width="9.59765625" customWidth="1"/>
    <col min="11272" max="11273" width="14.09765625" customWidth="1"/>
    <col min="11519" max="11519" width="1.5" customWidth="1"/>
    <col min="11520" max="11521" width="14.09765625" customWidth="1"/>
    <col min="11522" max="11523" width="9.59765625" customWidth="1"/>
    <col min="11524" max="11524" width="14.09765625" customWidth="1"/>
    <col min="11525" max="11527" width="9.59765625" customWidth="1"/>
    <col min="11528" max="11529" width="14.09765625" customWidth="1"/>
    <col min="11775" max="11775" width="1.5" customWidth="1"/>
    <col min="11776" max="11777" width="14.09765625" customWidth="1"/>
    <col min="11778" max="11779" width="9.59765625" customWidth="1"/>
    <col min="11780" max="11780" width="14.09765625" customWidth="1"/>
    <col min="11781" max="11783" width="9.59765625" customWidth="1"/>
    <col min="11784" max="11785" width="14.09765625" customWidth="1"/>
    <col min="12031" max="12031" width="1.5" customWidth="1"/>
    <col min="12032" max="12033" width="14.09765625" customWidth="1"/>
    <col min="12034" max="12035" width="9.59765625" customWidth="1"/>
    <col min="12036" max="12036" width="14.09765625" customWidth="1"/>
    <col min="12037" max="12039" width="9.59765625" customWidth="1"/>
    <col min="12040" max="12041" width="14.09765625" customWidth="1"/>
    <col min="12287" max="12287" width="1.5" customWidth="1"/>
    <col min="12288" max="12289" width="14.09765625" customWidth="1"/>
    <col min="12290" max="12291" width="9.59765625" customWidth="1"/>
    <col min="12292" max="12292" width="14.09765625" customWidth="1"/>
    <col min="12293" max="12295" width="9.59765625" customWidth="1"/>
    <col min="12296" max="12297" width="14.09765625" customWidth="1"/>
    <col min="12543" max="12543" width="1.5" customWidth="1"/>
    <col min="12544" max="12545" width="14.09765625" customWidth="1"/>
    <col min="12546" max="12547" width="9.59765625" customWidth="1"/>
    <col min="12548" max="12548" width="14.09765625" customWidth="1"/>
    <col min="12549" max="12551" width="9.59765625" customWidth="1"/>
    <col min="12552" max="12553" width="14.09765625" customWidth="1"/>
    <col min="12799" max="12799" width="1.5" customWidth="1"/>
    <col min="12800" max="12801" width="14.09765625" customWidth="1"/>
    <col min="12802" max="12803" width="9.59765625" customWidth="1"/>
    <col min="12804" max="12804" width="14.09765625" customWidth="1"/>
    <col min="12805" max="12807" width="9.59765625" customWidth="1"/>
    <col min="12808" max="12809" width="14.09765625" customWidth="1"/>
    <col min="13055" max="13055" width="1.5" customWidth="1"/>
    <col min="13056" max="13057" width="14.09765625" customWidth="1"/>
    <col min="13058" max="13059" width="9.59765625" customWidth="1"/>
    <col min="13060" max="13060" width="14.09765625" customWidth="1"/>
    <col min="13061" max="13063" width="9.59765625" customWidth="1"/>
    <col min="13064" max="13065" width="14.09765625" customWidth="1"/>
    <col min="13311" max="13311" width="1.5" customWidth="1"/>
    <col min="13312" max="13313" width="14.09765625" customWidth="1"/>
    <col min="13314" max="13315" width="9.59765625" customWidth="1"/>
    <col min="13316" max="13316" width="14.09765625" customWidth="1"/>
    <col min="13317" max="13319" width="9.59765625" customWidth="1"/>
    <col min="13320" max="13321" width="14.09765625" customWidth="1"/>
    <col min="13567" max="13567" width="1.5" customWidth="1"/>
    <col min="13568" max="13569" width="14.09765625" customWidth="1"/>
    <col min="13570" max="13571" width="9.59765625" customWidth="1"/>
    <col min="13572" max="13572" width="14.09765625" customWidth="1"/>
    <col min="13573" max="13575" width="9.59765625" customWidth="1"/>
    <col min="13576" max="13577" width="14.09765625" customWidth="1"/>
    <col min="13823" max="13823" width="1.5" customWidth="1"/>
    <col min="13824" max="13825" width="14.09765625" customWidth="1"/>
    <col min="13826" max="13827" width="9.59765625" customWidth="1"/>
    <col min="13828" max="13828" width="14.09765625" customWidth="1"/>
    <col min="13829" max="13831" width="9.59765625" customWidth="1"/>
    <col min="13832" max="13833" width="14.09765625" customWidth="1"/>
    <col min="14079" max="14079" width="1.5" customWidth="1"/>
    <col min="14080" max="14081" width="14.09765625" customWidth="1"/>
    <col min="14082" max="14083" width="9.59765625" customWidth="1"/>
    <col min="14084" max="14084" width="14.09765625" customWidth="1"/>
    <col min="14085" max="14087" width="9.59765625" customWidth="1"/>
    <col min="14088" max="14089" width="14.09765625" customWidth="1"/>
    <col min="14335" max="14335" width="1.5" customWidth="1"/>
    <col min="14336" max="14337" width="14.09765625" customWidth="1"/>
    <col min="14338" max="14339" width="9.59765625" customWidth="1"/>
    <col min="14340" max="14340" width="14.09765625" customWidth="1"/>
    <col min="14341" max="14343" width="9.59765625" customWidth="1"/>
    <col min="14344" max="14345" width="14.09765625" customWidth="1"/>
    <col min="14591" max="14591" width="1.5" customWidth="1"/>
    <col min="14592" max="14593" width="14.09765625" customWidth="1"/>
    <col min="14594" max="14595" width="9.59765625" customWidth="1"/>
    <col min="14596" max="14596" width="14.09765625" customWidth="1"/>
    <col min="14597" max="14599" width="9.59765625" customWidth="1"/>
    <col min="14600" max="14601" width="14.09765625" customWidth="1"/>
    <col min="14847" max="14847" width="1.5" customWidth="1"/>
    <col min="14848" max="14849" width="14.09765625" customWidth="1"/>
    <col min="14850" max="14851" width="9.59765625" customWidth="1"/>
    <col min="14852" max="14852" width="14.09765625" customWidth="1"/>
    <col min="14853" max="14855" width="9.59765625" customWidth="1"/>
    <col min="14856" max="14857" width="14.09765625" customWidth="1"/>
    <col min="15103" max="15103" width="1.5" customWidth="1"/>
    <col min="15104" max="15105" width="14.09765625" customWidth="1"/>
    <col min="15106" max="15107" width="9.59765625" customWidth="1"/>
    <col min="15108" max="15108" width="14.09765625" customWidth="1"/>
    <col min="15109" max="15111" width="9.59765625" customWidth="1"/>
    <col min="15112" max="15113" width="14.09765625" customWidth="1"/>
    <col min="15359" max="15359" width="1.5" customWidth="1"/>
    <col min="15360" max="15361" width="14.09765625" customWidth="1"/>
    <col min="15362" max="15363" width="9.59765625" customWidth="1"/>
    <col min="15364" max="15364" width="14.09765625" customWidth="1"/>
    <col min="15365" max="15367" width="9.59765625" customWidth="1"/>
    <col min="15368" max="15369" width="14.09765625" customWidth="1"/>
    <col min="15615" max="15615" width="1.5" customWidth="1"/>
    <col min="15616" max="15617" width="14.09765625" customWidth="1"/>
    <col min="15618" max="15619" width="9.59765625" customWidth="1"/>
    <col min="15620" max="15620" width="14.09765625" customWidth="1"/>
    <col min="15621" max="15623" width="9.59765625" customWidth="1"/>
    <col min="15624" max="15625" width="14.09765625" customWidth="1"/>
    <col min="15871" max="15871" width="1.5" customWidth="1"/>
    <col min="15872" max="15873" width="14.09765625" customWidth="1"/>
    <col min="15874" max="15875" width="9.59765625" customWidth="1"/>
    <col min="15876" max="15876" width="14.09765625" customWidth="1"/>
    <col min="15877" max="15879" width="9.59765625" customWidth="1"/>
    <col min="15880" max="15881" width="14.09765625" customWidth="1"/>
    <col min="16127" max="16127" width="1.5" customWidth="1"/>
    <col min="16128" max="16129" width="14.09765625" customWidth="1"/>
    <col min="16130" max="16131" width="9.59765625" customWidth="1"/>
    <col min="16132" max="16132" width="14.09765625" customWidth="1"/>
    <col min="16133" max="16135" width="9.59765625" customWidth="1"/>
    <col min="16136" max="16137" width="14.09765625" customWidth="1"/>
  </cols>
  <sheetData>
    <row r="1" spans="2:10" ht="36" customHeight="1">
      <c r="B1" s="6"/>
      <c r="C1" s="1"/>
      <c r="D1" s="13"/>
      <c r="E1" s="1"/>
      <c r="F1" s="1"/>
      <c r="G1" s="1"/>
      <c r="H1" s="1"/>
      <c r="I1" s="1"/>
    </row>
    <row r="2" spans="2:10" ht="36" customHeight="1">
      <c r="B2" s="86" t="s">
        <v>38</v>
      </c>
      <c r="C2" s="86"/>
      <c r="D2" s="86"/>
      <c r="E2" s="86"/>
      <c r="F2" s="86"/>
      <c r="G2" s="86"/>
      <c r="H2" s="86"/>
      <c r="I2" s="86"/>
    </row>
    <row r="3" spans="2:10" ht="36" customHeight="1">
      <c r="B3" s="4" t="s">
        <v>31</v>
      </c>
      <c r="C3" s="3"/>
      <c r="D3" s="3"/>
      <c r="E3" s="3"/>
      <c r="F3" s="3"/>
      <c r="G3" s="87"/>
      <c r="H3" s="87"/>
      <c r="I3" s="87"/>
    </row>
    <row r="4" spans="2:10" ht="36" customHeight="1">
      <c r="B4" s="4"/>
      <c r="C4" s="3"/>
      <c r="D4" s="3"/>
      <c r="E4" s="3"/>
      <c r="F4" s="3"/>
      <c r="G4" s="5" t="s">
        <v>22</v>
      </c>
      <c r="H4" s="93"/>
      <c r="I4" s="93"/>
    </row>
    <row r="5" spans="2:10" ht="36" customHeight="1" thickBot="1">
      <c r="B5" s="6"/>
      <c r="C5" s="1"/>
      <c r="D5" s="13"/>
      <c r="E5" s="1"/>
      <c r="F5" s="1"/>
      <c r="G5" s="1"/>
      <c r="H5" s="1"/>
      <c r="I5" s="2" t="s">
        <v>0</v>
      </c>
    </row>
    <row r="6" spans="2:10" ht="36" customHeight="1" thickTop="1">
      <c r="B6" s="88" t="s">
        <v>1</v>
      </c>
      <c r="C6" s="89" t="s">
        <v>16</v>
      </c>
      <c r="D6" s="90"/>
      <c r="E6" s="90"/>
      <c r="F6" s="91"/>
      <c r="G6" s="89" t="s">
        <v>32</v>
      </c>
      <c r="H6" s="92"/>
      <c r="I6" s="8" t="s">
        <v>29</v>
      </c>
      <c r="J6" s="96" t="s">
        <v>33</v>
      </c>
    </row>
    <row r="7" spans="2:10" s="1" customFormat="1" ht="36" customHeight="1">
      <c r="B7" s="40"/>
      <c r="C7" s="89" t="s">
        <v>2</v>
      </c>
      <c r="D7" s="91"/>
      <c r="E7" s="9" t="s">
        <v>3</v>
      </c>
      <c r="F7" s="9" t="s">
        <v>4</v>
      </c>
      <c r="G7" s="10" t="s">
        <v>23</v>
      </c>
      <c r="H7" s="10" t="s">
        <v>19</v>
      </c>
      <c r="I7" s="11" t="s">
        <v>23</v>
      </c>
      <c r="J7" s="96"/>
    </row>
    <row r="8" spans="2:10" s="1" customFormat="1" ht="36" customHeight="1">
      <c r="B8" s="75" t="s">
        <v>15</v>
      </c>
      <c r="C8" s="49"/>
      <c r="D8" s="64" t="s">
        <v>27</v>
      </c>
      <c r="E8" s="78">
        <v>133000</v>
      </c>
      <c r="F8" s="61">
        <f>C8*E8</f>
        <v>0</v>
      </c>
      <c r="G8" s="54"/>
      <c r="H8" s="54"/>
      <c r="I8" s="53">
        <f>MIN(F8,G8)</f>
        <v>0</v>
      </c>
      <c r="J8" s="94"/>
    </row>
    <row r="9" spans="2:10" s="1" customFormat="1" ht="36" customHeight="1">
      <c r="B9" s="76"/>
      <c r="C9" s="77"/>
      <c r="D9" s="65"/>
      <c r="E9" s="79"/>
      <c r="F9" s="61"/>
      <c r="G9" s="69"/>
      <c r="H9" s="69"/>
      <c r="I9" s="53"/>
      <c r="J9" s="94"/>
    </row>
    <row r="10" spans="2:10" s="1" customFormat="1" ht="36" customHeight="1">
      <c r="B10" s="75" t="s">
        <v>17</v>
      </c>
      <c r="C10" s="49"/>
      <c r="D10" s="64" t="s">
        <v>26</v>
      </c>
      <c r="E10" s="78">
        <v>3600</v>
      </c>
      <c r="F10" s="61">
        <f>C10*E10</f>
        <v>0</v>
      </c>
      <c r="G10" s="54"/>
      <c r="H10" s="54"/>
      <c r="I10" s="53">
        <f>MIN(F10,G10)</f>
        <v>0</v>
      </c>
      <c r="J10" s="94"/>
    </row>
    <row r="11" spans="2:10" s="1" customFormat="1" ht="36" customHeight="1">
      <c r="B11" s="76"/>
      <c r="C11" s="77"/>
      <c r="D11" s="65"/>
      <c r="E11" s="79"/>
      <c r="F11" s="61"/>
      <c r="G11" s="69"/>
      <c r="H11" s="69"/>
      <c r="I11" s="53"/>
      <c r="J11" s="94"/>
    </row>
    <row r="12" spans="2:10" s="1" customFormat="1" ht="36" customHeight="1">
      <c r="B12" s="81" t="s">
        <v>5</v>
      </c>
      <c r="C12" s="71"/>
      <c r="D12" s="64" t="s">
        <v>27</v>
      </c>
      <c r="E12" s="80">
        <v>4320000</v>
      </c>
      <c r="F12" s="74">
        <f>C12*E12</f>
        <v>0</v>
      </c>
      <c r="G12" s="62"/>
      <c r="H12" s="62"/>
      <c r="I12" s="53">
        <f t="shared" ref="I12" si="0">MIN(F12,G12)</f>
        <v>0</v>
      </c>
      <c r="J12" s="94"/>
    </row>
    <row r="13" spans="2:10" s="1" customFormat="1" ht="36" customHeight="1">
      <c r="B13" s="68"/>
      <c r="C13" s="71"/>
      <c r="D13" s="65"/>
      <c r="E13" s="80"/>
      <c r="F13" s="61"/>
      <c r="G13" s="62"/>
      <c r="H13" s="62"/>
      <c r="I13" s="53"/>
      <c r="J13" s="94"/>
    </row>
    <row r="14" spans="2:10" s="1" customFormat="1" ht="36" customHeight="1">
      <c r="B14" s="68" t="s">
        <v>6</v>
      </c>
      <c r="C14" s="49"/>
      <c r="D14" s="64" t="s">
        <v>28</v>
      </c>
      <c r="E14" s="78">
        <v>51400</v>
      </c>
      <c r="F14" s="61">
        <f t="shared" ref="F14" si="1">C14*E14</f>
        <v>0</v>
      </c>
      <c r="G14" s="54"/>
      <c r="H14" s="54"/>
      <c r="I14" s="53">
        <f t="shared" ref="I14" si="2">MIN(F14,G14)</f>
        <v>0</v>
      </c>
      <c r="J14" s="94"/>
    </row>
    <row r="15" spans="2:10" s="1" customFormat="1" ht="36" customHeight="1">
      <c r="B15" s="68"/>
      <c r="C15" s="71"/>
      <c r="D15" s="65"/>
      <c r="E15" s="80"/>
      <c r="F15" s="61"/>
      <c r="G15" s="62"/>
      <c r="H15" s="62"/>
      <c r="I15" s="53"/>
      <c r="J15" s="94"/>
    </row>
    <row r="16" spans="2:10" s="1" customFormat="1" ht="36" customHeight="1">
      <c r="B16" s="68" t="s">
        <v>7</v>
      </c>
      <c r="C16" s="29" t="s">
        <v>18</v>
      </c>
      <c r="D16" s="30"/>
      <c r="E16" s="30"/>
      <c r="F16" s="31"/>
      <c r="G16" s="54"/>
      <c r="H16" s="54"/>
      <c r="I16" s="53">
        <f>G16</f>
        <v>0</v>
      </c>
      <c r="J16" s="94"/>
    </row>
    <row r="17" spans="2:10" s="1" customFormat="1" ht="36" customHeight="1">
      <c r="B17" s="70"/>
      <c r="C17" s="32"/>
      <c r="D17" s="33"/>
      <c r="E17" s="33"/>
      <c r="F17" s="34"/>
      <c r="G17" s="69"/>
      <c r="H17" s="69"/>
      <c r="I17" s="53"/>
      <c r="J17" s="94"/>
    </row>
    <row r="18" spans="2:10" s="1" customFormat="1" ht="36" customHeight="1">
      <c r="B18" s="68" t="s">
        <v>30</v>
      </c>
      <c r="C18" s="59">
        <v>1</v>
      </c>
      <c r="D18" s="64" t="s">
        <v>25</v>
      </c>
      <c r="E18" s="73">
        <v>905000</v>
      </c>
      <c r="F18" s="74">
        <f>C18*E18</f>
        <v>905000</v>
      </c>
      <c r="G18" s="62"/>
      <c r="H18" s="62"/>
      <c r="I18" s="53">
        <f>IF(G18="",0,MIN(F18,G18))</f>
        <v>0</v>
      </c>
      <c r="J18" s="94"/>
    </row>
    <row r="19" spans="2:10" s="1" customFormat="1" ht="36" customHeight="1">
      <c r="B19" s="68"/>
      <c r="C19" s="59"/>
      <c r="D19" s="65"/>
      <c r="E19" s="73"/>
      <c r="F19" s="61"/>
      <c r="G19" s="62"/>
      <c r="H19" s="62"/>
      <c r="I19" s="53"/>
      <c r="J19" s="94"/>
    </row>
    <row r="20" spans="2:10" s="1" customFormat="1" ht="36" customHeight="1">
      <c r="B20" s="68" t="s">
        <v>8</v>
      </c>
      <c r="C20" s="49"/>
      <c r="D20" s="64" t="s">
        <v>28</v>
      </c>
      <c r="E20" s="72">
        <v>205000</v>
      </c>
      <c r="F20" s="61">
        <f t="shared" ref="F20" si="3">C20*E20</f>
        <v>0</v>
      </c>
      <c r="G20" s="54"/>
      <c r="H20" s="54"/>
      <c r="I20" s="53">
        <f t="shared" ref="I20" si="4">MIN(F20,G20)</f>
        <v>0</v>
      </c>
      <c r="J20" s="94"/>
    </row>
    <row r="21" spans="2:10" s="1" customFormat="1" ht="36" customHeight="1">
      <c r="B21" s="70"/>
      <c r="C21" s="71"/>
      <c r="D21" s="65"/>
      <c r="E21" s="73"/>
      <c r="F21" s="61"/>
      <c r="G21" s="62"/>
      <c r="H21" s="62"/>
      <c r="I21" s="53"/>
      <c r="J21" s="94"/>
    </row>
    <row r="22" spans="2:10" s="1" customFormat="1" ht="36" customHeight="1">
      <c r="B22" s="68" t="s">
        <v>9</v>
      </c>
      <c r="C22" s="29" t="s">
        <v>18</v>
      </c>
      <c r="D22" s="30"/>
      <c r="E22" s="30"/>
      <c r="F22" s="31"/>
      <c r="G22" s="54"/>
      <c r="H22" s="54"/>
      <c r="I22" s="53">
        <f>G22</f>
        <v>0</v>
      </c>
      <c r="J22" s="94"/>
    </row>
    <row r="23" spans="2:10" s="1" customFormat="1" ht="36" customHeight="1">
      <c r="B23" s="68"/>
      <c r="C23" s="32"/>
      <c r="D23" s="33"/>
      <c r="E23" s="33"/>
      <c r="F23" s="34"/>
      <c r="G23" s="69"/>
      <c r="H23" s="69"/>
      <c r="I23" s="53"/>
      <c r="J23" s="94"/>
    </row>
    <row r="24" spans="2:10" s="1" customFormat="1" ht="36" customHeight="1">
      <c r="B24" s="35" t="s">
        <v>10</v>
      </c>
      <c r="C24" s="36"/>
      <c r="D24" s="36"/>
      <c r="E24" s="36"/>
      <c r="F24" s="36"/>
      <c r="G24" s="15"/>
      <c r="H24" s="15"/>
      <c r="I24" s="16"/>
      <c r="J24" s="23"/>
    </row>
    <row r="25" spans="2:10" s="1" customFormat="1" ht="36" customHeight="1">
      <c r="B25" s="47" t="s">
        <v>11</v>
      </c>
      <c r="C25" s="58">
        <v>1</v>
      </c>
      <c r="D25" s="64" t="s">
        <v>25</v>
      </c>
      <c r="E25" s="51">
        <v>300000</v>
      </c>
      <c r="F25" s="61">
        <f t="shared" ref="F25" si="5">C25*E25</f>
        <v>300000</v>
      </c>
      <c r="G25" s="54"/>
      <c r="H25" s="54"/>
      <c r="I25" s="53">
        <f>IF(G25="",0,MIN(F25,G25))</f>
        <v>0</v>
      </c>
      <c r="J25" s="94"/>
    </row>
    <row r="26" spans="2:10" s="1" customFormat="1" ht="36" customHeight="1">
      <c r="B26" s="57"/>
      <c r="C26" s="59"/>
      <c r="D26" s="65"/>
      <c r="E26" s="60"/>
      <c r="F26" s="61"/>
      <c r="G26" s="62"/>
      <c r="H26" s="62"/>
      <c r="I26" s="63"/>
      <c r="J26" s="94"/>
    </row>
    <row r="27" spans="2:10" s="1" customFormat="1" ht="36" customHeight="1">
      <c r="B27" s="37" t="s">
        <v>12</v>
      </c>
      <c r="C27" s="38"/>
      <c r="D27" s="38"/>
      <c r="E27" s="38"/>
      <c r="F27" s="38"/>
      <c r="G27" s="17"/>
      <c r="H27" s="17"/>
      <c r="I27" s="16"/>
      <c r="J27" s="23"/>
    </row>
    <row r="28" spans="2:10" s="1" customFormat="1" ht="36" customHeight="1">
      <c r="B28" s="47" t="s">
        <v>13</v>
      </c>
      <c r="C28" s="49"/>
      <c r="D28" s="64" t="s">
        <v>28</v>
      </c>
      <c r="E28" s="51">
        <v>1500000</v>
      </c>
      <c r="F28" s="61">
        <f t="shared" ref="F28" si="6">C28*E28</f>
        <v>0</v>
      </c>
      <c r="G28" s="54"/>
      <c r="H28" s="54"/>
      <c r="I28" s="53">
        <f>MIN(F28,G28)</f>
        <v>0</v>
      </c>
      <c r="J28" s="94"/>
    </row>
    <row r="29" spans="2:10" s="1" customFormat="1" ht="36" customHeight="1" thickBot="1">
      <c r="B29" s="48"/>
      <c r="C29" s="50"/>
      <c r="D29" s="66"/>
      <c r="E29" s="52"/>
      <c r="F29" s="67"/>
      <c r="G29" s="55"/>
      <c r="H29" s="55"/>
      <c r="I29" s="56"/>
      <c r="J29" s="94"/>
    </row>
    <row r="30" spans="2:10" s="1" customFormat="1" ht="36" customHeight="1" thickTop="1">
      <c r="B30" s="39" t="s">
        <v>14</v>
      </c>
      <c r="C30" s="82"/>
      <c r="D30" s="83"/>
      <c r="E30" s="41"/>
      <c r="F30" s="41"/>
      <c r="G30" s="43">
        <f>SUM(G8:G23)+G25+G28</f>
        <v>0</v>
      </c>
      <c r="H30" s="45"/>
      <c r="I30" s="27">
        <f>SUM(I8:I23)+I25+I28</f>
        <v>0</v>
      </c>
      <c r="J30" s="95"/>
    </row>
    <row r="31" spans="2:10" s="1" customFormat="1" ht="36" customHeight="1" thickBot="1">
      <c r="B31" s="40"/>
      <c r="C31" s="84"/>
      <c r="D31" s="85"/>
      <c r="E31" s="42"/>
      <c r="F31" s="42"/>
      <c r="G31" s="44"/>
      <c r="H31" s="46"/>
      <c r="I31" s="28"/>
      <c r="J31" s="95"/>
    </row>
    <row r="32" spans="2:10" s="1" customFormat="1" ht="36" customHeight="1" thickTop="1">
      <c r="B32" s="25"/>
      <c r="C32" s="25"/>
      <c r="D32" s="25"/>
      <c r="E32" s="25"/>
      <c r="F32" s="25"/>
      <c r="G32" s="25"/>
      <c r="H32" s="25"/>
      <c r="I32" s="25"/>
    </row>
    <row r="33" spans="2:9" s="1" customFormat="1" ht="36" customHeight="1" thickBot="1">
      <c r="B33" s="25"/>
      <c r="C33" s="26"/>
      <c r="D33" s="26"/>
      <c r="E33" s="26"/>
      <c r="F33" s="26"/>
      <c r="G33" s="26"/>
      <c r="H33" s="26"/>
      <c r="I33" s="26"/>
    </row>
    <row r="34" spans="2:9" s="1" customFormat="1" ht="36" customHeight="1" thickTop="1" thickBot="1">
      <c r="B34" s="6"/>
      <c r="D34" s="13"/>
      <c r="H34" s="12" t="s">
        <v>20</v>
      </c>
      <c r="I34" s="18">
        <f>ROUNDDOWN(I30,-3)</f>
        <v>0</v>
      </c>
    </row>
    <row r="35" spans="2:9" s="1" customFormat="1" ht="36" customHeight="1" thickTop="1">
      <c r="B35" s="6"/>
      <c r="D35" s="13"/>
    </row>
    <row r="36" spans="2:9" s="1" customFormat="1" ht="36" customHeight="1">
      <c r="B36" s="6"/>
      <c r="D36" s="13"/>
    </row>
  </sheetData>
  <mergeCells count="104">
    <mergeCell ref="J28:J29"/>
    <mergeCell ref="J30:J31"/>
    <mergeCell ref="J25:J26"/>
    <mergeCell ref="J16:J17"/>
    <mergeCell ref="J18:J19"/>
    <mergeCell ref="J20:J21"/>
    <mergeCell ref="J22:J23"/>
    <mergeCell ref="J6:J7"/>
    <mergeCell ref="J8:J9"/>
    <mergeCell ref="J10:J11"/>
    <mergeCell ref="J12:J13"/>
    <mergeCell ref="J14:J15"/>
    <mergeCell ref="C30:D31"/>
    <mergeCell ref="D10:D11"/>
    <mergeCell ref="D12:D13"/>
    <mergeCell ref="D14:D15"/>
    <mergeCell ref="D18:D19"/>
    <mergeCell ref="D20:D21"/>
    <mergeCell ref="H8:H9"/>
    <mergeCell ref="B2:I2"/>
    <mergeCell ref="G3:I3"/>
    <mergeCell ref="B6:B7"/>
    <mergeCell ref="C6:F6"/>
    <mergeCell ref="G6:H6"/>
    <mergeCell ref="H4:I4"/>
    <mergeCell ref="C7:D7"/>
    <mergeCell ref="D8:D9"/>
    <mergeCell ref="B16:B17"/>
    <mergeCell ref="G16:G17"/>
    <mergeCell ref="G18:G19"/>
    <mergeCell ref="I8:I9"/>
    <mergeCell ref="B10:B11"/>
    <mergeCell ref="C10:C11"/>
    <mergeCell ref="E10:E11"/>
    <mergeCell ref="F10:F11"/>
    <mergeCell ref="G10:G11"/>
    <mergeCell ref="H10:H11"/>
    <mergeCell ref="I10:I11"/>
    <mergeCell ref="B8:B9"/>
    <mergeCell ref="C8:C9"/>
    <mergeCell ref="E8:E9"/>
    <mergeCell ref="F8:F9"/>
    <mergeCell ref="G8:G9"/>
    <mergeCell ref="H16:H17"/>
    <mergeCell ref="I16:I17"/>
    <mergeCell ref="H12:H13"/>
    <mergeCell ref="I12:I13"/>
    <mergeCell ref="B14:B15"/>
    <mergeCell ref="C14:C15"/>
    <mergeCell ref="E14:E15"/>
    <mergeCell ref="F14:F15"/>
    <mergeCell ref="G14:G15"/>
    <mergeCell ref="H14:H15"/>
    <mergeCell ref="I14:I15"/>
    <mergeCell ref="B12:B13"/>
    <mergeCell ref="C12:C13"/>
    <mergeCell ref="E12:E13"/>
    <mergeCell ref="F12:F13"/>
    <mergeCell ref="G12:G13"/>
    <mergeCell ref="I25:I26"/>
    <mergeCell ref="D25:D26"/>
    <mergeCell ref="D28:D29"/>
    <mergeCell ref="F28:F29"/>
    <mergeCell ref="G28:G29"/>
    <mergeCell ref="B22:B23"/>
    <mergeCell ref="G22:G23"/>
    <mergeCell ref="H22:H23"/>
    <mergeCell ref="H18:H19"/>
    <mergeCell ref="I18:I19"/>
    <mergeCell ref="B20:B21"/>
    <mergeCell ref="C20:C21"/>
    <mergeCell ref="E20:E21"/>
    <mergeCell ref="F20:F21"/>
    <mergeCell ref="G20:G21"/>
    <mergeCell ref="H20:H21"/>
    <mergeCell ref="I20:I21"/>
    <mergeCell ref="B18:B19"/>
    <mergeCell ref="C18:C19"/>
    <mergeCell ref="E18:E19"/>
    <mergeCell ref="F18:F19"/>
    <mergeCell ref="B32:I32"/>
    <mergeCell ref="B33:I33"/>
    <mergeCell ref="I30:I31"/>
    <mergeCell ref="C16:F17"/>
    <mergeCell ref="C22:F23"/>
    <mergeCell ref="B24:F24"/>
    <mergeCell ref="B27:F27"/>
    <mergeCell ref="B30:B31"/>
    <mergeCell ref="E30:E31"/>
    <mergeCell ref="F30:F31"/>
    <mergeCell ref="G30:G31"/>
    <mergeCell ref="H30:H31"/>
    <mergeCell ref="B28:B29"/>
    <mergeCell ref="C28:C29"/>
    <mergeCell ref="E28:E29"/>
    <mergeCell ref="I22:I23"/>
    <mergeCell ref="H28:H29"/>
    <mergeCell ref="I28:I29"/>
    <mergeCell ref="B25:B26"/>
    <mergeCell ref="C25:C26"/>
    <mergeCell ref="E25:E26"/>
    <mergeCell ref="F25:F26"/>
    <mergeCell ref="G25:G26"/>
    <mergeCell ref="H25:H26"/>
  </mergeCells>
  <phoneticPr fontId="3"/>
  <pageMargins left="0.7" right="0.7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765D6-504B-4932-861A-6FC26518124B}">
  <sheetPr>
    <tabColor rgb="FFFFFF00"/>
    <pageSetUpPr fitToPage="1"/>
  </sheetPr>
  <dimension ref="B1:J36"/>
  <sheetViews>
    <sheetView view="pageBreakPreview" topLeftCell="A4" zoomScale="70" zoomScaleNormal="60" zoomScaleSheetLayoutView="70" workbookViewId="0">
      <selection activeCell="F4" sqref="F4"/>
    </sheetView>
  </sheetViews>
  <sheetFormatPr defaultRowHeight="36" customHeight="1"/>
  <cols>
    <col min="1" max="1" width="5.09765625" customWidth="1"/>
    <col min="2" max="2" width="31.69921875" customWidth="1"/>
    <col min="3" max="3" width="7.69921875" customWidth="1"/>
    <col min="4" max="4" width="7.69921875" style="14" bestFit="1" customWidth="1"/>
    <col min="5" max="6" width="22.19921875" customWidth="1"/>
    <col min="7" max="7" width="22.09765625" bestFit="1" customWidth="1"/>
    <col min="8" max="8" width="38.19921875" customWidth="1"/>
    <col min="9" max="9" width="22.19921875" customWidth="1"/>
    <col min="10" max="10" width="33.796875" style="22" customWidth="1"/>
    <col min="255" max="255" width="1.5" customWidth="1"/>
    <col min="256" max="257" width="14.09765625" customWidth="1"/>
    <col min="258" max="259" width="9.59765625" customWidth="1"/>
    <col min="260" max="260" width="14.09765625" customWidth="1"/>
    <col min="261" max="263" width="9.59765625" customWidth="1"/>
    <col min="264" max="265" width="14.09765625" customWidth="1"/>
    <col min="511" max="511" width="1.5" customWidth="1"/>
    <col min="512" max="513" width="14.09765625" customWidth="1"/>
    <col min="514" max="515" width="9.59765625" customWidth="1"/>
    <col min="516" max="516" width="14.09765625" customWidth="1"/>
    <col min="517" max="519" width="9.59765625" customWidth="1"/>
    <col min="520" max="521" width="14.09765625" customWidth="1"/>
    <col min="767" max="767" width="1.5" customWidth="1"/>
    <col min="768" max="769" width="14.09765625" customWidth="1"/>
    <col min="770" max="771" width="9.59765625" customWidth="1"/>
    <col min="772" max="772" width="14.09765625" customWidth="1"/>
    <col min="773" max="775" width="9.59765625" customWidth="1"/>
    <col min="776" max="777" width="14.09765625" customWidth="1"/>
    <col min="1023" max="1023" width="1.5" customWidth="1"/>
    <col min="1024" max="1025" width="14.09765625" customWidth="1"/>
    <col min="1026" max="1027" width="9.59765625" customWidth="1"/>
    <col min="1028" max="1028" width="14.09765625" customWidth="1"/>
    <col min="1029" max="1031" width="9.59765625" customWidth="1"/>
    <col min="1032" max="1033" width="14.09765625" customWidth="1"/>
    <col min="1279" max="1279" width="1.5" customWidth="1"/>
    <col min="1280" max="1281" width="14.09765625" customWidth="1"/>
    <col min="1282" max="1283" width="9.59765625" customWidth="1"/>
    <col min="1284" max="1284" width="14.09765625" customWidth="1"/>
    <col min="1285" max="1287" width="9.59765625" customWidth="1"/>
    <col min="1288" max="1289" width="14.09765625" customWidth="1"/>
    <col min="1535" max="1535" width="1.5" customWidth="1"/>
    <col min="1536" max="1537" width="14.09765625" customWidth="1"/>
    <col min="1538" max="1539" width="9.59765625" customWidth="1"/>
    <col min="1540" max="1540" width="14.09765625" customWidth="1"/>
    <col min="1541" max="1543" width="9.59765625" customWidth="1"/>
    <col min="1544" max="1545" width="14.09765625" customWidth="1"/>
    <col min="1791" max="1791" width="1.5" customWidth="1"/>
    <col min="1792" max="1793" width="14.09765625" customWidth="1"/>
    <col min="1794" max="1795" width="9.59765625" customWidth="1"/>
    <col min="1796" max="1796" width="14.09765625" customWidth="1"/>
    <col min="1797" max="1799" width="9.59765625" customWidth="1"/>
    <col min="1800" max="1801" width="14.09765625" customWidth="1"/>
    <col min="2047" max="2047" width="1.5" customWidth="1"/>
    <col min="2048" max="2049" width="14.09765625" customWidth="1"/>
    <col min="2050" max="2051" width="9.59765625" customWidth="1"/>
    <col min="2052" max="2052" width="14.09765625" customWidth="1"/>
    <col min="2053" max="2055" width="9.59765625" customWidth="1"/>
    <col min="2056" max="2057" width="14.09765625" customWidth="1"/>
    <col min="2303" max="2303" width="1.5" customWidth="1"/>
    <col min="2304" max="2305" width="14.09765625" customWidth="1"/>
    <col min="2306" max="2307" width="9.59765625" customWidth="1"/>
    <col min="2308" max="2308" width="14.09765625" customWidth="1"/>
    <col min="2309" max="2311" width="9.59765625" customWidth="1"/>
    <col min="2312" max="2313" width="14.09765625" customWidth="1"/>
    <col min="2559" max="2559" width="1.5" customWidth="1"/>
    <col min="2560" max="2561" width="14.09765625" customWidth="1"/>
    <col min="2562" max="2563" width="9.59765625" customWidth="1"/>
    <col min="2564" max="2564" width="14.09765625" customWidth="1"/>
    <col min="2565" max="2567" width="9.59765625" customWidth="1"/>
    <col min="2568" max="2569" width="14.09765625" customWidth="1"/>
    <col min="2815" max="2815" width="1.5" customWidth="1"/>
    <col min="2816" max="2817" width="14.09765625" customWidth="1"/>
    <col min="2818" max="2819" width="9.59765625" customWidth="1"/>
    <col min="2820" max="2820" width="14.09765625" customWidth="1"/>
    <col min="2821" max="2823" width="9.59765625" customWidth="1"/>
    <col min="2824" max="2825" width="14.09765625" customWidth="1"/>
    <col min="3071" max="3071" width="1.5" customWidth="1"/>
    <col min="3072" max="3073" width="14.09765625" customWidth="1"/>
    <col min="3074" max="3075" width="9.59765625" customWidth="1"/>
    <col min="3076" max="3076" width="14.09765625" customWidth="1"/>
    <col min="3077" max="3079" width="9.59765625" customWidth="1"/>
    <col min="3080" max="3081" width="14.09765625" customWidth="1"/>
    <col min="3327" max="3327" width="1.5" customWidth="1"/>
    <col min="3328" max="3329" width="14.09765625" customWidth="1"/>
    <col min="3330" max="3331" width="9.59765625" customWidth="1"/>
    <col min="3332" max="3332" width="14.09765625" customWidth="1"/>
    <col min="3333" max="3335" width="9.59765625" customWidth="1"/>
    <col min="3336" max="3337" width="14.09765625" customWidth="1"/>
    <col min="3583" max="3583" width="1.5" customWidth="1"/>
    <col min="3584" max="3585" width="14.09765625" customWidth="1"/>
    <col min="3586" max="3587" width="9.59765625" customWidth="1"/>
    <col min="3588" max="3588" width="14.09765625" customWidth="1"/>
    <col min="3589" max="3591" width="9.59765625" customWidth="1"/>
    <col min="3592" max="3593" width="14.09765625" customWidth="1"/>
    <col min="3839" max="3839" width="1.5" customWidth="1"/>
    <col min="3840" max="3841" width="14.09765625" customWidth="1"/>
    <col min="3842" max="3843" width="9.59765625" customWidth="1"/>
    <col min="3844" max="3844" width="14.09765625" customWidth="1"/>
    <col min="3845" max="3847" width="9.59765625" customWidth="1"/>
    <col min="3848" max="3849" width="14.09765625" customWidth="1"/>
    <col min="4095" max="4095" width="1.5" customWidth="1"/>
    <col min="4096" max="4097" width="14.09765625" customWidth="1"/>
    <col min="4098" max="4099" width="9.59765625" customWidth="1"/>
    <col min="4100" max="4100" width="14.09765625" customWidth="1"/>
    <col min="4101" max="4103" width="9.59765625" customWidth="1"/>
    <col min="4104" max="4105" width="14.09765625" customWidth="1"/>
    <col min="4351" max="4351" width="1.5" customWidth="1"/>
    <col min="4352" max="4353" width="14.09765625" customWidth="1"/>
    <col min="4354" max="4355" width="9.59765625" customWidth="1"/>
    <col min="4356" max="4356" width="14.09765625" customWidth="1"/>
    <col min="4357" max="4359" width="9.59765625" customWidth="1"/>
    <col min="4360" max="4361" width="14.09765625" customWidth="1"/>
    <col min="4607" max="4607" width="1.5" customWidth="1"/>
    <col min="4608" max="4609" width="14.09765625" customWidth="1"/>
    <col min="4610" max="4611" width="9.59765625" customWidth="1"/>
    <col min="4612" max="4612" width="14.09765625" customWidth="1"/>
    <col min="4613" max="4615" width="9.59765625" customWidth="1"/>
    <col min="4616" max="4617" width="14.09765625" customWidth="1"/>
    <col min="4863" max="4863" width="1.5" customWidth="1"/>
    <col min="4864" max="4865" width="14.09765625" customWidth="1"/>
    <col min="4866" max="4867" width="9.59765625" customWidth="1"/>
    <col min="4868" max="4868" width="14.09765625" customWidth="1"/>
    <col min="4869" max="4871" width="9.59765625" customWidth="1"/>
    <col min="4872" max="4873" width="14.09765625" customWidth="1"/>
    <col min="5119" max="5119" width="1.5" customWidth="1"/>
    <col min="5120" max="5121" width="14.09765625" customWidth="1"/>
    <col min="5122" max="5123" width="9.59765625" customWidth="1"/>
    <col min="5124" max="5124" width="14.09765625" customWidth="1"/>
    <col min="5125" max="5127" width="9.59765625" customWidth="1"/>
    <col min="5128" max="5129" width="14.09765625" customWidth="1"/>
    <col min="5375" max="5375" width="1.5" customWidth="1"/>
    <col min="5376" max="5377" width="14.09765625" customWidth="1"/>
    <col min="5378" max="5379" width="9.59765625" customWidth="1"/>
    <col min="5380" max="5380" width="14.09765625" customWidth="1"/>
    <col min="5381" max="5383" width="9.59765625" customWidth="1"/>
    <col min="5384" max="5385" width="14.09765625" customWidth="1"/>
    <col min="5631" max="5631" width="1.5" customWidth="1"/>
    <col min="5632" max="5633" width="14.09765625" customWidth="1"/>
    <col min="5634" max="5635" width="9.59765625" customWidth="1"/>
    <col min="5636" max="5636" width="14.09765625" customWidth="1"/>
    <col min="5637" max="5639" width="9.59765625" customWidth="1"/>
    <col min="5640" max="5641" width="14.09765625" customWidth="1"/>
    <col min="5887" max="5887" width="1.5" customWidth="1"/>
    <col min="5888" max="5889" width="14.09765625" customWidth="1"/>
    <col min="5890" max="5891" width="9.59765625" customWidth="1"/>
    <col min="5892" max="5892" width="14.09765625" customWidth="1"/>
    <col min="5893" max="5895" width="9.59765625" customWidth="1"/>
    <col min="5896" max="5897" width="14.09765625" customWidth="1"/>
    <col min="6143" max="6143" width="1.5" customWidth="1"/>
    <col min="6144" max="6145" width="14.09765625" customWidth="1"/>
    <col min="6146" max="6147" width="9.59765625" customWidth="1"/>
    <col min="6148" max="6148" width="14.09765625" customWidth="1"/>
    <col min="6149" max="6151" width="9.59765625" customWidth="1"/>
    <col min="6152" max="6153" width="14.09765625" customWidth="1"/>
    <col min="6399" max="6399" width="1.5" customWidth="1"/>
    <col min="6400" max="6401" width="14.09765625" customWidth="1"/>
    <col min="6402" max="6403" width="9.59765625" customWidth="1"/>
    <col min="6404" max="6404" width="14.09765625" customWidth="1"/>
    <col min="6405" max="6407" width="9.59765625" customWidth="1"/>
    <col min="6408" max="6409" width="14.09765625" customWidth="1"/>
    <col min="6655" max="6655" width="1.5" customWidth="1"/>
    <col min="6656" max="6657" width="14.09765625" customWidth="1"/>
    <col min="6658" max="6659" width="9.59765625" customWidth="1"/>
    <col min="6660" max="6660" width="14.09765625" customWidth="1"/>
    <col min="6661" max="6663" width="9.59765625" customWidth="1"/>
    <col min="6664" max="6665" width="14.09765625" customWidth="1"/>
    <col min="6911" max="6911" width="1.5" customWidth="1"/>
    <col min="6912" max="6913" width="14.09765625" customWidth="1"/>
    <col min="6914" max="6915" width="9.59765625" customWidth="1"/>
    <col min="6916" max="6916" width="14.09765625" customWidth="1"/>
    <col min="6917" max="6919" width="9.59765625" customWidth="1"/>
    <col min="6920" max="6921" width="14.09765625" customWidth="1"/>
    <col min="7167" max="7167" width="1.5" customWidth="1"/>
    <col min="7168" max="7169" width="14.09765625" customWidth="1"/>
    <col min="7170" max="7171" width="9.59765625" customWidth="1"/>
    <col min="7172" max="7172" width="14.09765625" customWidth="1"/>
    <col min="7173" max="7175" width="9.59765625" customWidth="1"/>
    <col min="7176" max="7177" width="14.09765625" customWidth="1"/>
    <col min="7423" max="7423" width="1.5" customWidth="1"/>
    <col min="7424" max="7425" width="14.09765625" customWidth="1"/>
    <col min="7426" max="7427" width="9.59765625" customWidth="1"/>
    <col min="7428" max="7428" width="14.09765625" customWidth="1"/>
    <col min="7429" max="7431" width="9.59765625" customWidth="1"/>
    <col min="7432" max="7433" width="14.09765625" customWidth="1"/>
    <col min="7679" max="7679" width="1.5" customWidth="1"/>
    <col min="7680" max="7681" width="14.09765625" customWidth="1"/>
    <col min="7682" max="7683" width="9.59765625" customWidth="1"/>
    <col min="7684" max="7684" width="14.09765625" customWidth="1"/>
    <col min="7685" max="7687" width="9.59765625" customWidth="1"/>
    <col min="7688" max="7689" width="14.09765625" customWidth="1"/>
    <col min="7935" max="7935" width="1.5" customWidth="1"/>
    <col min="7936" max="7937" width="14.09765625" customWidth="1"/>
    <col min="7938" max="7939" width="9.59765625" customWidth="1"/>
    <col min="7940" max="7940" width="14.09765625" customWidth="1"/>
    <col min="7941" max="7943" width="9.59765625" customWidth="1"/>
    <col min="7944" max="7945" width="14.09765625" customWidth="1"/>
    <col min="8191" max="8191" width="1.5" customWidth="1"/>
    <col min="8192" max="8193" width="14.09765625" customWidth="1"/>
    <col min="8194" max="8195" width="9.59765625" customWidth="1"/>
    <col min="8196" max="8196" width="14.09765625" customWidth="1"/>
    <col min="8197" max="8199" width="9.59765625" customWidth="1"/>
    <col min="8200" max="8201" width="14.09765625" customWidth="1"/>
    <col min="8447" max="8447" width="1.5" customWidth="1"/>
    <col min="8448" max="8449" width="14.09765625" customWidth="1"/>
    <col min="8450" max="8451" width="9.59765625" customWidth="1"/>
    <col min="8452" max="8452" width="14.09765625" customWidth="1"/>
    <col min="8453" max="8455" width="9.59765625" customWidth="1"/>
    <col min="8456" max="8457" width="14.09765625" customWidth="1"/>
    <col min="8703" max="8703" width="1.5" customWidth="1"/>
    <col min="8704" max="8705" width="14.09765625" customWidth="1"/>
    <col min="8706" max="8707" width="9.59765625" customWidth="1"/>
    <col min="8708" max="8708" width="14.09765625" customWidth="1"/>
    <col min="8709" max="8711" width="9.59765625" customWidth="1"/>
    <col min="8712" max="8713" width="14.09765625" customWidth="1"/>
    <col min="8959" max="8959" width="1.5" customWidth="1"/>
    <col min="8960" max="8961" width="14.09765625" customWidth="1"/>
    <col min="8962" max="8963" width="9.59765625" customWidth="1"/>
    <col min="8964" max="8964" width="14.09765625" customWidth="1"/>
    <col min="8965" max="8967" width="9.59765625" customWidth="1"/>
    <col min="8968" max="8969" width="14.09765625" customWidth="1"/>
    <col min="9215" max="9215" width="1.5" customWidth="1"/>
    <col min="9216" max="9217" width="14.09765625" customWidth="1"/>
    <col min="9218" max="9219" width="9.59765625" customWidth="1"/>
    <col min="9220" max="9220" width="14.09765625" customWidth="1"/>
    <col min="9221" max="9223" width="9.59765625" customWidth="1"/>
    <col min="9224" max="9225" width="14.09765625" customWidth="1"/>
    <col min="9471" max="9471" width="1.5" customWidth="1"/>
    <col min="9472" max="9473" width="14.09765625" customWidth="1"/>
    <col min="9474" max="9475" width="9.59765625" customWidth="1"/>
    <col min="9476" max="9476" width="14.09765625" customWidth="1"/>
    <col min="9477" max="9479" width="9.59765625" customWidth="1"/>
    <col min="9480" max="9481" width="14.09765625" customWidth="1"/>
    <col min="9727" max="9727" width="1.5" customWidth="1"/>
    <col min="9728" max="9729" width="14.09765625" customWidth="1"/>
    <col min="9730" max="9731" width="9.59765625" customWidth="1"/>
    <col min="9732" max="9732" width="14.09765625" customWidth="1"/>
    <col min="9733" max="9735" width="9.59765625" customWidth="1"/>
    <col min="9736" max="9737" width="14.09765625" customWidth="1"/>
    <col min="9983" max="9983" width="1.5" customWidth="1"/>
    <col min="9984" max="9985" width="14.09765625" customWidth="1"/>
    <col min="9986" max="9987" width="9.59765625" customWidth="1"/>
    <col min="9988" max="9988" width="14.09765625" customWidth="1"/>
    <col min="9989" max="9991" width="9.59765625" customWidth="1"/>
    <col min="9992" max="9993" width="14.09765625" customWidth="1"/>
    <col min="10239" max="10239" width="1.5" customWidth="1"/>
    <col min="10240" max="10241" width="14.09765625" customWidth="1"/>
    <col min="10242" max="10243" width="9.59765625" customWidth="1"/>
    <col min="10244" max="10244" width="14.09765625" customWidth="1"/>
    <col min="10245" max="10247" width="9.59765625" customWidth="1"/>
    <col min="10248" max="10249" width="14.09765625" customWidth="1"/>
    <col min="10495" max="10495" width="1.5" customWidth="1"/>
    <col min="10496" max="10497" width="14.09765625" customWidth="1"/>
    <col min="10498" max="10499" width="9.59765625" customWidth="1"/>
    <col min="10500" max="10500" width="14.09765625" customWidth="1"/>
    <col min="10501" max="10503" width="9.59765625" customWidth="1"/>
    <col min="10504" max="10505" width="14.09765625" customWidth="1"/>
    <col min="10751" max="10751" width="1.5" customWidth="1"/>
    <col min="10752" max="10753" width="14.09765625" customWidth="1"/>
    <col min="10754" max="10755" width="9.59765625" customWidth="1"/>
    <col min="10756" max="10756" width="14.09765625" customWidth="1"/>
    <col min="10757" max="10759" width="9.59765625" customWidth="1"/>
    <col min="10760" max="10761" width="14.09765625" customWidth="1"/>
    <col min="11007" max="11007" width="1.5" customWidth="1"/>
    <col min="11008" max="11009" width="14.09765625" customWidth="1"/>
    <col min="11010" max="11011" width="9.59765625" customWidth="1"/>
    <col min="11012" max="11012" width="14.09765625" customWidth="1"/>
    <col min="11013" max="11015" width="9.59765625" customWidth="1"/>
    <col min="11016" max="11017" width="14.09765625" customWidth="1"/>
    <col min="11263" max="11263" width="1.5" customWidth="1"/>
    <col min="11264" max="11265" width="14.09765625" customWidth="1"/>
    <col min="11266" max="11267" width="9.59765625" customWidth="1"/>
    <col min="11268" max="11268" width="14.09765625" customWidth="1"/>
    <col min="11269" max="11271" width="9.59765625" customWidth="1"/>
    <col min="11272" max="11273" width="14.09765625" customWidth="1"/>
    <col min="11519" max="11519" width="1.5" customWidth="1"/>
    <col min="11520" max="11521" width="14.09765625" customWidth="1"/>
    <col min="11522" max="11523" width="9.59765625" customWidth="1"/>
    <col min="11524" max="11524" width="14.09765625" customWidth="1"/>
    <col min="11525" max="11527" width="9.59765625" customWidth="1"/>
    <col min="11528" max="11529" width="14.09765625" customWidth="1"/>
    <col min="11775" max="11775" width="1.5" customWidth="1"/>
    <col min="11776" max="11777" width="14.09765625" customWidth="1"/>
    <col min="11778" max="11779" width="9.59765625" customWidth="1"/>
    <col min="11780" max="11780" width="14.09765625" customWidth="1"/>
    <col min="11781" max="11783" width="9.59765625" customWidth="1"/>
    <col min="11784" max="11785" width="14.09765625" customWidth="1"/>
    <col min="12031" max="12031" width="1.5" customWidth="1"/>
    <col min="12032" max="12033" width="14.09765625" customWidth="1"/>
    <col min="12034" max="12035" width="9.59765625" customWidth="1"/>
    <col min="12036" max="12036" width="14.09765625" customWidth="1"/>
    <col min="12037" max="12039" width="9.59765625" customWidth="1"/>
    <col min="12040" max="12041" width="14.09765625" customWidth="1"/>
    <col min="12287" max="12287" width="1.5" customWidth="1"/>
    <col min="12288" max="12289" width="14.09765625" customWidth="1"/>
    <col min="12290" max="12291" width="9.59765625" customWidth="1"/>
    <col min="12292" max="12292" width="14.09765625" customWidth="1"/>
    <col min="12293" max="12295" width="9.59765625" customWidth="1"/>
    <col min="12296" max="12297" width="14.09765625" customWidth="1"/>
    <col min="12543" max="12543" width="1.5" customWidth="1"/>
    <col min="12544" max="12545" width="14.09765625" customWidth="1"/>
    <col min="12546" max="12547" width="9.59765625" customWidth="1"/>
    <col min="12548" max="12548" width="14.09765625" customWidth="1"/>
    <col min="12549" max="12551" width="9.59765625" customWidth="1"/>
    <col min="12552" max="12553" width="14.09765625" customWidth="1"/>
    <col min="12799" max="12799" width="1.5" customWidth="1"/>
    <col min="12800" max="12801" width="14.09765625" customWidth="1"/>
    <col min="12802" max="12803" width="9.59765625" customWidth="1"/>
    <col min="12804" max="12804" width="14.09765625" customWidth="1"/>
    <col min="12805" max="12807" width="9.59765625" customWidth="1"/>
    <col min="12808" max="12809" width="14.09765625" customWidth="1"/>
    <col min="13055" max="13055" width="1.5" customWidth="1"/>
    <col min="13056" max="13057" width="14.09765625" customWidth="1"/>
    <col min="13058" max="13059" width="9.59765625" customWidth="1"/>
    <col min="13060" max="13060" width="14.09765625" customWidth="1"/>
    <col min="13061" max="13063" width="9.59765625" customWidth="1"/>
    <col min="13064" max="13065" width="14.09765625" customWidth="1"/>
    <col min="13311" max="13311" width="1.5" customWidth="1"/>
    <col min="13312" max="13313" width="14.09765625" customWidth="1"/>
    <col min="13314" max="13315" width="9.59765625" customWidth="1"/>
    <col min="13316" max="13316" width="14.09765625" customWidth="1"/>
    <col min="13317" max="13319" width="9.59765625" customWidth="1"/>
    <col min="13320" max="13321" width="14.09765625" customWidth="1"/>
    <col min="13567" max="13567" width="1.5" customWidth="1"/>
    <col min="13568" max="13569" width="14.09765625" customWidth="1"/>
    <col min="13570" max="13571" width="9.59765625" customWidth="1"/>
    <col min="13572" max="13572" width="14.09765625" customWidth="1"/>
    <col min="13573" max="13575" width="9.59765625" customWidth="1"/>
    <col min="13576" max="13577" width="14.09765625" customWidth="1"/>
    <col min="13823" max="13823" width="1.5" customWidth="1"/>
    <col min="13824" max="13825" width="14.09765625" customWidth="1"/>
    <col min="13826" max="13827" width="9.59765625" customWidth="1"/>
    <col min="13828" max="13828" width="14.09765625" customWidth="1"/>
    <col min="13829" max="13831" width="9.59765625" customWidth="1"/>
    <col min="13832" max="13833" width="14.09765625" customWidth="1"/>
    <col min="14079" max="14079" width="1.5" customWidth="1"/>
    <col min="14080" max="14081" width="14.09765625" customWidth="1"/>
    <col min="14082" max="14083" width="9.59765625" customWidth="1"/>
    <col min="14084" max="14084" width="14.09765625" customWidth="1"/>
    <col min="14085" max="14087" width="9.59765625" customWidth="1"/>
    <col min="14088" max="14089" width="14.09765625" customWidth="1"/>
    <col min="14335" max="14335" width="1.5" customWidth="1"/>
    <col min="14336" max="14337" width="14.09765625" customWidth="1"/>
    <col min="14338" max="14339" width="9.59765625" customWidth="1"/>
    <col min="14340" max="14340" width="14.09765625" customWidth="1"/>
    <col min="14341" max="14343" width="9.59765625" customWidth="1"/>
    <col min="14344" max="14345" width="14.09765625" customWidth="1"/>
    <col min="14591" max="14591" width="1.5" customWidth="1"/>
    <col min="14592" max="14593" width="14.09765625" customWidth="1"/>
    <col min="14594" max="14595" width="9.59765625" customWidth="1"/>
    <col min="14596" max="14596" width="14.09765625" customWidth="1"/>
    <col min="14597" max="14599" width="9.59765625" customWidth="1"/>
    <col min="14600" max="14601" width="14.09765625" customWidth="1"/>
    <col min="14847" max="14847" width="1.5" customWidth="1"/>
    <col min="14848" max="14849" width="14.09765625" customWidth="1"/>
    <col min="14850" max="14851" width="9.59765625" customWidth="1"/>
    <col min="14852" max="14852" width="14.09765625" customWidth="1"/>
    <col min="14853" max="14855" width="9.59765625" customWidth="1"/>
    <col min="14856" max="14857" width="14.09765625" customWidth="1"/>
    <col min="15103" max="15103" width="1.5" customWidth="1"/>
    <col min="15104" max="15105" width="14.09765625" customWidth="1"/>
    <col min="15106" max="15107" width="9.59765625" customWidth="1"/>
    <col min="15108" max="15108" width="14.09765625" customWidth="1"/>
    <col min="15109" max="15111" width="9.59765625" customWidth="1"/>
    <col min="15112" max="15113" width="14.09765625" customWidth="1"/>
    <col min="15359" max="15359" width="1.5" customWidth="1"/>
    <col min="15360" max="15361" width="14.09765625" customWidth="1"/>
    <col min="15362" max="15363" width="9.59765625" customWidth="1"/>
    <col min="15364" max="15364" width="14.09765625" customWidth="1"/>
    <col min="15365" max="15367" width="9.59765625" customWidth="1"/>
    <col min="15368" max="15369" width="14.09765625" customWidth="1"/>
    <col min="15615" max="15615" width="1.5" customWidth="1"/>
    <col min="15616" max="15617" width="14.09765625" customWidth="1"/>
    <col min="15618" max="15619" width="9.59765625" customWidth="1"/>
    <col min="15620" max="15620" width="14.09765625" customWidth="1"/>
    <col min="15621" max="15623" width="9.59765625" customWidth="1"/>
    <col min="15624" max="15625" width="14.09765625" customWidth="1"/>
    <col min="15871" max="15871" width="1.5" customWidth="1"/>
    <col min="15872" max="15873" width="14.09765625" customWidth="1"/>
    <col min="15874" max="15875" width="9.59765625" customWidth="1"/>
    <col min="15876" max="15876" width="14.09765625" customWidth="1"/>
    <col min="15877" max="15879" width="9.59765625" customWidth="1"/>
    <col min="15880" max="15881" width="14.09765625" customWidth="1"/>
    <col min="16127" max="16127" width="1.5" customWidth="1"/>
    <col min="16128" max="16129" width="14.09765625" customWidth="1"/>
    <col min="16130" max="16131" width="9.59765625" customWidth="1"/>
    <col min="16132" max="16132" width="14.09765625" customWidth="1"/>
    <col min="16133" max="16135" width="9.59765625" customWidth="1"/>
    <col min="16136" max="16137" width="14.09765625" customWidth="1"/>
  </cols>
  <sheetData>
    <row r="1" spans="2:10" ht="36" customHeight="1">
      <c r="B1" s="6"/>
      <c r="C1" s="1"/>
      <c r="D1" s="13"/>
      <c r="E1" s="1"/>
      <c r="F1" s="1"/>
      <c r="G1" s="1"/>
      <c r="H1" s="1"/>
      <c r="I1" s="1"/>
    </row>
    <row r="2" spans="2:10" ht="36" customHeight="1">
      <c r="B2" s="86" t="s">
        <v>21</v>
      </c>
      <c r="C2" s="86"/>
      <c r="D2" s="86"/>
      <c r="E2" s="86"/>
      <c r="F2" s="86"/>
      <c r="G2" s="86"/>
      <c r="H2" s="86"/>
      <c r="I2" s="86"/>
    </row>
    <row r="3" spans="2:10" ht="36" customHeight="1">
      <c r="B3" s="19" t="s">
        <v>31</v>
      </c>
      <c r="C3" s="3"/>
      <c r="D3" s="3"/>
      <c r="E3" s="3"/>
      <c r="F3" s="3"/>
      <c r="G3" s="87"/>
      <c r="H3" s="87"/>
      <c r="I3" s="87"/>
    </row>
    <row r="4" spans="2:10" ht="36" customHeight="1">
      <c r="B4" s="19"/>
      <c r="C4" s="3"/>
      <c r="D4" s="3"/>
      <c r="E4" s="3"/>
      <c r="F4" s="3"/>
      <c r="G4" s="20" t="s">
        <v>22</v>
      </c>
      <c r="H4" s="93" t="s">
        <v>24</v>
      </c>
      <c r="I4" s="93"/>
    </row>
    <row r="5" spans="2:10" ht="36" customHeight="1" thickBot="1">
      <c r="B5" s="6"/>
      <c r="C5" s="1"/>
      <c r="D5" s="13"/>
      <c r="E5" s="1"/>
      <c r="F5" s="1"/>
      <c r="G5" s="1"/>
      <c r="H5" s="1"/>
      <c r="I5" s="7" t="s">
        <v>0</v>
      </c>
    </row>
    <row r="6" spans="2:10" ht="36" customHeight="1" thickTop="1">
      <c r="B6" s="88" t="s">
        <v>1</v>
      </c>
      <c r="C6" s="89" t="s">
        <v>16</v>
      </c>
      <c r="D6" s="90"/>
      <c r="E6" s="90"/>
      <c r="F6" s="91"/>
      <c r="G6" s="89" t="s">
        <v>32</v>
      </c>
      <c r="H6" s="92"/>
      <c r="I6" s="8" t="s">
        <v>29</v>
      </c>
      <c r="J6" s="96" t="s">
        <v>33</v>
      </c>
    </row>
    <row r="7" spans="2:10" s="1" customFormat="1" ht="36" customHeight="1">
      <c r="B7" s="40"/>
      <c r="C7" s="89" t="s">
        <v>2</v>
      </c>
      <c r="D7" s="91"/>
      <c r="E7" s="9" t="s">
        <v>3</v>
      </c>
      <c r="F7" s="9" t="s">
        <v>4</v>
      </c>
      <c r="G7" s="21" t="s">
        <v>23</v>
      </c>
      <c r="H7" s="21" t="s">
        <v>19</v>
      </c>
      <c r="I7" s="11" t="s">
        <v>23</v>
      </c>
      <c r="J7" s="96"/>
    </row>
    <row r="8" spans="2:10" s="1" customFormat="1" ht="36" customHeight="1">
      <c r="B8" s="75" t="s">
        <v>15</v>
      </c>
      <c r="C8" s="49">
        <v>1</v>
      </c>
      <c r="D8" s="64" t="s">
        <v>27</v>
      </c>
      <c r="E8" s="78">
        <v>133000</v>
      </c>
      <c r="F8" s="61">
        <f>C8*E8</f>
        <v>133000</v>
      </c>
      <c r="G8" s="54">
        <v>200000</v>
      </c>
      <c r="H8" s="97" t="s">
        <v>35</v>
      </c>
      <c r="I8" s="53">
        <f>MIN(F8,G8)</f>
        <v>133000</v>
      </c>
      <c r="J8" s="98" t="s">
        <v>34</v>
      </c>
    </row>
    <row r="9" spans="2:10" s="1" customFormat="1" ht="36" customHeight="1">
      <c r="B9" s="76"/>
      <c r="C9" s="77"/>
      <c r="D9" s="65"/>
      <c r="E9" s="79"/>
      <c r="F9" s="61"/>
      <c r="G9" s="69"/>
      <c r="H9" s="69"/>
      <c r="I9" s="53"/>
      <c r="J9" s="99"/>
    </row>
    <row r="10" spans="2:10" s="1" customFormat="1" ht="36" customHeight="1">
      <c r="B10" s="75" t="s">
        <v>17</v>
      </c>
      <c r="C10" s="49">
        <v>100</v>
      </c>
      <c r="D10" s="64" t="s">
        <v>26</v>
      </c>
      <c r="E10" s="78">
        <v>3600</v>
      </c>
      <c r="F10" s="61">
        <f>C10*E10</f>
        <v>360000</v>
      </c>
      <c r="G10" s="54">
        <v>200000</v>
      </c>
      <c r="H10" s="54" t="s">
        <v>36</v>
      </c>
      <c r="I10" s="53">
        <f>MIN(F10,G10)</f>
        <v>200000</v>
      </c>
      <c r="J10" s="98" t="s">
        <v>37</v>
      </c>
    </row>
    <row r="11" spans="2:10" s="1" customFormat="1" ht="36" customHeight="1">
      <c r="B11" s="76"/>
      <c r="C11" s="77"/>
      <c r="D11" s="65"/>
      <c r="E11" s="79"/>
      <c r="F11" s="61"/>
      <c r="G11" s="69"/>
      <c r="H11" s="69"/>
      <c r="I11" s="53"/>
      <c r="J11" s="99"/>
    </row>
    <row r="12" spans="2:10" s="1" customFormat="1" ht="36" customHeight="1">
      <c r="B12" s="81" t="s">
        <v>5</v>
      </c>
      <c r="C12" s="71"/>
      <c r="D12" s="64" t="s">
        <v>27</v>
      </c>
      <c r="E12" s="80">
        <v>4320000</v>
      </c>
      <c r="F12" s="74">
        <f>C12*E12</f>
        <v>0</v>
      </c>
      <c r="G12" s="62"/>
      <c r="H12" s="62"/>
      <c r="I12" s="53">
        <f t="shared" ref="I12" si="0">MIN(F12,G12)</f>
        <v>0</v>
      </c>
      <c r="J12" s="99"/>
    </row>
    <row r="13" spans="2:10" s="1" customFormat="1" ht="36" customHeight="1">
      <c r="B13" s="68"/>
      <c r="C13" s="71"/>
      <c r="D13" s="65"/>
      <c r="E13" s="80"/>
      <c r="F13" s="61"/>
      <c r="G13" s="62"/>
      <c r="H13" s="62"/>
      <c r="I13" s="53"/>
      <c r="J13" s="99"/>
    </row>
    <row r="14" spans="2:10" s="1" customFormat="1" ht="36" customHeight="1">
      <c r="B14" s="68" t="s">
        <v>6</v>
      </c>
      <c r="C14" s="49"/>
      <c r="D14" s="64" t="s">
        <v>28</v>
      </c>
      <c r="E14" s="78">
        <v>51400</v>
      </c>
      <c r="F14" s="61">
        <f t="shared" ref="F14" si="1">C14*E14</f>
        <v>0</v>
      </c>
      <c r="G14" s="54"/>
      <c r="H14" s="54"/>
      <c r="I14" s="53">
        <f t="shared" ref="I14" si="2">MIN(F14,G14)</f>
        <v>0</v>
      </c>
      <c r="J14" s="99"/>
    </row>
    <row r="15" spans="2:10" s="1" customFormat="1" ht="36" customHeight="1">
      <c r="B15" s="68"/>
      <c r="C15" s="71"/>
      <c r="D15" s="65"/>
      <c r="E15" s="80"/>
      <c r="F15" s="61"/>
      <c r="G15" s="62"/>
      <c r="H15" s="62"/>
      <c r="I15" s="53"/>
      <c r="J15" s="99"/>
    </row>
    <row r="16" spans="2:10" s="1" customFormat="1" ht="36" customHeight="1">
      <c r="B16" s="68" t="s">
        <v>7</v>
      </c>
      <c r="C16" s="29" t="s">
        <v>18</v>
      </c>
      <c r="D16" s="30"/>
      <c r="E16" s="30"/>
      <c r="F16" s="31"/>
      <c r="G16" s="54"/>
      <c r="H16" s="54"/>
      <c r="I16" s="53">
        <f>G16</f>
        <v>0</v>
      </c>
      <c r="J16" s="99"/>
    </row>
    <row r="17" spans="2:10" s="1" customFormat="1" ht="36" customHeight="1">
      <c r="B17" s="70"/>
      <c r="C17" s="32"/>
      <c r="D17" s="33"/>
      <c r="E17" s="33"/>
      <c r="F17" s="34"/>
      <c r="G17" s="69"/>
      <c r="H17" s="69"/>
      <c r="I17" s="53"/>
      <c r="J17" s="99"/>
    </row>
    <row r="18" spans="2:10" s="1" customFormat="1" ht="36" customHeight="1">
      <c r="B18" s="68" t="s">
        <v>30</v>
      </c>
      <c r="C18" s="59">
        <v>1</v>
      </c>
      <c r="D18" s="64" t="s">
        <v>25</v>
      </c>
      <c r="E18" s="73">
        <v>905000</v>
      </c>
      <c r="F18" s="74">
        <f>C18*E18</f>
        <v>905000</v>
      </c>
      <c r="G18" s="62"/>
      <c r="H18" s="62"/>
      <c r="I18" s="53">
        <f>IF(G18="",0,MIN(F18,G18))</f>
        <v>0</v>
      </c>
      <c r="J18" s="99"/>
    </row>
    <row r="19" spans="2:10" s="1" customFormat="1" ht="36" customHeight="1">
      <c r="B19" s="68"/>
      <c r="C19" s="59"/>
      <c r="D19" s="65"/>
      <c r="E19" s="73"/>
      <c r="F19" s="61"/>
      <c r="G19" s="62"/>
      <c r="H19" s="62"/>
      <c r="I19" s="53"/>
      <c r="J19" s="99"/>
    </row>
    <row r="20" spans="2:10" s="1" customFormat="1" ht="36" customHeight="1">
      <c r="B20" s="68" t="s">
        <v>8</v>
      </c>
      <c r="C20" s="49"/>
      <c r="D20" s="64" t="s">
        <v>28</v>
      </c>
      <c r="E20" s="72">
        <v>205000</v>
      </c>
      <c r="F20" s="61">
        <f t="shared" ref="F20" si="3">C20*E20</f>
        <v>0</v>
      </c>
      <c r="G20" s="54"/>
      <c r="H20" s="54"/>
      <c r="I20" s="53">
        <f t="shared" ref="I20" si="4">MIN(F20,G20)</f>
        <v>0</v>
      </c>
      <c r="J20" s="99"/>
    </row>
    <row r="21" spans="2:10" s="1" customFormat="1" ht="36" customHeight="1">
      <c r="B21" s="70"/>
      <c r="C21" s="71"/>
      <c r="D21" s="65"/>
      <c r="E21" s="73"/>
      <c r="F21" s="61"/>
      <c r="G21" s="62"/>
      <c r="H21" s="62"/>
      <c r="I21" s="53"/>
      <c r="J21" s="99"/>
    </row>
    <row r="22" spans="2:10" s="1" customFormat="1" ht="36" customHeight="1">
      <c r="B22" s="68" t="s">
        <v>9</v>
      </c>
      <c r="C22" s="29" t="s">
        <v>18</v>
      </c>
      <c r="D22" s="30"/>
      <c r="E22" s="30"/>
      <c r="F22" s="31"/>
      <c r="G22" s="54"/>
      <c r="H22" s="54"/>
      <c r="I22" s="53">
        <f>G22</f>
        <v>0</v>
      </c>
      <c r="J22" s="99"/>
    </row>
    <row r="23" spans="2:10" s="1" customFormat="1" ht="36" customHeight="1">
      <c r="B23" s="68"/>
      <c r="C23" s="32"/>
      <c r="D23" s="33"/>
      <c r="E23" s="33"/>
      <c r="F23" s="34"/>
      <c r="G23" s="69"/>
      <c r="H23" s="69"/>
      <c r="I23" s="53"/>
      <c r="J23" s="99"/>
    </row>
    <row r="24" spans="2:10" s="1" customFormat="1" ht="36" customHeight="1">
      <c r="B24" s="35" t="s">
        <v>10</v>
      </c>
      <c r="C24" s="36"/>
      <c r="D24" s="36"/>
      <c r="E24" s="36"/>
      <c r="F24" s="36"/>
      <c r="G24" s="15"/>
      <c r="H24" s="15"/>
      <c r="I24" s="16"/>
      <c r="J24" s="24"/>
    </row>
    <row r="25" spans="2:10" s="1" customFormat="1" ht="36" customHeight="1">
      <c r="B25" s="47" t="s">
        <v>11</v>
      </c>
      <c r="C25" s="58">
        <v>1</v>
      </c>
      <c r="D25" s="64" t="s">
        <v>25</v>
      </c>
      <c r="E25" s="51">
        <v>300000</v>
      </c>
      <c r="F25" s="61">
        <f t="shared" ref="F25" si="5">C25*E25</f>
        <v>300000</v>
      </c>
      <c r="G25" s="54"/>
      <c r="H25" s="54"/>
      <c r="I25" s="53">
        <f>IF(G25="",0,MIN(F25,G25))</f>
        <v>0</v>
      </c>
      <c r="J25" s="99"/>
    </row>
    <row r="26" spans="2:10" s="1" customFormat="1" ht="36" customHeight="1">
      <c r="B26" s="57"/>
      <c r="C26" s="59"/>
      <c r="D26" s="65"/>
      <c r="E26" s="60"/>
      <c r="F26" s="61"/>
      <c r="G26" s="62"/>
      <c r="H26" s="62"/>
      <c r="I26" s="63"/>
      <c r="J26" s="99"/>
    </row>
    <row r="27" spans="2:10" s="1" customFormat="1" ht="36" customHeight="1">
      <c r="B27" s="37" t="s">
        <v>12</v>
      </c>
      <c r="C27" s="38"/>
      <c r="D27" s="38"/>
      <c r="E27" s="38"/>
      <c r="F27" s="38"/>
      <c r="G27" s="17"/>
      <c r="H27" s="17"/>
      <c r="I27" s="16"/>
      <c r="J27" s="24"/>
    </row>
    <row r="28" spans="2:10" s="1" customFormat="1" ht="36" customHeight="1">
      <c r="B28" s="47" t="s">
        <v>13</v>
      </c>
      <c r="C28" s="49"/>
      <c r="D28" s="64" t="s">
        <v>28</v>
      </c>
      <c r="E28" s="51">
        <v>1500000</v>
      </c>
      <c r="F28" s="61">
        <f t="shared" ref="F28" si="6">C28*E28</f>
        <v>0</v>
      </c>
      <c r="G28" s="54"/>
      <c r="H28" s="54"/>
      <c r="I28" s="53">
        <f>MIN(F28,G28)</f>
        <v>0</v>
      </c>
      <c r="J28" s="99"/>
    </row>
    <row r="29" spans="2:10" s="1" customFormat="1" ht="36" customHeight="1" thickBot="1">
      <c r="B29" s="48"/>
      <c r="C29" s="50"/>
      <c r="D29" s="66"/>
      <c r="E29" s="52"/>
      <c r="F29" s="67"/>
      <c r="G29" s="55"/>
      <c r="H29" s="55"/>
      <c r="I29" s="56"/>
      <c r="J29" s="99"/>
    </row>
    <row r="30" spans="2:10" s="1" customFormat="1" ht="36" customHeight="1" thickTop="1">
      <c r="B30" s="39" t="s">
        <v>14</v>
      </c>
      <c r="C30" s="82"/>
      <c r="D30" s="83"/>
      <c r="E30" s="41"/>
      <c r="F30" s="41"/>
      <c r="G30" s="43">
        <f>SUM(G8:G23)+G25+G28</f>
        <v>400000</v>
      </c>
      <c r="H30" s="45"/>
      <c r="I30" s="27">
        <f>SUM(I8:I23)+I25+I28</f>
        <v>333000</v>
      </c>
      <c r="J30" s="95"/>
    </row>
    <row r="31" spans="2:10" s="1" customFormat="1" ht="36" customHeight="1" thickBot="1">
      <c r="B31" s="40"/>
      <c r="C31" s="84"/>
      <c r="D31" s="85"/>
      <c r="E31" s="42"/>
      <c r="F31" s="42"/>
      <c r="G31" s="44"/>
      <c r="H31" s="46"/>
      <c r="I31" s="28"/>
      <c r="J31" s="95"/>
    </row>
    <row r="32" spans="2:10" s="1" customFormat="1" ht="36" customHeight="1" thickTop="1">
      <c r="B32" s="25"/>
      <c r="C32" s="25"/>
      <c r="D32" s="25"/>
      <c r="E32" s="25"/>
      <c r="F32" s="25"/>
      <c r="G32" s="25"/>
      <c r="H32" s="25"/>
      <c r="I32" s="25"/>
    </row>
    <row r="33" spans="2:9" s="1" customFormat="1" ht="36" customHeight="1" thickBot="1">
      <c r="B33" s="25"/>
      <c r="C33" s="26"/>
      <c r="D33" s="26"/>
      <c r="E33" s="26"/>
      <c r="F33" s="26"/>
      <c r="G33" s="26"/>
      <c r="H33" s="26"/>
      <c r="I33" s="26"/>
    </row>
    <row r="34" spans="2:9" s="1" customFormat="1" ht="36" customHeight="1" thickTop="1" thickBot="1">
      <c r="B34" s="6"/>
      <c r="D34" s="13"/>
      <c r="H34" s="12" t="s">
        <v>20</v>
      </c>
      <c r="I34" s="18">
        <f>ROUNDDOWN(I30,-3)</f>
        <v>333000</v>
      </c>
    </row>
    <row r="35" spans="2:9" s="1" customFormat="1" ht="36" customHeight="1" thickTop="1">
      <c r="B35" s="6"/>
      <c r="D35" s="13"/>
    </row>
    <row r="36" spans="2:9" s="1" customFormat="1" ht="36" customHeight="1">
      <c r="B36" s="6"/>
      <c r="D36" s="13"/>
    </row>
  </sheetData>
  <mergeCells count="104">
    <mergeCell ref="B33:I33"/>
    <mergeCell ref="G28:G29"/>
    <mergeCell ref="H28:H29"/>
    <mergeCell ref="I28:I29"/>
    <mergeCell ref="J28:J29"/>
    <mergeCell ref="B30:B31"/>
    <mergeCell ref="C30:D31"/>
    <mergeCell ref="E30:E31"/>
    <mergeCell ref="F30:F31"/>
    <mergeCell ref="G30:G31"/>
    <mergeCell ref="H30:H31"/>
    <mergeCell ref="B27:F27"/>
    <mergeCell ref="B28:B29"/>
    <mergeCell ref="C28:C29"/>
    <mergeCell ref="D28:D29"/>
    <mergeCell ref="E28:E29"/>
    <mergeCell ref="F28:F29"/>
    <mergeCell ref="I30:I31"/>
    <mergeCell ref="J30:J31"/>
    <mergeCell ref="B32:I32"/>
    <mergeCell ref="B24:F24"/>
    <mergeCell ref="B25:B26"/>
    <mergeCell ref="C25:C26"/>
    <mergeCell ref="D25:D26"/>
    <mergeCell ref="E25:E26"/>
    <mergeCell ref="F25:F26"/>
    <mergeCell ref="I20:I21"/>
    <mergeCell ref="J20:J21"/>
    <mergeCell ref="B22:B23"/>
    <mergeCell ref="C22:F23"/>
    <mergeCell ref="G22:G23"/>
    <mergeCell ref="H22:H23"/>
    <mergeCell ref="I22:I23"/>
    <mergeCell ref="J22:J23"/>
    <mergeCell ref="G25:G26"/>
    <mergeCell ref="H25:H26"/>
    <mergeCell ref="I25:I26"/>
    <mergeCell ref="J25:J26"/>
    <mergeCell ref="H18:H19"/>
    <mergeCell ref="I18:I19"/>
    <mergeCell ref="J18:J19"/>
    <mergeCell ref="B20:B21"/>
    <mergeCell ref="C20:C21"/>
    <mergeCell ref="D20:D21"/>
    <mergeCell ref="E20:E21"/>
    <mergeCell ref="F20:F21"/>
    <mergeCell ref="G20:G21"/>
    <mergeCell ref="H20:H21"/>
    <mergeCell ref="B18:B19"/>
    <mergeCell ref="C18:C19"/>
    <mergeCell ref="D18:D19"/>
    <mergeCell ref="E18:E19"/>
    <mergeCell ref="F18:F19"/>
    <mergeCell ref="G18:G19"/>
    <mergeCell ref="I14:I15"/>
    <mergeCell ref="J14:J15"/>
    <mergeCell ref="B16:B17"/>
    <mergeCell ref="C16:F17"/>
    <mergeCell ref="G16:G17"/>
    <mergeCell ref="H16:H17"/>
    <mergeCell ref="I16:I17"/>
    <mergeCell ref="J16:J17"/>
    <mergeCell ref="H12:H13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  <mergeCell ref="B12:B13"/>
    <mergeCell ref="C12:C13"/>
    <mergeCell ref="D12:D13"/>
    <mergeCell ref="E12:E13"/>
    <mergeCell ref="F12:F13"/>
    <mergeCell ref="G12:G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B2:I2"/>
    <mergeCell ref="G3:I3"/>
    <mergeCell ref="H4:I4"/>
    <mergeCell ref="B6:B7"/>
    <mergeCell ref="C6:F6"/>
    <mergeCell ref="G6:H6"/>
    <mergeCell ref="J6:J7"/>
    <mergeCell ref="C7:D7"/>
    <mergeCell ref="B8:B9"/>
    <mergeCell ref="C8:C9"/>
    <mergeCell ref="D8:D9"/>
    <mergeCell ref="E8:E9"/>
    <mergeCell ref="F8:F9"/>
    <mergeCell ref="G8:G9"/>
    <mergeCell ref="H8:H9"/>
    <mergeCell ref="I8:I9"/>
    <mergeCell ref="J8:J9"/>
  </mergeCells>
  <phoneticPr fontId="3"/>
  <pageMargins left="0.7" right="0.7" top="0.75" bottom="0.75" header="0.3" footer="0.3"/>
  <pageSetup paperSize="9" scale="3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実績報告及び精算内訳</vt:lpstr>
      <vt:lpstr>作成要領</vt:lpstr>
      <vt:lpstr>作成要領!Print_Area</vt:lpstr>
      <vt:lpstr>実績報告及び精算内訳!Print_Area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杏佳</dc:creator>
  <cp:lastModifiedBy>石内 智貴</cp:lastModifiedBy>
  <cp:lastPrinted>2021-05-27T10:16:16Z</cp:lastPrinted>
  <dcterms:created xsi:type="dcterms:W3CDTF">2021-05-26T07:34:15Z</dcterms:created>
  <dcterms:modified xsi:type="dcterms:W3CDTF">2023-12-07T01:18:25Z</dcterms:modified>
</cp:coreProperties>
</file>