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0" windowWidth="15285" windowHeight="9150" activeTab="0"/>
  </bookViews>
  <sheets>
    <sheet name="税収予算額調" sheetId="1" r:id="rId1"/>
  </sheets>
  <definedNames>
    <definedName name="_xlnm.Print_Area" localSheetId="0">'税収予算額調'!$A$1:$J$70</definedName>
  </definedNames>
  <calcPr fullCalcOnLoad="1"/>
</workbook>
</file>

<file path=xl/sharedStrings.xml><?xml version="1.0" encoding="utf-8"?>
<sst xmlns="http://schemas.openxmlformats.org/spreadsheetml/2006/main" count="100" uniqueCount="37">
  <si>
    <t>９月</t>
  </si>
  <si>
    <t xml:space="preserve">専決 </t>
  </si>
  <si>
    <t>現</t>
  </si>
  <si>
    <t>滞</t>
  </si>
  <si>
    <t>計</t>
  </si>
  <si>
    <t>法  人</t>
  </si>
  <si>
    <t>利子割</t>
  </si>
  <si>
    <t>配当割</t>
  </si>
  <si>
    <t>株式等
譲渡所得割</t>
  </si>
  <si>
    <t>狩猟税</t>
  </si>
  <si>
    <t>産業廃棄物税</t>
  </si>
  <si>
    <t>（単位：千円）</t>
  </si>
  <si>
    <t>科目</t>
  </si>
  <si>
    <t>区分</t>
  </si>
  <si>
    <t>当初予算</t>
  </si>
  <si>
    <t>補正予算</t>
  </si>
  <si>
    <t>最終予算</t>
  </si>
  <si>
    <t>６月</t>
  </si>
  <si>
    <t>11月　</t>
  </si>
  <si>
    <t>県税</t>
  </si>
  <si>
    <t>県民税</t>
  </si>
  <si>
    <t>個人</t>
  </si>
  <si>
    <t>法 人</t>
  </si>
  <si>
    <t>事業税</t>
  </si>
  <si>
    <t>個　人</t>
  </si>
  <si>
    <t>地方消費税</t>
  </si>
  <si>
    <t>不動産取得税</t>
  </si>
  <si>
    <t>県たばこ税</t>
  </si>
  <si>
    <t>ゴルフ場利用税</t>
  </si>
  <si>
    <t>軽油引取税</t>
  </si>
  <si>
    <t>自動車税</t>
  </si>
  <si>
    <t>鉱区税</t>
  </si>
  <si>
    <t>譲渡割</t>
  </si>
  <si>
    <t>貨物割</t>
  </si>
  <si>
    <t>旧法による税</t>
  </si>
  <si>
    <t xml:space="preserve">２月 </t>
  </si>
  <si>
    <t>３　令和４年度税収予算額調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</si>
</sst>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_);\(#,##0\)"/>
    <numFmt numFmtId="184" formatCode="[&lt;=999]000;000\-00"/>
    <numFmt numFmtId="185" formatCode="0_ "/>
    <numFmt numFmtId="186" formatCode="#,##0;&quot;△ &quot;#,##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#0.0;&quot;△ &quot;#,##0.0"/>
    <numFmt numFmtId="191" formatCode="0.0;&quot;△ &quot;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20"/>
      <name val="ＭＳ 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186" fontId="5" fillId="0" borderId="10" xfId="0" applyNumberFormat="1" applyFont="1" applyFill="1" applyBorder="1" applyAlignment="1">
      <alignment horizontal="right" vertical="center"/>
    </xf>
    <xf numFmtId="186" fontId="5" fillId="0" borderId="11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186" fontId="5" fillId="0" borderId="14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6" fontId="5" fillId="0" borderId="13" xfId="0" applyNumberFormat="1" applyFont="1" applyFill="1" applyBorder="1" applyAlignment="1">
      <alignment horizontal="right" vertical="center" shrinkToFit="1"/>
    </xf>
    <xf numFmtId="186" fontId="5" fillId="0" borderId="14" xfId="0" applyNumberFormat="1" applyFont="1" applyFill="1" applyBorder="1" applyAlignment="1">
      <alignment vertical="center" shrinkToFit="1"/>
    </xf>
    <xf numFmtId="186" fontId="5" fillId="0" borderId="15" xfId="0" applyNumberFormat="1" applyFont="1" applyFill="1" applyBorder="1" applyAlignment="1">
      <alignment vertical="center" shrinkToFit="1"/>
    </xf>
    <xf numFmtId="186" fontId="8" fillId="0" borderId="10" xfId="0" applyNumberFormat="1" applyFont="1" applyFill="1" applyBorder="1" applyAlignment="1">
      <alignment horizontal="right" vertical="center" shrinkToFit="1"/>
    </xf>
    <xf numFmtId="186" fontId="8" fillId="0" borderId="1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3" fontId="5" fillId="0" borderId="10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3" fontId="5" fillId="0" borderId="11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showGridLines="0" showZeros="0" tabSelected="1" view="pageBreakPreview" zoomScale="85" zoomScaleSheetLayoutView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J1"/>
    </sheetView>
  </sheetViews>
  <sheetFormatPr defaultColWidth="10.59765625" defaultRowHeight="12.75" customHeight="1"/>
  <cols>
    <col min="1" max="1" width="4.59765625" style="19" customWidth="1"/>
    <col min="2" max="2" width="12.59765625" style="19" customWidth="1"/>
    <col min="3" max="3" width="2.59765625" style="19" customWidth="1"/>
    <col min="4" max="4" width="13" style="19" bestFit="1" customWidth="1"/>
    <col min="5" max="6" width="8.59765625" style="19" customWidth="1"/>
    <col min="7" max="7" width="13.09765625" style="19" customWidth="1"/>
    <col min="8" max="9" width="13.8984375" style="19" bestFit="1" customWidth="1"/>
    <col min="10" max="10" width="13" style="19" bestFit="1" customWidth="1"/>
    <col min="11" max="11" width="16.59765625" style="1" customWidth="1"/>
    <col min="12" max="12" width="2.59765625" style="1" customWidth="1"/>
    <col min="13" max="13" width="11.59765625" style="1" customWidth="1"/>
    <col min="14" max="18" width="9.59765625" style="1" customWidth="1"/>
    <col min="19" max="19" width="11.59765625" style="1" customWidth="1"/>
    <col min="20" max="16384" width="10.59765625" style="1" customWidth="1"/>
  </cols>
  <sheetData>
    <row r="1" spans="1:10" ht="23.25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>
      <c r="A2" s="9"/>
      <c r="B2" s="9"/>
      <c r="C2" s="9"/>
      <c r="D2" s="9"/>
      <c r="E2" s="9"/>
      <c r="F2" s="9"/>
      <c r="G2" s="9"/>
      <c r="H2" s="9"/>
      <c r="I2" s="44" t="s">
        <v>11</v>
      </c>
      <c r="J2" s="44"/>
    </row>
    <row r="3" spans="1:11" ht="14.25" customHeight="1">
      <c r="A3" s="45" t="s">
        <v>12</v>
      </c>
      <c r="B3" s="46"/>
      <c r="C3" s="49" t="s">
        <v>13</v>
      </c>
      <c r="D3" s="49" t="s">
        <v>14</v>
      </c>
      <c r="E3" s="51" t="s">
        <v>15</v>
      </c>
      <c r="F3" s="52"/>
      <c r="G3" s="52"/>
      <c r="H3" s="52"/>
      <c r="I3" s="53"/>
      <c r="J3" s="49" t="s">
        <v>16</v>
      </c>
      <c r="K3" s="2"/>
    </row>
    <row r="4" spans="1:11" ht="14.25" customHeight="1">
      <c r="A4" s="47"/>
      <c r="B4" s="48"/>
      <c r="C4" s="50"/>
      <c r="D4" s="50"/>
      <c r="E4" s="3" t="s">
        <v>17</v>
      </c>
      <c r="F4" s="3" t="s">
        <v>0</v>
      </c>
      <c r="G4" s="3" t="s">
        <v>18</v>
      </c>
      <c r="H4" s="3" t="s">
        <v>35</v>
      </c>
      <c r="I4" s="3" t="s">
        <v>1</v>
      </c>
      <c r="J4" s="50"/>
      <c r="K4" s="2"/>
    </row>
    <row r="5" spans="1:11" ht="14.25" customHeight="1">
      <c r="A5" s="35" t="s">
        <v>19</v>
      </c>
      <c r="B5" s="40"/>
      <c r="C5" s="10" t="s">
        <v>2</v>
      </c>
      <c r="D5" s="4">
        <f>SUM(D8,D26,D35,D44,D47,D50,D53,D56,D59,D62,D65,D68)</f>
        <v>121315600</v>
      </c>
      <c r="E5" s="11">
        <f aca="true" t="shared" si="0" ref="E5:J5">SUM(E8,E26,E35,E44,E47,E50,E53,E56,E59,E62,E65,E68)</f>
        <v>0</v>
      </c>
      <c r="F5" s="11">
        <f t="shared" si="0"/>
        <v>0</v>
      </c>
      <c r="G5" s="11">
        <f t="shared" si="0"/>
        <v>0</v>
      </c>
      <c r="H5" s="11">
        <f t="shared" si="0"/>
        <v>14485900</v>
      </c>
      <c r="I5" s="11">
        <f t="shared" si="0"/>
        <v>-158607</v>
      </c>
      <c r="J5" s="11">
        <f t="shared" si="0"/>
        <v>135642893</v>
      </c>
      <c r="K5" s="2"/>
    </row>
    <row r="6" spans="1:11" ht="14.25" customHeight="1">
      <c r="A6" s="36"/>
      <c r="B6" s="41"/>
      <c r="C6" s="12" t="s">
        <v>3</v>
      </c>
      <c r="D6" s="4">
        <f>SUM(D9,D27,D36,D45,D48,D51,D54,D57,D60,D63,D66,D69)</f>
        <v>399000</v>
      </c>
      <c r="E6" s="13">
        <f aca="true" t="shared" si="1" ref="E6:J6">SUM(E9,E27,E36,E45,E48,E51,E54,E57,E60,E63,E66,E69)</f>
        <v>0</v>
      </c>
      <c r="F6" s="13">
        <f t="shared" si="1"/>
        <v>0</v>
      </c>
      <c r="G6" s="13">
        <f t="shared" si="1"/>
        <v>0</v>
      </c>
      <c r="H6" s="13">
        <f t="shared" si="1"/>
        <v>-69000</v>
      </c>
      <c r="I6" s="13">
        <f t="shared" si="1"/>
        <v>-2393</v>
      </c>
      <c r="J6" s="13">
        <f t="shared" si="1"/>
        <v>327607</v>
      </c>
      <c r="K6" s="2"/>
    </row>
    <row r="7" spans="1:11" ht="14.25" customHeight="1">
      <c r="A7" s="37"/>
      <c r="B7" s="42"/>
      <c r="C7" s="14" t="s">
        <v>4</v>
      </c>
      <c r="D7" s="4">
        <f>SUM(D10,D28,D37,D46,D49,D52,D55,D58,D61,D64,D67,D70)</f>
        <v>121714600</v>
      </c>
      <c r="E7" s="15">
        <f aca="true" t="shared" si="2" ref="E7:J7">SUM(E10,E28,E37,E46,E49,E52,E55,E58,E61,E64,E67,E70)</f>
        <v>0</v>
      </c>
      <c r="F7" s="15">
        <f t="shared" si="2"/>
        <v>0</v>
      </c>
      <c r="G7" s="15">
        <f t="shared" si="2"/>
        <v>0</v>
      </c>
      <c r="H7" s="15">
        <f t="shared" si="2"/>
        <v>14416900</v>
      </c>
      <c r="I7" s="15">
        <f t="shared" si="2"/>
        <v>-161000</v>
      </c>
      <c r="J7" s="15">
        <f t="shared" si="2"/>
        <v>135970500</v>
      </c>
      <c r="K7" s="2"/>
    </row>
    <row r="8" spans="1:11" ht="14.25" customHeight="1">
      <c r="A8" s="35" t="s">
        <v>20</v>
      </c>
      <c r="B8" s="26"/>
      <c r="C8" s="12" t="s">
        <v>2</v>
      </c>
      <c r="D8" s="11">
        <f>D11+D14+D17+D20+D23</f>
        <v>41055000</v>
      </c>
      <c r="E8" s="4">
        <f aca="true" t="shared" si="3" ref="E8:J10">E11+E14+E17+E20+E23</f>
        <v>0</v>
      </c>
      <c r="F8" s="4">
        <f t="shared" si="3"/>
        <v>0</v>
      </c>
      <c r="G8" s="4">
        <f t="shared" si="3"/>
        <v>0</v>
      </c>
      <c r="H8" s="4">
        <f>H11+H14+H17+H20+H23</f>
        <v>1065000</v>
      </c>
      <c r="I8" s="4">
        <f t="shared" si="3"/>
        <v>183768</v>
      </c>
      <c r="J8" s="16">
        <f t="shared" si="3"/>
        <v>42303768</v>
      </c>
      <c r="K8" s="4"/>
    </row>
    <row r="9" spans="1:11" ht="14.25" customHeight="1">
      <c r="A9" s="36"/>
      <c r="B9" s="28"/>
      <c r="C9" s="12" t="s">
        <v>3</v>
      </c>
      <c r="D9" s="4">
        <f>D12+D15+D18+D21+D24</f>
        <v>315000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>H12+H15+H18+H21+H24</f>
        <v>-16000</v>
      </c>
      <c r="I9" s="4">
        <f t="shared" si="3"/>
        <v>-5306</v>
      </c>
      <c r="J9" s="16">
        <f t="shared" si="3"/>
        <v>293694</v>
      </c>
      <c r="K9" s="2"/>
    </row>
    <row r="10" spans="1:11" ht="14.25" customHeight="1">
      <c r="A10" s="36"/>
      <c r="B10" s="30"/>
      <c r="C10" s="17" t="s">
        <v>4</v>
      </c>
      <c r="D10" s="15">
        <f>D13+D16+D19+D22+D25</f>
        <v>41370000</v>
      </c>
      <c r="E10" s="5">
        <f>E9+E8</f>
        <v>0</v>
      </c>
      <c r="F10" s="5">
        <f>F9+F8</f>
        <v>0</v>
      </c>
      <c r="G10" s="5">
        <f>G9+G8</f>
        <v>0</v>
      </c>
      <c r="H10" s="5">
        <f t="shared" si="3"/>
        <v>1049000</v>
      </c>
      <c r="I10" s="5">
        <f t="shared" si="3"/>
        <v>178462</v>
      </c>
      <c r="J10" s="18">
        <f t="shared" si="3"/>
        <v>42597462</v>
      </c>
      <c r="K10" s="2"/>
    </row>
    <row r="11" spans="1:11" ht="14.25" customHeight="1">
      <c r="A11" s="31"/>
      <c r="B11" s="32" t="s">
        <v>21</v>
      </c>
      <c r="C11" s="10" t="s">
        <v>2</v>
      </c>
      <c r="D11" s="23">
        <v>36997000</v>
      </c>
      <c r="E11" s="23">
        <v>0</v>
      </c>
      <c r="F11" s="23">
        <v>0</v>
      </c>
      <c r="G11" s="23">
        <v>0</v>
      </c>
      <c r="H11" s="23">
        <v>647000</v>
      </c>
      <c r="I11" s="23">
        <v>142294</v>
      </c>
      <c r="J11" s="16">
        <f>SUM(D11:I11)</f>
        <v>37786294</v>
      </c>
      <c r="K11" s="2"/>
    </row>
    <row r="12" spans="1:11" ht="14.25" customHeight="1">
      <c r="A12" s="31"/>
      <c r="B12" s="33"/>
      <c r="C12" s="12" t="s">
        <v>3</v>
      </c>
      <c r="D12" s="24">
        <v>306000</v>
      </c>
      <c r="E12" s="24">
        <v>0</v>
      </c>
      <c r="F12" s="24">
        <v>0</v>
      </c>
      <c r="G12" s="24">
        <v>0</v>
      </c>
      <c r="H12" s="24">
        <v>-9000</v>
      </c>
      <c r="I12" s="24">
        <v>-5845</v>
      </c>
      <c r="J12" s="16">
        <f aca="true" t="shared" si="4" ref="J12:J70">SUM(D12:I12)</f>
        <v>291155</v>
      </c>
      <c r="K12" s="2"/>
    </row>
    <row r="13" spans="1:11" ht="14.25" customHeight="1">
      <c r="A13" s="31"/>
      <c r="B13" s="34"/>
      <c r="C13" s="14" t="s">
        <v>4</v>
      </c>
      <c r="D13" s="5">
        <f aca="true" t="shared" si="5" ref="D13:I13">D11+D12</f>
        <v>37303000</v>
      </c>
      <c r="E13" s="5">
        <f t="shared" si="5"/>
        <v>0</v>
      </c>
      <c r="F13" s="5">
        <f t="shared" si="5"/>
        <v>0</v>
      </c>
      <c r="G13" s="5">
        <f t="shared" si="5"/>
        <v>0</v>
      </c>
      <c r="H13" s="5">
        <f t="shared" si="5"/>
        <v>638000</v>
      </c>
      <c r="I13" s="5">
        <f t="shared" si="5"/>
        <v>136449</v>
      </c>
      <c r="J13" s="18">
        <f t="shared" si="4"/>
        <v>38077449</v>
      </c>
      <c r="K13" s="2"/>
    </row>
    <row r="14" spans="1:11" ht="14.25" customHeight="1">
      <c r="A14" s="31"/>
      <c r="B14" s="32" t="s">
        <v>22</v>
      </c>
      <c r="C14" s="12" t="s">
        <v>2</v>
      </c>
      <c r="D14" s="23">
        <v>2551000</v>
      </c>
      <c r="E14" s="23">
        <v>0</v>
      </c>
      <c r="F14" s="23">
        <v>0</v>
      </c>
      <c r="G14" s="23">
        <v>0</v>
      </c>
      <c r="H14" s="23">
        <v>232000</v>
      </c>
      <c r="I14" s="23">
        <v>81791</v>
      </c>
      <c r="J14" s="16">
        <f t="shared" si="4"/>
        <v>2864791</v>
      </c>
      <c r="K14" s="2"/>
    </row>
    <row r="15" spans="1:11" ht="14.25" customHeight="1">
      <c r="A15" s="31"/>
      <c r="B15" s="33"/>
      <c r="C15" s="12" t="s">
        <v>3</v>
      </c>
      <c r="D15" s="24">
        <v>9000</v>
      </c>
      <c r="E15" s="24">
        <v>0</v>
      </c>
      <c r="F15" s="24">
        <v>0</v>
      </c>
      <c r="G15" s="24">
        <v>0</v>
      </c>
      <c r="H15" s="24">
        <v>-7000</v>
      </c>
      <c r="I15" s="24">
        <v>539</v>
      </c>
      <c r="J15" s="16">
        <f t="shared" si="4"/>
        <v>2539</v>
      </c>
      <c r="K15" s="2"/>
    </row>
    <row r="16" spans="1:11" ht="14.25" customHeight="1">
      <c r="A16" s="31"/>
      <c r="B16" s="34"/>
      <c r="C16" s="17" t="s">
        <v>4</v>
      </c>
      <c r="D16" s="5">
        <f aca="true" t="shared" si="6" ref="D16:I16">D14+D15</f>
        <v>2560000</v>
      </c>
      <c r="E16" s="5">
        <f t="shared" si="6"/>
        <v>0</v>
      </c>
      <c r="F16" s="5">
        <f t="shared" si="6"/>
        <v>0</v>
      </c>
      <c r="G16" s="5">
        <f t="shared" si="6"/>
        <v>0</v>
      </c>
      <c r="H16" s="5">
        <f t="shared" si="6"/>
        <v>225000</v>
      </c>
      <c r="I16" s="5">
        <f t="shared" si="6"/>
        <v>82330</v>
      </c>
      <c r="J16" s="18">
        <f t="shared" si="4"/>
        <v>2867330</v>
      </c>
      <c r="K16" s="2"/>
    </row>
    <row r="17" spans="1:11" ht="14.25" customHeight="1">
      <c r="A17" s="31"/>
      <c r="B17" s="32" t="s">
        <v>6</v>
      </c>
      <c r="C17" s="10" t="s">
        <v>2</v>
      </c>
      <c r="D17" s="23">
        <v>119000</v>
      </c>
      <c r="E17" s="23">
        <v>0</v>
      </c>
      <c r="F17" s="23">
        <v>0</v>
      </c>
      <c r="G17" s="23">
        <v>0</v>
      </c>
      <c r="H17" s="23">
        <v>-46000</v>
      </c>
      <c r="I17" s="23">
        <v>-1995</v>
      </c>
      <c r="J17" s="16">
        <f t="shared" si="4"/>
        <v>71005</v>
      </c>
      <c r="K17" s="2"/>
    </row>
    <row r="18" spans="1:11" ht="14.25" customHeight="1">
      <c r="A18" s="31"/>
      <c r="B18" s="33"/>
      <c r="C18" s="12" t="s">
        <v>3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16">
        <f t="shared" si="4"/>
        <v>0</v>
      </c>
      <c r="K18" s="2"/>
    </row>
    <row r="19" spans="1:11" ht="14.25" customHeight="1">
      <c r="A19" s="31"/>
      <c r="B19" s="34"/>
      <c r="C19" s="14" t="s">
        <v>4</v>
      </c>
      <c r="D19" s="5">
        <f aca="true" t="shared" si="7" ref="D19:I19">D17+D18</f>
        <v>119000</v>
      </c>
      <c r="E19" s="5">
        <f t="shared" si="7"/>
        <v>0</v>
      </c>
      <c r="F19" s="5">
        <f t="shared" si="7"/>
        <v>0</v>
      </c>
      <c r="G19" s="5">
        <f t="shared" si="7"/>
        <v>0</v>
      </c>
      <c r="H19" s="5">
        <f t="shared" si="7"/>
        <v>-46000</v>
      </c>
      <c r="I19" s="5">
        <f t="shared" si="7"/>
        <v>-1995</v>
      </c>
      <c r="J19" s="18">
        <f t="shared" si="4"/>
        <v>71005</v>
      </c>
      <c r="K19" s="2"/>
    </row>
    <row r="20" spans="1:11" ht="14.25" customHeight="1">
      <c r="A20" s="31"/>
      <c r="B20" s="32" t="s">
        <v>7</v>
      </c>
      <c r="C20" s="10" t="s">
        <v>2</v>
      </c>
      <c r="D20" s="23">
        <v>679000</v>
      </c>
      <c r="E20" s="23">
        <v>0</v>
      </c>
      <c r="F20" s="23">
        <v>0</v>
      </c>
      <c r="G20" s="23">
        <v>0</v>
      </c>
      <c r="H20" s="23">
        <v>113000</v>
      </c>
      <c r="I20" s="23">
        <v>12225</v>
      </c>
      <c r="J20" s="16">
        <f t="shared" si="4"/>
        <v>804225</v>
      </c>
      <c r="K20" s="2"/>
    </row>
    <row r="21" spans="1:11" ht="14.25" customHeight="1">
      <c r="A21" s="31"/>
      <c r="B21" s="33"/>
      <c r="C21" s="12" t="s">
        <v>3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16">
        <f t="shared" si="4"/>
        <v>0</v>
      </c>
      <c r="K21" s="2"/>
    </row>
    <row r="22" spans="1:11" ht="14.25" customHeight="1">
      <c r="A22" s="31"/>
      <c r="B22" s="34"/>
      <c r="C22" s="14" t="s">
        <v>4</v>
      </c>
      <c r="D22" s="5">
        <f aca="true" t="shared" si="8" ref="D22:I22">D20+D21</f>
        <v>679000</v>
      </c>
      <c r="E22" s="5">
        <f t="shared" si="8"/>
        <v>0</v>
      </c>
      <c r="F22" s="5">
        <f t="shared" si="8"/>
        <v>0</v>
      </c>
      <c r="G22" s="5">
        <f t="shared" si="8"/>
        <v>0</v>
      </c>
      <c r="H22" s="5">
        <f t="shared" si="8"/>
        <v>113000</v>
      </c>
      <c r="I22" s="5">
        <f t="shared" si="8"/>
        <v>12225</v>
      </c>
      <c r="J22" s="18">
        <f t="shared" si="4"/>
        <v>804225</v>
      </c>
      <c r="K22" s="2"/>
    </row>
    <row r="23" spans="1:11" ht="14.25" customHeight="1">
      <c r="A23" s="31"/>
      <c r="B23" s="39" t="s">
        <v>8</v>
      </c>
      <c r="C23" s="10" t="s">
        <v>2</v>
      </c>
      <c r="D23" s="23">
        <v>709000</v>
      </c>
      <c r="E23" s="23">
        <v>0</v>
      </c>
      <c r="F23" s="23">
        <v>0</v>
      </c>
      <c r="G23" s="23">
        <v>0</v>
      </c>
      <c r="H23" s="23">
        <v>119000</v>
      </c>
      <c r="I23" s="23">
        <v>-50547</v>
      </c>
      <c r="J23" s="16">
        <f t="shared" si="4"/>
        <v>777453</v>
      </c>
      <c r="K23" s="2"/>
    </row>
    <row r="24" spans="1:11" ht="14.25" customHeight="1">
      <c r="A24" s="31"/>
      <c r="B24" s="33"/>
      <c r="C24" s="12" t="s">
        <v>3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16">
        <f t="shared" si="4"/>
        <v>0</v>
      </c>
      <c r="K24" s="2"/>
    </row>
    <row r="25" spans="1:11" ht="14.25" customHeight="1">
      <c r="A25" s="38"/>
      <c r="B25" s="34"/>
      <c r="C25" s="14" t="s">
        <v>4</v>
      </c>
      <c r="D25" s="5">
        <f aca="true" t="shared" si="9" ref="D25:I25">D23+D24</f>
        <v>709000</v>
      </c>
      <c r="E25" s="5">
        <f t="shared" si="9"/>
        <v>0</v>
      </c>
      <c r="F25" s="5">
        <f t="shared" si="9"/>
        <v>0</v>
      </c>
      <c r="G25" s="5">
        <f t="shared" si="9"/>
        <v>0</v>
      </c>
      <c r="H25" s="5">
        <f t="shared" si="9"/>
        <v>119000</v>
      </c>
      <c r="I25" s="5">
        <f t="shared" si="9"/>
        <v>-50547</v>
      </c>
      <c r="J25" s="18">
        <f t="shared" si="4"/>
        <v>777453</v>
      </c>
      <c r="K25" s="2"/>
    </row>
    <row r="26" spans="1:11" ht="14.25" customHeight="1">
      <c r="A26" s="35" t="s">
        <v>23</v>
      </c>
      <c r="B26" s="26"/>
      <c r="C26" s="12" t="s">
        <v>2</v>
      </c>
      <c r="D26" s="4">
        <f>D29+D32</f>
        <v>26208000</v>
      </c>
      <c r="E26" s="4">
        <f aca="true" t="shared" si="10" ref="E26:J27">E29+E32</f>
        <v>0</v>
      </c>
      <c r="F26" s="4">
        <f t="shared" si="10"/>
        <v>0</v>
      </c>
      <c r="G26" s="4">
        <f t="shared" si="10"/>
        <v>0</v>
      </c>
      <c r="H26" s="4">
        <f t="shared" si="10"/>
        <v>1995000</v>
      </c>
      <c r="I26" s="4">
        <f t="shared" si="10"/>
        <v>924621</v>
      </c>
      <c r="J26" s="16">
        <f t="shared" si="10"/>
        <v>29127621</v>
      </c>
      <c r="K26" s="2"/>
    </row>
    <row r="27" spans="1:11" ht="14.25" customHeight="1">
      <c r="A27" s="36"/>
      <c r="B27" s="28"/>
      <c r="C27" s="12" t="s">
        <v>3</v>
      </c>
      <c r="D27" s="6">
        <f>D30+D33</f>
        <v>48000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-32000</v>
      </c>
      <c r="I27" s="6">
        <f t="shared" si="10"/>
        <v>676</v>
      </c>
      <c r="J27" s="16">
        <f t="shared" si="10"/>
        <v>16676</v>
      </c>
      <c r="K27" s="2"/>
    </row>
    <row r="28" spans="1:11" ht="14.25" customHeight="1">
      <c r="A28" s="36"/>
      <c r="B28" s="30"/>
      <c r="C28" s="17" t="s">
        <v>4</v>
      </c>
      <c r="D28" s="5">
        <f>D26+D27</f>
        <v>26256000</v>
      </c>
      <c r="E28" s="5">
        <f>E26+E27</f>
        <v>0</v>
      </c>
      <c r="F28" s="5">
        <f>F26+F27</f>
        <v>0</v>
      </c>
      <c r="G28" s="5">
        <f>G26+G27</f>
        <v>0</v>
      </c>
      <c r="H28" s="5">
        <f>H31+H34</f>
        <v>1963000</v>
      </c>
      <c r="I28" s="5">
        <f>I31+I34</f>
        <v>925297</v>
      </c>
      <c r="J28" s="18">
        <f>J31+J34</f>
        <v>29144297</v>
      </c>
      <c r="K28" s="2"/>
    </row>
    <row r="29" spans="1:11" ht="14.25" customHeight="1">
      <c r="A29" s="31"/>
      <c r="B29" s="32" t="s">
        <v>24</v>
      </c>
      <c r="C29" s="10" t="s">
        <v>2</v>
      </c>
      <c r="D29" s="23">
        <v>1384000</v>
      </c>
      <c r="E29" s="23">
        <v>0</v>
      </c>
      <c r="F29" s="23">
        <v>0</v>
      </c>
      <c r="G29" s="23">
        <v>0</v>
      </c>
      <c r="H29" s="23">
        <v>83000</v>
      </c>
      <c r="I29" s="23">
        <v>9862</v>
      </c>
      <c r="J29" s="16">
        <f t="shared" si="4"/>
        <v>1476862</v>
      </c>
      <c r="K29" s="2"/>
    </row>
    <row r="30" spans="1:11" ht="14.25" customHeight="1">
      <c r="A30" s="31"/>
      <c r="B30" s="33"/>
      <c r="C30" s="12" t="s">
        <v>3</v>
      </c>
      <c r="D30" s="24">
        <v>10000</v>
      </c>
      <c r="E30" s="24">
        <v>0</v>
      </c>
      <c r="F30" s="24">
        <v>0</v>
      </c>
      <c r="G30" s="24">
        <v>0</v>
      </c>
      <c r="H30" s="24">
        <v>1000</v>
      </c>
      <c r="I30" s="24">
        <v>698</v>
      </c>
      <c r="J30" s="16">
        <f t="shared" si="4"/>
        <v>11698</v>
      </c>
      <c r="K30" s="2"/>
    </row>
    <row r="31" spans="1:11" ht="14.25" customHeight="1">
      <c r="A31" s="31"/>
      <c r="B31" s="34"/>
      <c r="C31" s="14" t="s">
        <v>4</v>
      </c>
      <c r="D31" s="5">
        <f aca="true" t="shared" si="11" ref="D31:I31">D29+D30</f>
        <v>1394000</v>
      </c>
      <c r="E31" s="5">
        <f t="shared" si="11"/>
        <v>0</v>
      </c>
      <c r="F31" s="5">
        <f t="shared" si="11"/>
        <v>0</v>
      </c>
      <c r="G31" s="5">
        <f t="shared" si="11"/>
        <v>0</v>
      </c>
      <c r="H31" s="5">
        <f t="shared" si="11"/>
        <v>84000</v>
      </c>
      <c r="I31" s="5">
        <f t="shared" si="11"/>
        <v>10560</v>
      </c>
      <c r="J31" s="18">
        <f t="shared" si="4"/>
        <v>1488560</v>
      </c>
      <c r="K31" s="2"/>
    </row>
    <row r="32" spans="1:11" ht="14.25" customHeight="1">
      <c r="A32" s="31"/>
      <c r="B32" s="32" t="s">
        <v>5</v>
      </c>
      <c r="C32" s="12" t="s">
        <v>2</v>
      </c>
      <c r="D32" s="23">
        <v>24824000</v>
      </c>
      <c r="E32" s="23">
        <v>0</v>
      </c>
      <c r="F32" s="23">
        <v>0</v>
      </c>
      <c r="G32" s="23">
        <v>0</v>
      </c>
      <c r="H32" s="23">
        <v>1912000</v>
      </c>
      <c r="I32" s="23">
        <v>914759</v>
      </c>
      <c r="J32" s="16">
        <f t="shared" si="4"/>
        <v>27650759</v>
      </c>
      <c r="K32" s="2"/>
    </row>
    <row r="33" spans="1:11" ht="14.25" customHeight="1">
      <c r="A33" s="31"/>
      <c r="B33" s="33"/>
      <c r="C33" s="12" t="s">
        <v>3</v>
      </c>
      <c r="D33" s="24">
        <v>38000</v>
      </c>
      <c r="E33" s="24">
        <v>0</v>
      </c>
      <c r="F33" s="24">
        <v>0</v>
      </c>
      <c r="G33" s="24">
        <v>0</v>
      </c>
      <c r="H33" s="24">
        <v>-33000</v>
      </c>
      <c r="I33" s="24">
        <v>-22</v>
      </c>
      <c r="J33" s="16">
        <f t="shared" si="4"/>
        <v>4978</v>
      </c>
      <c r="K33" s="2"/>
    </row>
    <row r="34" spans="1:11" ht="14.25" customHeight="1">
      <c r="A34" s="38"/>
      <c r="B34" s="34"/>
      <c r="C34" s="17" t="s">
        <v>4</v>
      </c>
      <c r="D34" s="5">
        <f aca="true" t="shared" si="12" ref="D34:I34">D32+D33</f>
        <v>24862000</v>
      </c>
      <c r="E34" s="5">
        <f t="shared" si="12"/>
        <v>0</v>
      </c>
      <c r="F34" s="5">
        <f t="shared" si="12"/>
        <v>0</v>
      </c>
      <c r="G34" s="5">
        <f t="shared" si="12"/>
        <v>0</v>
      </c>
      <c r="H34" s="5">
        <f t="shared" si="12"/>
        <v>1879000</v>
      </c>
      <c r="I34" s="5">
        <f t="shared" si="12"/>
        <v>914737</v>
      </c>
      <c r="J34" s="18">
        <f t="shared" si="4"/>
        <v>27655737</v>
      </c>
      <c r="K34" s="2"/>
    </row>
    <row r="35" spans="1:11" ht="14.25" customHeight="1">
      <c r="A35" s="35" t="s">
        <v>25</v>
      </c>
      <c r="B35" s="26"/>
      <c r="C35" s="10" t="s">
        <v>2</v>
      </c>
      <c r="D35" s="4">
        <f aca="true" t="shared" si="13" ref="D35:J36">D38+D41</f>
        <v>29191000</v>
      </c>
      <c r="E35" s="4">
        <f t="shared" si="13"/>
        <v>0</v>
      </c>
      <c r="F35" s="4">
        <f t="shared" si="13"/>
        <v>0</v>
      </c>
      <c r="G35" s="4">
        <f t="shared" si="13"/>
        <v>0</v>
      </c>
      <c r="H35" s="4">
        <f t="shared" si="13"/>
        <v>11271000</v>
      </c>
      <c r="I35" s="4">
        <f t="shared" si="13"/>
        <v>-1316650</v>
      </c>
      <c r="J35" s="20">
        <f t="shared" si="13"/>
        <v>39145350</v>
      </c>
      <c r="K35" s="2"/>
    </row>
    <row r="36" spans="1:11" ht="14.25" customHeight="1">
      <c r="A36" s="36"/>
      <c r="B36" s="28"/>
      <c r="C36" s="12" t="s">
        <v>3</v>
      </c>
      <c r="D36" s="6">
        <f t="shared" si="13"/>
        <v>0</v>
      </c>
      <c r="E36" s="6">
        <f t="shared" si="13"/>
        <v>0</v>
      </c>
      <c r="F36" s="6">
        <f t="shared" si="13"/>
        <v>0</v>
      </c>
      <c r="G36" s="6">
        <f t="shared" si="13"/>
        <v>0</v>
      </c>
      <c r="H36" s="6">
        <f t="shared" si="13"/>
        <v>0</v>
      </c>
      <c r="I36" s="6">
        <f t="shared" si="13"/>
        <v>0</v>
      </c>
      <c r="J36" s="21">
        <f t="shared" si="13"/>
        <v>0</v>
      </c>
      <c r="K36" s="2"/>
    </row>
    <row r="37" spans="1:11" ht="14.25" customHeight="1">
      <c r="A37" s="36"/>
      <c r="B37" s="30"/>
      <c r="C37" s="14" t="s">
        <v>4</v>
      </c>
      <c r="D37" s="5">
        <f aca="true" t="shared" si="14" ref="D37:J37">D35+D36</f>
        <v>29191000</v>
      </c>
      <c r="E37" s="5">
        <f t="shared" si="14"/>
        <v>0</v>
      </c>
      <c r="F37" s="5">
        <f t="shared" si="14"/>
        <v>0</v>
      </c>
      <c r="G37" s="5">
        <f t="shared" si="14"/>
        <v>0</v>
      </c>
      <c r="H37" s="5">
        <f t="shared" si="14"/>
        <v>11271000</v>
      </c>
      <c r="I37" s="5">
        <f t="shared" si="14"/>
        <v>-1316650</v>
      </c>
      <c r="J37" s="22">
        <f t="shared" si="14"/>
        <v>39145350</v>
      </c>
      <c r="K37" s="2"/>
    </row>
    <row r="38" spans="1:11" ht="14.25" customHeight="1">
      <c r="A38" s="31"/>
      <c r="B38" s="32" t="s">
        <v>32</v>
      </c>
      <c r="C38" s="10" t="s">
        <v>2</v>
      </c>
      <c r="D38" s="4">
        <v>22710000</v>
      </c>
      <c r="E38" s="4"/>
      <c r="F38" s="4"/>
      <c r="G38" s="4"/>
      <c r="H38" s="4">
        <v>503000</v>
      </c>
      <c r="I38" s="4">
        <v>453937</v>
      </c>
      <c r="J38" s="16">
        <f aca="true" t="shared" si="15" ref="J38:J43">SUM(D38:I38)</f>
        <v>23666937</v>
      </c>
      <c r="K38" s="2"/>
    </row>
    <row r="39" spans="1:11" ht="14.25" customHeight="1">
      <c r="A39" s="31"/>
      <c r="B39" s="33"/>
      <c r="C39" s="12" t="s">
        <v>3</v>
      </c>
      <c r="D39" s="6">
        <v>0</v>
      </c>
      <c r="E39" s="6"/>
      <c r="F39" s="6"/>
      <c r="G39" s="6"/>
      <c r="H39" s="6">
        <v>0</v>
      </c>
      <c r="I39" s="6"/>
      <c r="J39" s="16">
        <f t="shared" si="15"/>
        <v>0</v>
      </c>
      <c r="K39" s="2"/>
    </row>
    <row r="40" spans="1:11" ht="14.25" customHeight="1">
      <c r="A40" s="31"/>
      <c r="B40" s="34"/>
      <c r="C40" s="14" t="s">
        <v>4</v>
      </c>
      <c r="D40" s="5">
        <f aca="true" t="shared" si="16" ref="D40:I40">D38+D39</f>
        <v>22710000</v>
      </c>
      <c r="E40" s="5">
        <f t="shared" si="16"/>
        <v>0</v>
      </c>
      <c r="F40" s="5">
        <f t="shared" si="16"/>
        <v>0</v>
      </c>
      <c r="G40" s="5">
        <f t="shared" si="16"/>
        <v>0</v>
      </c>
      <c r="H40" s="5">
        <f t="shared" si="16"/>
        <v>503000</v>
      </c>
      <c r="I40" s="5">
        <f t="shared" si="16"/>
        <v>453937</v>
      </c>
      <c r="J40" s="18">
        <f t="shared" si="15"/>
        <v>23666937</v>
      </c>
      <c r="K40" s="2"/>
    </row>
    <row r="41" spans="1:11" ht="14.25" customHeight="1">
      <c r="A41" s="31"/>
      <c r="B41" s="32" t="s">
        <v>33</v>
      </c>
      <c r="C41" s="10" t="s">
        <v>2</v>
      </c>
      <c r="D41" s="4">
        <v>6481000</v>
      </c>
      <c r="E41" s="4"/>
      <c r="F41" s="4"/>
      <c r="G41" s="4"/>
      <c r="H41" s="4">
        <v>10768000</v>
      </c>
      <c r="I41" s="4">
        <v>-1770587</v>
      </c>
      <c r="J41" s="16">
        <f t="shared" si="15"/>
        <v>15478413</v>
      </c>
      <c r="K41" s="2"/>
    </row>
    <row r="42" spans="1:11" ht="14.25" customHeight="1">
      <c r="A42" s="31"/>
      <c r="B42" s="33"/>
      <c r="C42" s="12" t="s">
        <v>3</v>
      </c>
      <c r="D42" s="6">
        <v>0</v>
      </c>
      <c r="E42" s="6"/>
      <c r="F42" s="6"/>
      <c r="G42" s="6"/>
      <c r="H42" s="6">
        <v>0</v>
      </c>
      <c r="I42" s="6"/>
      <c r="J42" s="16">
        <f t="shared" si="15"/>
        <v>0</v>
      </c>
      <c r="K42" s="2"/>
    </row>
    <row r="43" spans="1:11" ht="14.25" customHeight="1">
      <c r="A43" s="31"/>
      <c r="B43" s="34"/>
      <c r="C43" s="14" t="s">
        <v>4</v>
      </c>
      <c r="D43" s="5">
        <f aca="true" t="shared" si="17" ref="D43:I43">D41+D42</f>
        <v>6481000</v>
      </c>
      <c r="E43" s="5">
        <f t="shared" si="17"/>
        <v>0</v>
      </c>
      <c r="F43" s="5">
        <f t="shared" si="17"/>
        <v>0</v>
      </c>
      <c r="G43" s="5">
        <f t="shared" si="17"/>
        <v>0</v>
      </c>
      <c r="H43" s="5">
        <f t="shared" si="17"/>
        <v>10768000</v>
      </c>
      <c r="I43" s="5">
        <f t="shared" si="17"/>
        <v>-1770587</v>
      </c>
      <c r="J43" s="18">
        <f t="shared" si="15"/>
        <v>15478413</v>
      </c>
      <c r="K43" s="2"/>
    </row>
    <row r="44" spans="1:11" ht="14.25" customHeight="1">
      <c r="A44" s="35" t="s">
        <v>26</v>
      </c>
      <c r="B44" s="26"/>
      <c r="C44" s="10" t="s">
        <v>2</v>
      </c>
      <c r="D44" s="23">
        <v>2130000</v>
      </c>
      <c r="E44" s="23">
        <v>0</v>
      </c>
      <c r="F44" s="23">
        <v>0</v>
      </c>
      <c r="G44" s="23">
        <v>0</v>
      </c>
      <c r="H44" s="23">
        <v>320000</v>
      </c>
      <c r="I44" s="23">
        <v>48414</v>
      </c>
      <c r="J44" s="16">
        <f t="shared" si="4"/>
        <v>2498414</v>
      </c>
      <c r="K44" s="2"/>
    </row>
    <row r="45" spans="1:11" ht="14.25" customHeight="1">
      <c r="A45" s="36"/>
      <c r="B45" s="28"/>
      <c r="C45" s="12" t="s">
        <v>3</v>
      </c>
      <c r="D45" s="24">
        <v>25000</v>
      </c>
      <c r="E45" s="24">
        <v>0</v>
      </c>
      <c r="F45" s="24">
        <v>0</v>
      </c>
      <c r="G45" s="24">
        <v>0</v>
      </c>
      <c r="H45" s="24">
        <v>-20000</v>
      </c>
      <c r="I45" s="24">
        <v>429</v>
      </c>
      <c r="J45" s="16">
        <f t="shared" si="4"/>
        <v>5429</v>
      </c>
      <c r="K45" s="2"/>
    </row>
    <row r="46" spans="1:11" ht="14.25" customHeight="1">
      <c r="A46" s="37"/>
      <c r="B46" s="30"/>
      <c r="C46" s="14" t="s">
        <v>4</v>
      </c>
      <c r="D46" s="5">
        <f aca="true" t="shared" si="18" ref="D46:I46">D44+D45</f>
        <v>2155000</v>
      </c>
      <c r="E46" s="5">
        <f t="shared" si="18"/>
        <v>0</v>
      </c>
      <c r="F46" s="5">
        <f t="shared" si="18"/>
        <v>0</v>
      </c>
      <c r="G46" s="5">
        <f t="shared" si="18"/>
        <v>0</v>
      </c>
      <c r="H46" s="5">
        <f t="shared" si="18"/>
        <v>300000</v>
      </c>
      <c r="I46" s="5">
        <f t="shared" si="18"/>
        <v>48843</v>
      </c>
      <c r="J46" s="18">
        <f t="shared" si="4"/>
        <v>2503843</v>
      </c>
      <c r="K46" s="2"/>
    </row>
    <row r="47" spans="1:11" ht="14.25" customHeight="1">
      <c r="A47" s="35" t="s">
        <v>27</v>
      </c>
      <c r="B47" s="26"/>
      <c r="C47" s="12" t="s">
        <v>2</v>
      </c>
      <c r="D47" s="23">
        <v>1648000</v>
      </c>
      <c r="E47" s="23">
        <v>0</v>
      </c>
      <c r="F47" s="23">
        <v>0</v>
      </c>
      <c r="G47" s="23">
        <v>0</v>
      </c>
      <c r="H47" s="23">
        <v>-55000</v>
      </c>
      <c r="I47" s="23">
        <v>31719</v>
      </c>
      <c r="J47" s="16">
        <f t="shared" si="4"/>
        <v>1624719</v>
      </c>
      <c r="K47" s="2"/>
    </row>
    <row r="48" spans="1:11" ht="14.25" customHeight="1">
      <c r="A48" s="36"/>
      <c r="B48" s="28"/>
      <c r="C48" s="12" t="s">
        <v>3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16">
        <f t="shared" si="4"/>
        <v>0</v>
      </c>
      <c r="K48" s="2"/>
    </row>
    <row r="49" spans="1:11" ht="14.25" customHeight="1">
      <c r="A49" s="37"/>
      <c r="B49" s="30"/>
      <c r="C49" s="17" t="s">
        <v>4</v>
      </c>
      <c r="D49" s="5">
        <f aca="true" t="shared" si="19" ref="D49:I49">D47+D48</f>
        <v>1648000</v>
      </c>
      <c r="E49" s="5">
        <f t="shared" si="19"/>
        <v>0</v>
      </c>
      <c r="F49" s="5">
        <f t="shared" si="19"/>
        <v>0</v>
      </c>
      <c r="G49" s="5">
        <f t="shared" si="19"/>
        <v>0</v>
      </c>
      <c r="H49" s="5">
        <f t="shared" si="19"/>
        <v>-55000</v>
      </c>
      <c r="I49" s="5">
        <f t="shared" si="19"/>
        <v>31719</v>
      </c>
      <c r="J49" s="18">
        <f t="shared" si="4"/>
        <v>1624719</v>
      </c>
      <c r="K49" s="2"/>
    </row>
    <row r="50" spans="1:11" ht="14.25" customHeight="1">
      <c r="A50" s="25" t="s">
        <v>28</v>
      </c>
      <c r="B50" s="26"/>
      <c r="C50" s="12" t="s">
        <v>2</v>
      </c>
      <c r="D50" s="23">
        <v>293000</v>
      </c>
      <c r="E50" s="23">
        <v>0</v>
      </c>
      <c r="F50" s="23">
        <v>0</v>
      </c>
      <c r="G50" s="23">
        <v>0</v>
      </c>
      <c r="H50" s="23">
        <v>20000</v>
      </c>
      <c r="I50" s="23">
        <v>726</v>
      </c>
      <c r="J50" s="16">
        <f t="shared" si="4"/>
        <v>313726</v>
      </c>
      <c r="K50" s="2"/>
    </row>
    <row r="51" spans="1:11" ht="14.25" customHeight="1">
      <c r="A51" s="27"/>
      <c r="B51" s="28"/>
      <c r="C51" s="12" t="s">
        <v>3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16">
        <f t="shared" si="4"/>
        <v>0</v>
      </c>
      <c r="K51" s="2"/>
    </row>
    <row r="52" spans="1:11" ht="14.25" customHeight="1">
      <c r="A52" s="29"/>
      <c r="B52" s="30"/>
      <c r="C52" s="17" t="s">
        <v>4</v>
      </c>
      <c r="D52" s="5">
        <f aca="true" t="shared" si="20" ref="D52:I52">D50+D51</f>
        <v>293000</v>
      </c>
      <c r="E52" s="5">
        <f t="shared" si="20"/>
        <v>0</v>
      </c>
      <c r="F52" s="5">
        <f t="shared" si="20"/>
        <v>0</v>
      </c>
      <c r="G52" s="5">
        <f t="shared" si="20"/>
        <v>0</v>
      </c>
      <c r="H52" s="5">
        <f t="shared" si="20"/>
        <v>20000</v>
      </c>
      <c r="I52" s="5">
        <f t="shared" si="20"/>
        <v>726</v>
      </c>
      <c r="J52" s="18">
        <f t="shared" si="4"/>
        <v>313726</v>
      </c>
      <c r="K52" s="2"/>
    </row>
    <row r="53" spans="1:11" ht="14.25" customHeight="1">
      <c r="A53" s="25" t="s">
        <v>29</v>
      </c>
      <c r="B53" s="26"/>
      <c r="C53" s="12" t="s">
        <v>2</v>
      </c>
      <c r="D53" s="23">
        <v>7111000</v>
      </c>
      <c r="E53" s="23">
        <v>0</v>
      </c>
      <c r="F53" s="23">
        <v>0</v>
      </c>
      <c r="G53" s="23">
        <v>0</v>
      </c>
      <c r="H53" s="23">
        <v>-174000</v>
      </c>
      <c r="I53" s="23">
        <v>-64757</v>
      </c>
      <c r="J53" s="16">
        <f t="shared" si="4"/>
        <v>6872243</v>
      </c>
      <c r="K53" s="2"/>
    </row>
    <row r="54" spans="1:11" ht="14.25" customHeight="1">
      <c r="A54" s="27"/>
      <c r="B54" s="28"/>
      <c r="C54" s="12" t="s">
        <v>3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16">
        <f t="shared" si="4"/>
        <v>0</v>
      </c>
      <c r="K54" s="2"/>
    </row>
    <row r="55" spans="1:11" ht="14.25" customHeight="1">
      <c r="A55" s="29"/>
      <c r="B55" s="30"/>
      <c r="C55" s="17" t="s">
        <v>4</v>
      </c>
      <c r="D55" s="5">
        <f aca="true" t="shared" si="21" ref="D55:I55">D53+D54</f>
        <v>7111000</v>
      </c>
      <c r="E55" s="5">
        <f t="shared" si="21"/>
        <v>0</v>
      </c>
      <c r="F55" s="5">
        <f t="shared" si="21"/>
        <v>0</v>
      </c>
      <c r="G55" s="5">
        <f t="shared" si="21"/>
        <v>0</v>
      </c>
      <c r="H55" s="5">
        <f t="shared" si="21"/>
        <v>-174000</v>
      </c>
      <c r="I55" s="5">
        <f t="shared" si="21"/>
        <v>-64757</v>
      </c>
      <c r="J55" s="18">
        <f t="shared" si="4"/>
        <v>6872243</v>
      </c>
      <c r="K55" s="2"/>
    </row>
    <row r="56" spans="1:11" ht="14.25" customHeight="1">
      <c r="A56" s="25" t="s">
        <v>30</v>
      </c>
      <c r="B56" s="26"/>
      <c r="C56" s="12" t="s">
        <v>2</v>
      </c>
      <c r="D56" s="23">
        <v>13577000</v>
      </c>
      <c r="E56" s="23">
        <v>0</v>
      </c>
      <c r="F56" s="23">
        <v>0</v>
      </c>
      <c r="G56" s="23">
        <v>0</v>
      </c>
      <c r="H56" s="23">
        <v>-9000</v>
      </c>
      <c r="I56" s="23">
        <v>34774</v>
      </c>
      <c r="J56" s="16">
        <f t="shared" si="4"/>
        <v>13602774</v>
      </c>
      <c r="K56" s="2"/>
    </row>
    <row r="57" spans="1:11" ht="14.25" customHeight="1">
      <c r="A57" s="27"/>
      <c r="B57" s="28"/>
      <c r="C57" s="12" t="s">
        <v>3</v>
      </c>
      <c r="D57" s="24">
        <v>11000</v>
      </c>
      <c r="E57" s="24">
        <v>0</v>
      </c>
      <c r="F57" s="24">
        <v>0</v>
      </c>
      <c r="G57" s="24">
        <v>0</v>
      </c>
      <c r="H57" s="24">
        <v>-1000</v>
      </c>
      <c r="I57" s="24">
        <v>1808</v>
      </c>
      <c r="J57" s="16">
        <f t="shared" si="4"/>
        <v>11808</v>
      </c>
      <c r="K57" s="2"/>
    </row>
    <row r="58" spans="1:11" ht="14.25" customHeight="1">
      <c r="A58" s="29"/>
      <c r="B58" s="30"/>
      <c r="C58" s="17" t="s">
        <v>4</v>
      </c>
      <c r="D58" s="5">
        <f aca="true" t="shared" si="22" ref="D58:I58">D56+D57</f>
        <v>13588000</v>
      </c>
      <c r="E58" s="5">
        <f t="shared" si="22"/>
        <v>0</v>
      </c>
      <c r="F58" s="5">
        <f t="shared" si="22"/>
        <v>0</v>
      </c>
      <c r="G58" s="5">
        <f t="shared" si="22"/>
        <v>0</v>
      </c>
      <c r="H58" s="5">
        <f t="shared" si="22"/>
        <v>-10000</v>
      </c>
      <c r="I58" s="5">
        <f t="shared" si="22"/>
        <v>36582</v>
      </c>
      <c r="J58" s="18">
        <f t="shared" si="4"/>
        <v>13614582</v>
      </c>
      <c r="K58" s="2"/>
    </row>
    <row r="59" spans="1:11" ht="14.25" customHeight="1">
      <c r="A59" s="25" t="s">
        <v>31</v>
      </c>
      <c r="B59" s="26"/>
      <c r="C59" s="12" t="s">
        <v>2</v>
      </c>
      <c r="D59" s="23">
        <v>3600</v>
      </c>
      <c r="E59" s="23">
        <v>0</v>
      </c>
      <c r="F59" s="23">
        <v>0</v>
      </c>
      <c r="G59" s="23">
        <v>0</v>
      </c>
      <c r="H59" s="23">
        <v>0</v>
      </c>
      <c r="I59" s="23">
        <v>49</v>
      </c>
      <c r="J59" s="16">
        <f t="shared" si="4"/>
        <v>3649</v>
      </c>
      <c r="K59" s="2"/>
    </row>
    <row r="60" spans="1:11" ht="14.25" customHeight="1">
      <c r="A60" s="27"/>
      <c r="B60" s="28"/>
      <c r="C60" s="12" t="s">
        <v>3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16">
        <f t="shared" si="4"/>
        <v>0</v>
      </c>
      <c r="K60" s="2"/>
    </row>
    <row r="61" spans="1:11" ht="14.25" customHeight="1">
      <c r="A61" s="29"/>
      <c r="B61" s="30"/>
      <c r="C61" s="17" t="s">
        <v>4</v>
      </c>
      <c r="D61" s="5">
        <f aca="true" t="shared" si="23" ref="D61:I61">D59+D60</f>
        <v>3600</v>
      </c>
      <c r="E61" s="5">
        <f t="shared" si="23"/>
        <v>0</v>
      </c>
      <c r="F61" s="5">
        <f t="shared" si="23"/>
        <v>0</v>
      </c>
      <c r="G61" s="5">
        <f t="shared" si="23"/>
        <v>0</v>
      </c>
      <c r="H61" s="5">
        <f t="shared" si="23"/>
        <v>0</v>
      </c>
      <c r="I61" s="5">
        <f t="shared" si="23"/>
        <v>49</v>
      </c>
      <c r="J61" s="18">
        <f t="shared" si="4"/>
        <v>3649</v>
      </c>
      <c r="K61" s="7"/>
    </row>
    <row r="62" spans="1:10" ht="14.25" customHeight="1">
      <c r="A62" s="25" t="s">
        <v>9</v>
      </c>
      <c r="B62" s="26"/>
      <c r="C62" s="12" t="s">
        <v>2</v>
      </c>
      <c r="D62" s="23">
        <v>8000</v>
      </c>
      <c r="E62" s="23">
        <v>0</v>
      </c>
      <c r="F62" s="23">
        <v>0</v>
      </c>
      <c r="G62" s="23">
        <v>0</v>
      </c>
      <c r="H62" s="23">
        <v>-200</v>
      </c>
      <c r="I62" s="23">
        <v>-3</v>
      </c>
      <c r="J62" s="16">
        <f t="shared" si="4"/>
        <v>7797</v>
      </c>
    </row>
    <row r="63" spans="1:10" ht="14.25" customHeight="1">
      <c r="A63" s="27"/>
      <c r="B63" s="28"/>
      <c r="C63" s="12" t="s">
        <v>3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16">
        <f t="shared" si="4"/>
        <v>0</v>
      </c>
    </row>
    <row r="64" spans="1:11" ht="14.25" customHeight="1">
      <c r="A64" s="29"/>
      <c r="B64" s="30"/>
      <c r="C64" s="17" t="s">
        <v>4</v>
      </c>
      <c r="D64" s="5">
        <f aca="true" t="shared" si="24" ref="D64:I64">D62+D63</f>
        <v>8000</v>
      </c>
      <c r="E64" s="5">
        <f t="shared" si="24"/>
        <v>0</v>
      </c>
      <c r="F64" s="5">
        <f t="shared" si="24"/>
        <v>0</v>
      </c>
      <c r="G64" s="5">
        <f t="shared" si="24"/>
        <v>0</v>
      </c>
      <c r="H64" s="5">
        <f t="shared" si="24"/>
        <v>-200</v>
      </c>
      <c r="I64" s="5">
        <f t="shared" si="24"/>
        <v>-3</v>
      </c>
      <c r="J64" s="18">
        <f t="shared" si="4"/>
        <v>7797</v>
      </c>
      <c r="K64" s="8"/>
    </row>
    <row r="65" spans="1:10" ht="14.25" customHeight="1">
      <c r="A65" s="25" t="s">
        <v>10</v>
      </c>
      <c r="B65" s="26"/>
      <c r="C65" s="12" t="s">
        <v>2</v>
      </c>
      <c r="D65" s="23">
        <v>91000</v>
      </c>
      <c r="E65" s="23">
        <v>0</v>
      </c>
      <c r="F65" s="23">
        <v>0</v>
      </c>
      <c r="G65" s="23">
        <v>0</v>
      </c>
      <c r="H65" s="23">
        <v>38000</v>
      </c>
      <c r="I65" s="23">
        <v>-1344</v>
      </c>
      <c r="J65" s="16">
        <f>SUM(D65:I65)</f>
        <v>127656</v>
      </c>
    </row>
    <row r="66" spans="1:10" ht="14.25" customHeight="1">
      <c r="A66" s="27"/>
      <c r="B66" s="28"/>
      <c r="C66" s="12" t="s">
        <v>3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16">
        <f>SUM(D66:I66)</f>
        <v>0</v>
      </c>
    </row>
    <row r="67" spans="1:10" ht="14.25" customHeight="1">
      <c r="A67" s="29"/>
      <c r="B67" s="30"/>
      <c r="C67" s="17" t="s">
        <v>4</v>
      </c>
      <c r="D67" s="5">
        <f aca="true" t="shared" si="25" ref="D67:I67">D65+D66</f>
        <v>91000</v>
      </c>
      <c r="E67" s="5">
        <f t="shared" si="25"/>
        <v>0</v>
      </c>
      <c r="F67" s="5">
        <f t="shared" si="25"/>
        <v>0</v>
      </c>
      <c r="G67" s="5">
        <f t="shared" si="25"/>
        <v>0</v>
      </c>
      <c r="H67" s="5">
        <f t="shared" si="25"/>
        <v>38000</v>
      </c>
      <c r="I67" s="5">
        <f t="shared" si="25"/>
        <v>-1344</v>
      </c>
      <c r="J67" s="18">
        <f>SUM(D67:I67)</f>
        <v>127656</v>
      </c>
    </row>
    <row r="68" spans="1:10" ht="14.25" customHeight="1">
      <c r="A68" s="25" t="s">
        <v>34</v>
      </c>
      <c r="B68" s="26"/>
      <c r="C68" s="12" t="s">
        <v>2</v>
      </c>
      <c r="D68" s="4">
        <v>0</v>
      </c>
      <c r="E68" s="4"/>
      <c r="F68" s="4"/>
      <c r="G68" s="4"/>
      <c r="H68" s="4">
        <v>15100</v>
      </c>
      <c r="I68" s="4">
        <v>76</v>
      </c>
      <c r="J68" s="16">
        <f t="shared" si="4"/>
        <v>15176</v>
      </c>
    </row>
    <row r="69" spans="1:10" ht="14.25" customHeight="1">
      <c r="A69" s="27"/>
      <c r="B69" s="28"/>
      <c r="C69" s="12" t="s">
        <v>3</v>
      </c>
      <c r="D69" s="6">
        <v>0</v>
      </c>
      <c r="E69" s="6"/>
      <c r="F69" s="6"/>
      <c r="G69" s="6"/>
      <c r="H69" s="6"/>
      <c r="I69" s="6"/>
      <c r="J69" s="16">
        <f t="shared" si="4"/>
        <v>0</v>
      </c>
    </row>
    <row r="70" spans="1:10" ht="14.25" customHeight="1">
      <c r="A70" s="29"/>
      <c r="B70" s="30"/>
      <c r="C70" s="17" t="s">
        <v>4</v>
      </c>
      <c r="D70" s="5">
        <f aca="true" t="shared" si="26" ref="D70:I70">D68+D69</f>
        <v>0</v>
      </c>
      <c r="E70" s="5">
        <f t="shared" si="26"/>
        <v>0</v>
      </c>
      <c r="F70" s="5">
        <f t="shared" si="26"/>
        <v>0</v>
      </c>
      <c r="G70" s="5">
        <f t="shared" si="26"/>
        <v>0</v>
      </c>
      <c r="H70" s="5">
        <f t="shared" si="26"/>
        <v>15100</v>
      </c>
      <c r="I70" s="5">
        <f t="shared" si="26"/>
        <v>76</v>
      </c>
      <c r="J70" s="18">
        <f t="shared" si="4"/>
        <v>15176</v>
      </c>
    </row>
  </sheetData>
  <sheetProtection/>
  <mergeCells count="38">
    <mergeCell ref="A1:J1"/>
    <mergeCell ref="I2:J2"/>
    <mergeCell ref="A3:B4"/>
    <mergeCell ref="C3:C4"/>
    <mergeCell ref="D3:D4"/>
    <mergeCell ref="E3:I3"/>
    <mergeCell ref="J3:J4"/>
    <mergeCell ref="A5:B7"/>
    <mergeCell ref="A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50:B52"/>
    <mergeCell ref="A53:B55"/>
    <mergeCell ref="A56:B58"/>
    <mergeCell ref="A26:B28"/>
    <mergeCell ref="A29:A31"/>
    <mergeCell ref="B29:B31"/>
    <mergeCell ref="A32:A34"/>
    <mergeCell ref="B32:B34"/>
    <mergeCell ref="A35:B37"/>
    <mergeCell ref="A65:B67"/>
    <mergeCell ref="A59:B61"/>
    <mergeCell ref="A62:B64"/>
    <mergeCell ref="A68:B70"/>
    <mergeCell ref="A38:A40"/>
    <mergeCell ref="B38:B40"/>
    <mergeCell ref="A41:A43"/>
    <mergeCell ref="B41:B43"/>
    <mergeCell ref="A44:B46"/>
    <mergeCell ref="A47:B49"/>
  </mergeCells>
  <printOptions horizontalCentered="1"/>
  <pageMargins left="0.57" right="0.5905511811023623" top="0.73" bottom="0.3937007874015748" header="0.45" footer="0.5118110236220472"/>
  <pageSetup horizontalDpi="600" verticalDpi="600" orientation="portrait" paperSize="9" scale="80" r:id="rId1"/>
  <headerFooter alignWithMargins="0">
    <oddHeader>&amp;L第一　徴収に関する調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中ノ瀬 佐保美</dc:creator>
  <cp:keywords/>
  <dc:description/>
  <cp:lastModifiedBy>木原 直人</cp:lastModifiedBy>
  <cp:lastPrinted>2022-09-14T04:39:01Z</cp:lastPrinted>
  <dcterms:created xsi:type="dcterms:W3CDTF">1999-11-25T00:31:36Z</dcterms:created>
  <dcterms:modified xsi:type="dcterms:W3CDTF">2023-08-30T01:26:08Z</dcterms:modified>
  <cp:category/>
  <cp:version/>
  <cp:contentType/>
  <cp:contentStatus/>
</cp:coreProperties>
</file>