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203 財政状況資料集（内容確認等）\令和３年度決算（R5年度作業）\01_令和３年度財政状況資料集の作成について（2回目・地方公会計関係）\04_公表データ\"/>
    </mc:Choice>
  </mc:AlternateContent>
  <xr:revisionPtr revIDLastSave="0" documentId="13_ncr:1_{3E851EA4-9483-4EBE-A02B-FDDF2B0BE439}" xr6:coauthVersionLast="47" xr6:coauthVersionMax="47" xr10:uidLastSave="{00000000-0000-0000-0000-000000000000}"/>
  <bookViews>
    <workbookView xWindow="-120" yWindow="-16320" windowWidth="29040" windowHeight="15840" tabRatio="771"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AM35" i="10" s="1"/>
  <c r="BE34" i="10" l="1"/>
  <c r="BW34" i="10" l="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<sst xmlns="http://schemas.openxmlformats.org/spreadsheetml/2006/main" count="1121" uniqueCount="625">
  <si>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</si>
  <si>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</si>
  <si>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</si>
  <si>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</si>
  <si>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</si>
  <si>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</si>
  <si>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</si>
  <si>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</si>
  <si>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</si>
  <si>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</si>
  <si>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</si>
  <si>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</si>
  <si>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</si>
  <si>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</si>
  <si>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</si>
  <si>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</si>
  <si>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</si>
  <si>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</si>
  <si>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</si>
  <si>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</si>
  <si>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</si>
  <si>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</si>
  <si>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</si>
  <si>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</si>
  <si>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</si>
  <si>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</si>
  <si>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</si>
  <si>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</si>
  <si>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</si>
  <si>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</si>
  <si>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</si>
  <si>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</si>
  <si>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</si>
  <si>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</si>
  <si>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</si>
  <si>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</si>
  <si>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</si>
  <si>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</si>
  <si>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</si>
  <si>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</si>
  <si>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</si>
  <si>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</si>
  <si>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</si>
  <si>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</si>
  <si>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</si>
  <si>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</si>
  <si>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</si>
  <si>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</si>
  <si>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</si>
  <si>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</si>
  <si>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</si>
  <si>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</si>
  <si>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</si>
  <si>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</si>
  <si>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</si>
  <si>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</si>
  <si>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</si>
  <si>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</si>
  <si>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</si>
  <si>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</si>
  <si>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</si>
  <si>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</si>
  <si>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</si>
  <si>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</si>
  <si>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</si>
  <si>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</si>
  <si>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</si>
  <si>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</si>
  <si>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</si>
  <si>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</si>
  <si>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</si>
  <si>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</si>
  <si>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</si>
  <si>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</si>
  <si>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</si>
  <si>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</si>
  <si>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</si>
  <si>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</si>
  <si>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</si>
  <si>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</si>
  <si>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</si>
  <si>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</si>
  <si>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</si>
  <si>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</si>
  <si>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</si>
  <si>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</si>
  <si>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</si>
  <si>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</si>
  <si>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</si>
  <si>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</si>
  <si>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</si>
  <si>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</si>
  <si>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</si>
  <si>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</si>
  <si>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</si>
  <si>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</si>
  <si>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</si>
  <si>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</si>
  <si>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</si>
  <si>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</si>
  <si>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</si>
  <si>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</si>
  <si>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</si>
  <si>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</si>
  <si>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</si>
  <si>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</si>
  <si>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</si>
  <si>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</si>
  <si>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</si>
  <si>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</si>
  <si>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</si>
  <si>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</si>
  <si>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</si>
  <si>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</si>
  <si>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</si>
  <si>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</si>
  <si>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</si>
  <si>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</si>
  <si>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</si>
  <si>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</si>
  <si>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</si>
  <si>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</si>
  <si>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</si>
  <si>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</si>
  <si>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</si>
  <si>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</si>
  <si>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</si>
  <si>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</si>
  <si>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</si>
  <si>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</si>
  <si>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</si>
  <si>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</si>
  <si>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</si>
  <si>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</si>
  <si>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</si>
  <si>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</si>
  <si>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</si>
  <si>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</si>
  <si>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</si>
  <si>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</si>
  <si>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</si>
  <si>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</si>
  <si>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</si>
  <si>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</si>
  <si>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</si>
  <si>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</si>
  <si>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</si>
  <si>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</si>
  <si>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</si>
  <si>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</si>
  <si>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</si>
  <si>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</si>
  <si>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</si>
  <si>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</si>
  <si>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</si>
  <si>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</si>
  <si>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</si>
  <si>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</si>
  <si>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</si>
  <si>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</si>
  <si>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</si>
  <si>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</si>
  <si>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</si>
  <si>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</si>
  <si>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</si>
  <si>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</si>
  <si>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</si>
  <si>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</si>
  <si>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</si>
  <si>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</si>
  <si>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</si>
  <si>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</si>
  <si>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</si>
  <si>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</si>
  <si>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</si>
  <si>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</si>
  <si>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</si>
  <si>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</si>
  <si>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</si>
  <si>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</si>
  <si>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</si>
  <si>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</si>
  <si>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</si>
  <si>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</si>
  <si>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</si>
  <si>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</si>
  <si>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</si>
  <si>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</si>
  <si>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</si>
  <si>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</si>
  <si>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</si>
  <si>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</si>
  <si>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</si>
  <si>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</si>
  <si>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</si>
  <si>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</si>
  <si>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</si>
  <si>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</si>
  <si>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</si>
  <si>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</si>
  <si>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</si>
  <si>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</si>
  <si>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</si>
  <si>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</si>
  <si>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</si>
  <si>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</si>
  <si>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</si>
  <si>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</si>
  <si>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</si>
  <si>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</si>
  <si>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</si>
  <si>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</si>
  <si>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</si>
  <si>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</si>
  <si>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長崎県長与町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</si>
  <si>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</si>
  <si>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</si>
  <si>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</si>
  <si>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</si>
  <si>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</si>
  <si>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</si>
  <si>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</si>
  <si>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</si>
  <si>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</si>
  <si>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</si>
  <si>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</si>
  <si>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</si>
  <si>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</si>
  <si>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</si>
  <si>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</si>
  <si>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</si>
  <si>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</si>
  <si>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</si>
  <si>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</si>
  <si>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</si>
  <si>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</si>
  <si>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</si>
  <si>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</si>
  <si>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</si>
  <si>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</si>
  <si>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</si>
  <si>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</si>
  <si>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</si>
  <si>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</si>
  <si>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</si>
  <si>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</si>
  <si>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</si>
  <si>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</si>
  <si>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</si>
  <si>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</si>
  <si>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</si>
  <si>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</si>
  <si>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</si>
  <si>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</si>
  <si>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</si>
  <si>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</si>
  <si>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</si>
  <si>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</si>
  <si>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</si>
  <si>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</si>
  <si>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</si>
  <si>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</si>
  <si>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</si>
  <si>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</si>
  <si>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</si>
  <si>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</si>
  <si>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</si>
  <si>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</si>
  <si>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</si>
  <si>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</si>
  <si>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</si>
  <si>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</si>
  <si>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</si>
  <si>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</si>
  <si>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</si>
  <si>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</si>
  <si>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</si>
  <si>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</si>
  <si>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</si>
  <si>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</si>
  <si>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</si>
  <si>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</si>
  <si>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</si>
  <si>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</si>
  <si>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</si>
  <si>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</si>
  <si>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</si>
  <si>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</si>
  <si>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</si>
  <si>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</si>
  <si>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</si>
  <si>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</si>
  <si>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</si>
  <si>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</si>
  <si>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</si>
  <si>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</si>
  <si>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</si>
  <si>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</si>
  <si>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</si>
  <si>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</si>
  <si>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</si>
  <si>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</si>
  <si>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</si>
  <si>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</si>
  <si>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</si>
  <si>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</si>
  <si>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</si>
  <si>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</si>
  <si>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</si>
  <si>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</si>
  <si>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</si>
  <si>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</si>
  <si>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</si>
  <si>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</si>
  <si>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</si>
  <si>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</si>
  <si>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</si>
  <si>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</si>
  <si>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</si>
  <si>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</si>
  <si>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</si>
  <si>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</si>
  <si>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</si>
  <si>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</si>
  <si>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</si>
  <si>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</si>
  <si>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</si>
  <si>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</si>
  <si>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</si>
  <si>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</si>
  <si>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宅地造成</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</si>
  <si>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</si>
  <si>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</si>
  <si>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</si>
  <si>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</si>
  <si>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</si>
  <si>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</si>
  <si>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</si>
  <si>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</si>
  <si>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</si>
  <si>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</si>
  <si>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</si>
  <si>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</si>
  <si>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</si>
  <si>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</si>
  <si>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</si>
  <si>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</si>
  <si>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</si>
  <si>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</si>
  <si>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</si>
  <si>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</si>
  <si>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</si>
  <si>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</si>
  <si>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</si>
  <si>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</si>
  <si>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</si>
  <si>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</si>
  <si>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</si>
  <si>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</si>
  <si>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</si>
  <si>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</si>
  <si>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</si>
  <si>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</si>
  <si>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</si>
  <si>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</si>
  <si>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</si>
  <si>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</si>
  <si>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</si>
  <si>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長崎県長与町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</si>
  <si>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</si>
  <si>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</si>
  <si>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</si>
  <si>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</si>
  <si>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</si>
  <si>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</si>
  <si>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</si>
  <si>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</si>
  <si>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</si>
  <si>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</si>
  <si>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</si>
  <si>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</si>
  <si>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</si>
  <si>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</si>
  <si>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</si>
  <si>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</si>
  <si>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</si>
  <si>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</si>
  <si>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</si>
  <si>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</si>
  <si>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</si>
  <si>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</si>
  <si>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</si>
  <si>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</si>
  <si>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</si>
  <si>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</si>
  <si>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</si>
  <si>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</si>
  <si>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</si>
  <si>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</si>
  <si>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</si>
  <si>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</si>
  <si>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</si>
  <si>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</si>
  <si>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</si>
  <si>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</si>
  <si>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</si>
  <si>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</si>
  <si>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</si>
  <si>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</si>
  <si>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下水道事業会計</t>
    <phoneticPr fontId="5"/>
  </si>
  <si>
    <t>長崎都市計画事業長与町土地区画整理事業特別会計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</si>
  <si>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</si>
  <si>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</si>
  <si>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</si>
  <si>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</si>
  <si>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</si>
  <si>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</si>
  <si>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</si>
  <si>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</si>
  <si>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</si>
  <si>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</si>
  <si>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</si>
  <si>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</si>
  <si>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</si>
  <si>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</si>
  <si>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</si>
  <si>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</si>
  <si>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</si>
  <si>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</si>
  <si>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</si>
  <si>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</si>
  <si>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</si>
  <si>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</si>
  <si>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</si>
  <si>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</si>
  <si>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</si>
  <si>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</si>
  <si>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</si>
  <si>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</si>
  <si>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</si>
  <si>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</si>
  <si>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</si>
  <si>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</si>
  <si>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</si>
  <si>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</si>
  <si>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</si>
  <si>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</si>
  <si>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</si>
  <si>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</si>
  <si>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</si>
  <si>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</si>
  <si>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</si>
  <si>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</si>
  <si>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</si>
  <si>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</si>
  <si>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</si>
  <si>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</si>
  <si>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</si>
  <si>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</si>
  <si>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</si>
  <si>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</si>
  <si>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</si>
  <si>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</si>
  <si>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</si>
  <si>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</si>
  <si>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</si>
  <si>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</si>
  <si>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</si>
  <si>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</si>
  <si>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</si>
  <si>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</si>
  <si>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</si>
  <si>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</si>
  <si>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</si>
  <si>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</si>
  <si>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</si>
  <si>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</si>
  <si>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</si>
  <si>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</si>
  <si>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</si>
  <si>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</si>
  <si>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</si>
  <si>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</si>
  <si>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</si>
  <si>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</si>
  <si>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</si>
  <si>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</si>
  <si>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</si>
  <si>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</si>
  <si>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</si>
  <si>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</si>
  <si>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</si>
  <si>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</si>
  <si>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</si>
  <si>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</si>
  <si>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</si>
  <si>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</si>
  <si>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</si>
  <si>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</si>
  <si>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</si>
  <si>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</si>
  <si>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</si>
  <si>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</si>
  <si>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</si>
  <si>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</si>
  <si>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</si>
  <si>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</si>
  <si>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</si>
  <si>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</si>
  <si>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</si>
  <si>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</si>
  <si>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</si>
  <si>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</si>
  <si>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</si>
  <si>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</si>
  <si>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</si>
  <si>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</si>
  <si>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</si>
  <si>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</si>
  <si>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</si>
  <si>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</si>
  <si>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</si>
  <si>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</si>
  <si>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</si>
  <si>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</si>
  <si>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</si>
  <si>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</si>
  <si>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</si>
  <si>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</si>
  <si>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</si>
  <si>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</si>
  <si>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</si>
  <si>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</si>
  <si>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</si>
  <si>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</si>
  <si>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</si>
  <si>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</si>
  <si>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</si>
  <si>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</si>
  <si>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</si>
  <si>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</si>
  <si>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</si>
  <si>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</si>
  <si>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</si>
  <si>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</si>
  <si>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</si>
  <si>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</si>
  <si>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</si>
  <si>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</si>
  <si>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</si>
  <si>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</si>
  <si>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</si>
  <si>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</si>
  <si>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</si>
  <si>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</si>
  <si>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</si>
  <si>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</si>
  <si>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</si>
  <si>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</si>
  <si>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</si>
  <si>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</si>
  <si>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</si>
  <si>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</si>
  <si>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</si>
  <si>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</si>
  <si>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</si>
  <si>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</si>
  <si>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</si>
  <si>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</si>
  <si>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</si>
  <si>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</si>
  <si>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</si>
  <si>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3.35</t>
  </si>
  <si>
    <t>▲ 4.93</t>
  </si>
  <si>
    <t>▲ 7.82</t>
  </si>
  <si>
    <t>▲ 3.08</t>
  </si>
  <si>
    <t>▲ 4.14</t>
  </si>
  <si>
    <t>下水道事業会計</t>
  </si>
  <si>
    <t>一般会計</t>
  </si>
  <si>
    <t>水道事業会計</t>
  </si>
  <si>
    <t>介護保険特別会計</t>
  </si>
  <si>
    <t>国民健康保険特別会計</t>
  </si>
  <si>
    <t>後期高齢者医療特別会計</t>
  </si>
  <si>
    <t>駐車場事業特別会計</t>
  </si>
  <si>
    <t>長崎都市計画事業長与町土地区画整理事業特別会計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</si>
  <si>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</si>
  <si>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</si>
  <si>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</si>
  <si>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</si>
  <si>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</si>
  <si>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</si>
  <si>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</si>
  <si>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</si>
  <si>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長与・時津環境施設組合（一般会計）</t>
    <rPh sb="0" eb="2">
      <t>ナガヨ</t>
    </rPh>
    <rPh sb="3" eb="5">
      <t>トギツ</t>
    </rPh>
    <rPh sb="5" eb="7">
      <t>カンキョウ</t>
    </rPh>
    <rPh sb="7" eb="9">
      <t>シセツ</t>
    </rPh>
    <rPh sb="9" eb="11">
      <t>クミアイ</t>
    </rPh>
    <rPh sb="12" eb="14">
      <t>イッパン</t>
    </rPh>
    <rPh sb="14" eb="16">
      <t>カイケイ</t>
    </rPh>
    <phoneticPr fontId="2"/>
  </si>
  <si>
    <t>長崎県市町村総合事務組合（一般会計）</t>
    <rPh sb="0" eb="2">
      <t>ナガサキ</t>
    </rPh>
    <rPh sb="2" eb="3">
      <t>ケン</t>
    </rPh>
    <rPh sb="3" eb="6">
      <t>シチョウソン</t>
    </rPh>
    <rPh sb="6" eb="8">
      <t>ソウゴウ</t>
    </rPh>
    <rPh sb="8" eb="10">
      <t>ジム</t>
    </rPh>
    <rPh sb="10" eb="12">
      <t>クミアイ</t>
    </rPh>
    <rPh sb="13" eb="15">
      <t>イッパン</t>
    </rPh>
    <rPh sb="15" eb="17">
      <t>カイケイ</t>
    </rPh>
    <phoneticPr fontId="2"/>
  </si>
  <si>
    <t>長崎県市町村総合事務組合（市町村会館管理事業特別会計）</t>
    <rPh sb="0" eb="2">
      <t>ナガサキ</t>
    </rPh>
    <rPh sb="2" eb="3">
      <t>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2"/>
  </si>
  <si>
    <t>長崎県市町村総合事務組合（市町村会館馬町別館管理事業特別会計）</t>
    <rPh sb="0" eb="2">
      <t>ナガサキ</t>
    </rPh>
    <rPh sb="2" eb="3">
      <t>ケン</t>
    </rPh>
    <rPh sb="3" eb="6">
      <t>シチョウソン</t>
    </rPh>
    <rPh sb="6" eb="8">
      <t>ソウゴウ</t>
    </rPh>
    <rPh sb="8" eb="10">
      <t>ジム</t>
    </rPh>
    <rPh sb="10" eb="12">
      <t>クミアイ</t>
    </rPh>
    <rPh sb="13" eb="16">
      <t>シチョウソン</t>
    </rPh>
    <rPh sb="16" eb="18">
      <t>カイカン</t>
    </rPh>
    <rPh sb="18" eb="20">
      <t>ウママチ</t>
    </rPh>
    <rPh sb="20" eb="22">
      <t>ベッカン</t>
    </rPh>
    <rPh sb="22" eb="24">
      <t>カンリ</t>
    </rPh>
    <rPh sb="24" eb="26">
      <t>ジギョウ</t>
    </rPh>
    <rPh sb="26" eb="28">
      <t>トクベツ</t>
    </rPh>
    <rPh sb="28" eb="30">
      <t>カイケイ</t>
    </rPh>
    <phoneticPr fontId="2"/>
  </si>
  <si>
    <t>長崎県市町村総合事務組合（公平委員会特別会計）</t>
    <rPh sb="0" eb="2">
      <t>ナガサキ</t>
    </rPh>
    <rPh sb="2" eb="3">
      <t>ケン</t>
    </rPh>
    <rPh sb="3" eb="6">
      <t>シチョウソン</t>
    </rPh>
    <rPh sb="6" eb="8">
      <t>ソウゴウ</t>
    </rPh>
    <rPh sb="8" eb="10">
      <t>ジム</t>
    </rPh>
    <rPh sb="10" eb="12">
      <t>クミアイ</t>
    </rPh>
    <rPh sb="13" eb="15">
      <t>コウヘイ</t>
    </rPh>
    <rPh sb="15" eb="18">
      <t>イインカイ</t>
    </rPh>
    <rPh sb="18" eb="20">
      <t>トクベツ</t>
    </rPh>
    <rPh sb="20" eb="22">
      <t>カイケイ</t>
    </rPh>
    <phoneticPr fontId="2"/>
  </si>
  <si>
    <t>長崎県市町村総合事務組合（行政不服審査会事業特別会計）</t>
    <rPh sb="0" eb="2">
      <t>ナガサキ</t>
    </rPh>
    <rPh sb="2" eb="3">
      <t>ケン</t>
    </rPh>
    <rPh sb="3" eb="6">
      <t>シチョウソン</t>
    </rPh>
    <rPh sb="6" eb="8">
      <t>ソウゴウ</t>
    </rPh>
    <rPh sb="8" eb="10">
      <t>ジム</t>
    </rPh>
    <rPh sb="10" eb="12">
      <t>クミアイ</t>
    </rPh>
    <rPh sb="13" eb="15">
      <t>ギョウセイ</t>
    </rPh>
    <rPh sb="15" eb="17">
      <t>フフク</t>
    </rPh>
    <rPh sb="17" eb="20">
      <t>シンサカイ</t>
    </rPh>
    <rPh sb="20" eb="22">
      <t>ジギョウ</t>
    </rPh>
    <rPh sb="22" eb="24">
      <t>トクベツ</t>
    </rPh>
    <rPh sb="24" eb="26">
      <t>カイケイ</t>
    </rPh>
    <phoneticPr fontId="2"/>
  </si>
  <si>
    <t>長崎県市町村総合事務組合（市町村交通災害共済事業特別会計）</t>
    <rPh sb="0" eb="2">
      <t>ナガサキ</t>
    </rPh>
    <rPh sb="2" eb="3">
      <t>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</si>
  <si>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長崎県後期高齢者医療広域連合（普通会計）</t>
    <rPh sb="0" eb="2">
      <t>ナガサキ</t>
    </rPh>
    <rPh sb="2" eb="3">
      <t>ケン</t>
    </rPh>
    <rPh sb="3" eb="5">
      <t>コウキ</t>
    </rPh>
    <rPh sb="5" eb="8">
      <t>コウレイシャ</t>
    </rPh>
    <rPh sb="8" eb="10">
      <t>イリョウ</t>
    </rPh>
    <rPh sb="10" eb="12">
      <t>コウイキ</t>
    </rPh>
    <rPh sb="12" eb="14">
      <t>レンゴウ</t>
    </rPh>
    <rPh sb="15" eb="17">
      <t>フツウ</t>
    </rPh>
    <rPh sb="17" eb="19">
      <t>カイケイ</t>
    </rPh>
    <phoneticPr fontId="2"/>
  </si>
  <si>
    <t>長崎県後期高齢者医療広域連合（事業会計）</t>
    <rPh sb="0" eb="2">
      <t>ナガサキ</t>
    </rPh>
    <rPh sb="2" eb="3">
      <t>ケン</t>
    </rPh>
    <rPh sb="3" eb="5">
      <t>コウキ</t>
    </rPh>
    <rPh sb="5" eb="8">
      <t>コウレイシャ</t>
    </rPh>
    <rPh sb="8" eb="10">
      <t>イリョウ</t>
    </rPh>
    <rPh sb="10" eb="12">
      <t>コウイキ</t>
    </rPh>
    <rPh sb="12" eb="14">
      <t>レンゴウ</t>
    </rPh>
    <rPh sb="15" eb="17">
      <t>ジギョウ</t>
    </rPh>
    <rPh sb="17" eb="19">
      <t>カイケイ</t>
    </rPh>
    <phoneticPr fontId="2"/>
  </si>
  <si>
    <t>-</t>
    <phoneticPr fontId="2"/>
  </si>
  <si>
    <t>〇</t>
  </si>
  <si>
    <t>西彼中央土地開発公社</t>
    <rPh sb="0" eb="2">
      <t>セイヒ</t>
    </rPh>
    <rPh sb="2" eb="4">
      <t>チュウオウ</t>
    </rPh>
    <rPh sb="4" eb="6">
      <t>トチ</t>
    </rPh>
    <rPh sb="6" eb="8">
      <t>カイハツ</t>
    </rPh>
    <rPh sb="8" eb="10">
      <t>コウシャ</t>
    </rPh>
    <phoneticPr fontId="2"/>
  </si>
  <si>
    <t>長崎県林業公社</t>
    <rPh sb="0" eb="3">
      <t>ナガサキケン</t>
    </rPh>
    <rPh sb="3" eb="5">
      <t>リンギョウ</t>
    </rPh>
    <rPh sb="5" eb="7">
      <t>コウシャ</t>
    </rPh>
    <phoneticPr fontId="2"/>
  </si>
  <si>
    <t>-</t>
    <phoneticPr fontId="2"/>
  </si>
  <si>
    <t>-</t>
    <phoneticPr fontId="2"/>
  </si>
  <si>
    <t>教育振興基金</t>
    <rPh sb="0" eb="2">
      <t>キョウイク</t>
    </rPh>
    <rPh sb="2" eb="4">
      <t>シンコウ</t>
    </rPh>
    <rPh sb="4" eb="6">
      <t>キキン</t>
    </rPh>
    <phoneticPr fontId="19"/>
  </si>
  <si>
    <t>ふるさとづくり基金</t>
    <rPh sb="7" eb="9">
      <t>キキン</t>
    </rPh>
    <phoneticPr fontId="19"/>
  </si>
  <si>
    <t>地域福祉ボランティア基金</t>
    <rPh sb="0" eb="4">
      <t>チイキフクシ</t>
    </rPh>
    <rPh sb="10" eb="12">
      <t>キキン</t>
    </rPh>
    <phoneticPr fontId="19"/>
  </si>
  <si>
    <t>２１世紀ふれあい基金</t>
    <rPh sb="2" eb="4">
      <t>セイキ</t>
    </rPh>
    <rPh sb="8" eb="10">
      <t>キキン</t>
    </rPh>
    <phoneticPr fontId="19"/>
  </si>
  <si>
    <t>国際交流基金</t>
    <rPh sb="0" eb="2">
      <t>コクサイ</t>
    </rPh>
    <rPh sb="2" eb="4">
      <t>コウリュウ</t>
    </rPh>
    <rPh sb="4" eb="6">
      <t>キキン</t>
    </rPh>
    <phoneticPr fontId="19"/>
  </si>
  <si>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</si>
  <si>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</si>
  <si>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</si>
  <si>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</si>
  <si>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</si>
  <si>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</si>
  <si>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前年度比0.1ポイントの増となった。平成27年度以降改善傾向にあったが、平成30年度において悪化に転じ、以降は横ばいないし微増で推移している。これは、平成26年度借入債（清掃費）の元金償還が始まったことが一因であり、今後数年は元利償還金のピークが続くことが見込まれている。
　一方、将来負担比率は、令和２年度以降負数となっているため表示されていないが、令和２年度における-6.1％から5,9ポイント改善し、-12.0％となった。平成29年度以降は改善が続いており、令和３年度においても類似団体平均を大きく下回っている。しかしながら、令和４年度以降に地方債を財源とする大規模事業が控えているため、今後は緊急性等を考慮して事業の適正化を図り、地方債残高に注視しつつ健全な財政運営に努めていく。</t>
    <rPh sb="10" eb="14">
      <t>ゼンネンドヒ</t>
    </rPh>
    <rPh sb="22" eb="23">
      <t>ゾウ</t>
    </rPh>
    <rPh sb="28" eb="30">
      <t>ヘイセイ</t>
    </rPh>
    <rPh sb="32" eb="34">
      <t>ネンド</t>
    </rPh>
    <rPh sb="34" eb="36">
      <t>イコウ</t>
    </rPh>
    <rPh sb="36" eb="40">
      <t>カイゼンケイコウ</t>
    </rPh>
    <rPh sb="46" eb="48">
      <t>ヘイセイ</t>
    </rPh>
    <rPh sb="50" eb="52">
      <t>ネンド</t>
    </rPh>
    <rPh sb="56" eb="58">
      <t>アッカ</t>
    </rPh>
    <rPh sb="59" eb="60">
      <t>テン</t>
    </rPh>
    <rPh sb="62" eb="64">
      <t>イコウ</t>
    </rPh>
    <rPh sb="95" eb="98">
      <t>セイソウヒ</t>
    </rPh>
    <rPh sb="100" eb="104">
      <t>ガンキンショウカン</t>
    </rPh>
    <rPh sb="105" eb="106">
      <t>ハジ</t>
    </rPh>
    <rPh sb="112" eb="114">
      <t>イチイン</t>
    </rPh>
    <rPh sb="118" eb="122">
      <t>コンゴスウネン</t>
    </rPh>
    <rPh sb="123" eb="128">
      <t>ガンリショウカンキン</t>
    </rPh>
    <rPh sb="133" eb="134">
      <t>ツヅ</t>
    </rPh>
    <rPh sb="138" eb="140">
      <t>ミコ</t>
    </rPh>
    <rPh sb="148" eb="150">
      <t>イッポウ</t>
    </rPh>
    <rPh sb="159" eb="161">
      <t>レイワ</t>
    </rPh>
    <rPh sb="162" eb="164">
      <t>ネンド</t>
    </rPh>
    <rPh sb="164" eb="166">
      <t>イコウ</t>
    </rPh>
    <rPh sb="186" eb="188">
      <t>レイワ</t>
    </rPh>
    <rPh sb="189" eb="191">
      <t>ネンド</t>
    </rPh>
    <rPh sb="209" eb="211">
      <t>カイゼン</t>
    </rPh>
    <rPh sb="230" eb="232">
      <t>イコウ</t>
    </rPh>
    <rPh sb="236" eb="237">
      <t>ツヅ</t>
    </rPh>
    <rPh sb="259" eb="260">
      <t>オオ</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</si>
  <si>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</si>
  <si>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</si>
  <si>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</si>
  <si>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については、平成29年度から継続して改善している。これは、地方債の新規発行の抑制と土地開発公社保有土地の計画的取得により、将来負担額が減少しているためである。なお、令和２年度以降は、将来負担額を充当可能財源等が上回り負数となったため指標としては表示されないが、やはり類似団体内平均値を下回っている。一方、有形固定資産減価償却率については年々上昇しており、今後もこの傾向が続くものと見込まれる。
　令和４年度以降、地方債を財源とする大規模事業が控えており、将来負担比率への影響が懸念される。今後は、可能な限り起債発行残高の抑制を図り、将来負担比率の伸びを抑えることで財政の健全性を維持しつつ、公共施設等総合管理計画に基づいて老朽化した公共施設等の計画的な維持補修等に努める。</t>
    <rPh sb="21" eb="23">
      <t>ケイゾク</t>
    </rPh>
    <rPh sb="36" eb="39">
      <t>チホウサイ</t>
    </rPh>
    <rPh sb="40" eb="42">
      <t>シンキ</t>
    </rPh>
    <rPh sb="42" eb="44">
      <t>ハッコウ</t>
    </rPh>
    <rPh sb="45" eb="47">
      <t>ヨクセイ</t>
    </rPh>
    <rPh sb="48" eb="54">
      <t>トチカイハツコウシャ</t>
    </rPh>
    <rPh sb="54" eb="58">
      <t>ホユウトチ</t>
    </rPh>
    <rPh sb="59" eb="64">
      <t>ケイカクテキシュトク</t>
    </rPh>
    <rPh sb="94" eb="96">
      <t>イコウ</t>
    </rPh>
    <rPh sb="156" eb="158">
      <t>イッポウ</t>
    </rPh>
    <rPh sb="210" eb="212">
      <t>イコウ</t>
    </rPh>
    <rPh sb="242" eb="244">
      <t>エイキョウ</t>
    </rPh>
    <rPh sb="245" eb="247">
      <t>ケネン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</si>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</sst>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6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38" fillId="0" borderId="0" xfId="0" applyFont="1">
      <alignment vertical="center"/>
    </xf>
    <xf numFmtId="0" fontId="24" fillId="0" borderId="0" xfId="20" applyFont="1" applyAlignment="1">
      <alignment horizontal="lef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1F509309-4017-4DC7-AF50-9269745FC76D}"/>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6A7FE136-D9E1-4817-8F62-C189577852C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FD6D-452A-867F-9588EF90D26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46599</c:v>
                </c:pt>
                <c:pt idx="1">
                  <c:v>28420</c:v>
                </c:pt>
                <c:pt idx="2">
                  <c:v>34230</c:v>
                </c:pt>
                <c:pt idx="3">
                  <c:v>49956</c:v>
                </c:pt>
                <c:pt idx="4">
                  <c:v>58429</c:v>
                </c:pt>
              </c:numCache>
            </c:numRef>
          </c:val>
          <c:smooth val="0"/>
          <c:extLst>
            <c:ext xmlns:c16="http://schemas.microsoft.com/office/drawing/2014/chart" uri="{C3380CC4-5D6E-409C-BE32-E72D297353CC}">
              <c16:uniqueId val="{00000001-FD6D-452A-867F-9588EF90D26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8.33</c:v>
                </c:pt>
                <c:pt idx="1">
                  <c:v>9.98</c:v>
                </c:pt>
                <c:pt idx="2">
                  <c:v>9.1300000000000008</c:v>
                </c:pt>
                <c:pt idx="3">
                  <c:v>11.72</c:v>
                </c:pt>
                <c:pt idx="4">
                  <c:v>13.69</c:v>
                </c:pt>
              </c:numCache>
            </c:numRef>
          </c:val>
          <c:extLst>
            <c:ext xmlns:c16="http://schemas.microsoft.com/office/drawing/2014/chart" uri="{C3380CC4-5D6E-409C-BE32-E72D297353CC}">
              <c16:uniqueId val="{00000000-71D3-4100-805B-BD6AAF87ADC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24.94</c:v>
                </c:pt>
                <c:pt idx="1">
                  <c:v>22.43</c:v>
                </c:pt>
                <c:pt idx="2">
                  <c:v>20.54</c:v>
                </c:pt>
                <c:pt idx="3">
                  <c:v>18.73</c:v>
                </c:pt>
                <c:pt idx="4">
                  <c:v>17.52</c:v>
                </c:pt>
              </c:numCache>
            </c:numRef>
          </c:val>
          <c:extLst>
            <c:ext xmlns:c16="http://schemas.microsoft.com/office/drawing/2014/chart" uri="{C3380CC4-5D6E-409C-BE32-E72D297353CC}">
              <c16:uniqueId val="{00000001-71D3-4100-805B-BD6AAF87ADC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-3.35</c:v>
                </c:pt>
                <c:pt idx="1">
                  <c:v>-4.93</c:v>
                </c:pt>
                <c:pt idx="2">
                  <c:v>-7.82</c:v>
                </c:pt>
                <c:pt idx="3">
                  <c:v>-3.08</c:v>
                </c:pt>
                <c:pt idx="4">
                  <c:v>-4.1399999999999997</c:v>
                </c:pt>
              </c:numCache>
            </c:numRef>
          </c:val>
          <c:smooth val="0"/>
          <c:extLst>
            <c:ext xmlns:c16="http://schemas.microsoft.com/office/drawing/2014/chart" uri="{C3380CC4-5D6E-409C-BE32-E72D297353CC}">
              <c16:uniqueId val="{00000002-71D3-4100-805B-BD6AAF87ADC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312-4673-A147-64C702FAC5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12-4673-A147-64C702FAC572}"/>
            </c:ext>
          </c:extLst>
        </c:ser>
        <c:ser>
          <c:idx val="2"/>
          <c:order val="2"/>
          <c:tx>
            <c:strRef>
              <c:f>データシート!$A$29</c:f>
              <c:strCache>
                <c:ptCount val="1"/>
                <c:pt idx="0">
                  <c:v>長崎都市計画事業長与町土地区画整理事業特別会計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0.69</c:v>
                </c:pt>
                <c:pt idx="6">
                  <c:v>#N/A</c:v>
                </c:pt>
                <c:pt idx="7">
                  <c:v>0</c:v>
                </c:pt>
                <c:pt idx="8">
                  <c:v>#N/A</c:v>
                </c:pt>
                <c:pt idx="9">
                  <c:v>0</c:v>
                </c:pt>
              </c:numCache>
            </c:numRef>
          </c:val>
          <c:extLst>
            <c:ext xmlns:c16="http://schemas.microsoft.com/office/drawing/2014/chart" uri="{C3380CC4-5D6E-409C-BE32-E72D297353CC}">
              <c16:uniqueId val="{00000002-8312-4673-A147-64C702FAC572}"/>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3-8312-4673-A147-64C702FAC57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0.03</c:v>
                </c:pt>
                <c:pt idx="4">
                  <c:v>#N/A</c:v>
                </c:pt>
                <c:pt idx="5">
                  <c:v>0.01</c:v>
                </c:pt>
                <c:pt idx="6">
                  <c:v>#N/A</c:v>
                </c:pt>
                <c:pt idx="7">
                  <c:v>0.01</c:v>
                </c:pt>
                <c:pt idx="8">
                  <c:v>#N/A</c:v>
                </c:pt>
                <c:pt idx="9">
                  <c:v>0.01</c:v>
                </c:pt>
              </c:numCache>
            </c:numRef>
          </c:val>
          <c:extLst>
            <c:ext xmlns:c16="http://schemas.microsoft.com/office/drawing/2014/chart" uri="{C3380CC4-5D6E-409C-BE32-E72D297353CC}">
              <c16:uniqueId val="{00000004-8312-4673-A147-64C702FAC57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0.86</c:v>
                </c:pt>
                <c:pt idx="2">
                  <c:v>#N/A</c:v>
                </c:pt>
                <c:pt idx="3">
                  <c:v>1.78</c:v>
                </c:pt>
                <c:pt idx="4">
                  <c:v>#N/A</c:v>
                </c:pt>
                <c:pt idx="5">
                  <c:v>1.28</c:v>
                </c:pt>
                <c:pt idx="6">
                  <c:v>#N/A</c:v>
                </c:pt>
                <c:pt idx="7">
                  <c:v>1.35</c:v>
                </c:pt>
                <c:pt idx="8">
                  <c:v>#N/A</c:v>
                </c:pt>
                <c:pt idx="9">
                  <c:v>1.29</c:v>
                </c:pt>
              </c:numCache>
            </c:numRef>
          </c:val>
          <c:extLst>
            <c:ext xmlns:c16="http://schemas.microsoft.com/office/drawing/2014/chart" uri="{C3380CC4-5D6E-409C-BE32-E72D297353CC}">
              <c16:uniqueId val="{00000005-8312-4673-A147-64C702FAC57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4.13</c:v>
                </c:pt>
                <c:pt idx="2">
                  <c:v>#N/A</c:v>
                </c:pt>
                <c:pt idx="3">
                  <c:v>5.37</c:v>
                </c:pt>
                <c:pt idx="4">
                  <c:v>#N/A</c:v>
                </c:pt>
                <c:pt idx="5">
                  <c:v>2.2799999999999998</c:v>
                </c:pt>
                <c:pt idx="6">
                  <c:v>#N/A</c:v>
                </c:pt>
                <c:pt idx="7">
                  <c:v>2.54</c:v>
                </c:pt>
                <c:pt idx="8">
                  <c:v>#N/A</c:v>
                </c:pt>
                <c:pt idx="9">
                  <c:v>3.04</c:v>
                </c:pt>
              </c:numCache>
            </c:numRef>
          </c:val>
          <c:extLst>
            <c:ext xmlns:c16="http://schemas.microsoft.com/office/drawing/2014/chart" uri="{C3380CC4-5D6E-409C-BE32-E72D297353CC}">
              <c16:uniqueId val="{00000006-8312-4673-A147-64C702FAC572}"/>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4.62</c:v>
                </c:pt>
                <c:pt idx="2">
                  <c:v>#N/A</c:v>
                </c:pt>
                <c:pt idx="3">
                  <c:v>3.71</c:v>
                </c:pt>
                <c:pt idx="4">
                  <c:v>#N/A</c:v>
                </c:pt>
                <c:pt idx="5">
                  <c:v>3.73</c:v>
                </c:pt>
                <c:pt idx="6">
                  <c:v>#N/A</c:v>
                </c:pt>
                <c:pt idx="7">
                  <c:v>6.3</c:v>
                </c:pt>
                <c:pt idx="8">
                  <c:v>#N/A</c:v>
                </c:pt>
                <c:pt idx="9">
                  <c:v>8.4600000000000009</c:v>
                </c:pt>
              </c:numCache>
            </c:numRef>
          </c:val>
          <c:extLst>
            <c:ext xmlns:c16="http://schemas.microsoft.com/office/drawing/2014/chart" uri="{C3380CC4-5D6E-409C-BE32-E72D297353CC}">
              <c16:uniqueId val="{00000007-8312-4673-A147-64C702FAC57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8.32</c:v>
                </c:pt>
                <c:pt idx="2">
                  <c:v>#N/A</c:v>
                </c:pt>
                <c:pt idx="3">
                  <c:v>9.9700000000000006</c:v>
                </c:pt>
                <c:pt idx="4">
                  <c:v>#N/A</c:v>
                </c:pt>
                <c:pt idx="5">
                  <c:v>9.1300000000000008</c:v>
                </c:pt>
                <c:pt idx="6">
                  <c:v>#N/A</c:v>
                </c:pt>
                <c:pt idx="7">
                  <c:v>11.72</c:v>
                </c:pt>
                <c:pt idx="8">
                  <c:v>#N/A</c:v>
                </c:pt>
                <c:pt idx="9">
                  <c:v>13.68</c:v>
                </c:pt>
              </c:numCache>
            </c:numRef>
          </c:val>
          <c:extLst>
            <c:ext xmlns:c16="http://schemas.microsoft.com/office/drawing/2014/chart" uri="{C3380CC4-5D6E-409C-BE32-E72D297353CC}">
              <c16:uniqueId val="{00000008-8312-4673-A147-64C702FAC572}"/>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19.77</c:v>
                </c:pt>
                <c:pt idx="2">
                  <c:v>#N/A</c:v>
                </c:pt>
                <c:pt idx="3">
                  <c:v>22.13</c:v>
                </c:pt>
                <c:pt idx="4">
                  <c:v>#N/A</c:v>
                </c:pt>
                <c:pt idx="5">
                  <c:v>22.01</c:v>
                </c:pt>
                <c:pt idx="6">
                  <c:v>#N/A</c:v>
                </c:pt>
                <c:pt idx="7">
                  <c:v>23.2</c:v>
                </c:pt>
                <c:pt idx="8">
                  <c:v>#N/A</c:v>
                </c:pt>
                <c:pt idx="9">
                  <c:v>22.61</c:v>
                </c:pt>
              </c:numCache>
            </c:numRef>
          </c:val>
          <c:extLst>
            <c:ext xmlns:c16="http://schemas.microsoft.com/office/drawing/2014/chart" uri="{C3380CC4-5D6E-409C-BE32-E72D297353CC}">
              <c16:uniqueId val="{00000009-8312-4673-A147-64C702FAC57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1211</c:v>
                </c:pt>
                <c:pt idx="5">
                  <c:v>1217</c:v>
                </c:pt>
                <c:pt idx="8">
                  <c:v>1187</c:v>
                </c:pt>
                <c:pt idx="11">
                  <c:v>1200</c:v>
                </c:pt>
                <c:pt idx="14">
                  <c:v>1185</c:v>
                </c:pt>
              </c:numCache>
            </c:numRef>
          </c:val>
          <c:extLst>
            <c:ext xmlns:c16="http://schemas.microsoft.com/office/drawing/2014/chart" uri="{C3380CC4-5D6E-409C-BE32-E72D297353CC}">
              <c16:uniqueId val="{00000000-9093-47B2-96B4-413EE41CF9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093-47B2-96B4-413EE41CF9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124</c:v>
                </c:pt>
                <c:pt idx="3">
                  <c:v>108</c:v>
                </c:pt>
                <c:pt idx="6">
                  <c:v>104</c:v>
                </c:pt>
                <c:pt idx="9">
                  <c:v>114</c:v>
                </c:pt>
                <c:pt idx="12">
                  <c:v>254</c:v>
                </c:pt>
              </c:numCache>
            </c:numRef>
          </c:val>
          <c:extLst>
            <c:ext xmlns:c16="http://schemas.microsoft.com/office/drawing/2014/chart" uri="{C3380CC4-5D6E-409C-BE32-E72D297353CC}">
              <c16:uniqueId val="{00000002-9093-47B2-96B4-413EE41CF9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33</c:v>
                </c:pt>
                <c:pt idx="3">
                  <c:v>99</c:v>
                </c:pt>
                <c:pt idx="6">
                  <c:v>99</c:v>
                </c:pt>
                <c:pt idx="9">
                  <c:v>104</c:v>
                </c:pt>
                <c:pt idx="12">
                  <c:v>101</c:v>
                </c:pt>
              </c:numCache>
            </c:numRef>
          </c:val>
          <c:extLst>
            <c:ext xmlns:c16="http://schemas.microsoft.com/office/drawing/2014/chart" uri="{C3380CC4-5D6E-409C-BE32-E72D297353CC}">
              <c16:uniqueId val="{00000003-9093-47B2-96B4-413EE41CF9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160</c:v>
                </c:pt>
                <c:pt idx="3">
                  <c:v>141</c:v>
                </c:pt>
                <c:pt idx="6">
                  <c:v>120</c:v>
                </c:pt>
                <c:pt idx="9">
                  <c:v>97</c:v>
                </c:pt>
                <c:pt idx="12">
                  <c:v>77</c:v>
                </c:pt>
              </c:numCache>
            </c:numRef>
          </c:val>
          <c:extLst>
            <c:ext xmlns:c16="http://schemas.microsoft.com/office/drawing/2014/chart" uri="{C3380CC4-5D6E-409C-BE32-E72D297353CC}">
              <c16:uniqueId val="{00000004-9093-47B2-96B4-413EE41CF9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93-47B2-96B4-413EE41CF9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93-47B2-96B4-413EE41CF9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1372</c:v>
                </c:pt>
                <c:pt idx="3">
                  <c:v>1394</c:v>
                </c:pt>
                <c:pt idx="6">
                  <c:v>1364</c:v>
                </c:pt>
                <c:pt idx="9">
                  <c:v>1356</c:v>
                </c:pt>
                <c:pt idx="12">
                  <c:v>1356</c:v>
                </c:pt>
              </c:numCache>
            </c:numRef>
          </c:val>
          <c:extLst>
            <c:ext xmlns:c16="http://schemas.microsoft.com/office/drawing/2014/chart" uri="{C3380CC4-5D6E-409C-BE32-E72D297353CC}">
              <c16:uniqueId val="{00000007-9093-47B2-96B4-413EE41CF98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478</c:v>
                </c:pt>
                <c:pt idx="2">
                  <c:v>#N/A</c:v>
                </c:pt>
                <c:pt idx="3">
                  <c:v>#N/A</c:v>
                </c:pt>
                <c:pt idx="4">
                  <c:v>525</c:v>
                </c:pt>
                <c:pt idx="5">
                  <c:v>#N/A</c:v>
                </c:pt>
                <c:pt idx="6">
                  <c:v>#N/A</c:v>
                </c:pt>
                <c:pt idx="7">
                  <c:v>500</c:v>
                </c:pt>
                <c:pt idx="8">
                  <c:v>#N/A</c:v>
                </c:pt>
                <c:pt idx="9">
                  <c:v>#N/A</c:v>
                </c:pt>
                <c:pt idx="10">
                  <c:v>471</c:v>
                </c:pt>
                <c:pt idx="11">
                  <c:v>#N/A</c:v>
                </c:pt>
                <c:pt idx="12">
                  <c:v>#N/A</c:v>
                </c:pt>
                <c:pt idx="13">
                  <c:v>603</c:v>
                </c:pt>
                <c:pt idx="14">
                  <c:v>#N/A</c:v>
                </c:pt>
              </c:numCache>
            </c:numRef>
          </c:val>
          <c:smooth val="0"/>
          <c:extLst>
            <c:ext xmlns:c16="http://schemas.microsoft.com/office/drawing/2014/chart" uri="{C3380CC4-5D6E-409C-BE32-E72D297353CC}">
              <c16:uniqueId val="{00000008-9093-47B2-96B4-413EE41CF98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11348</c:v>
                </c:pt>
                <c:pt idx="5">
                  <c:v>11154</c:v>
                </c:pt>
                <c:pt idx="8">
                  <c:v>10823</c:v>
                </c:pt>
                <c:pt idx="11">
                  <c:v>10735</c:v>
                </c:pt>
                <c:pt idx="14">
                  <c:v>10557</c:v>
                </c:pt>
              </c:numCache>
            </c:numRef>
          </c:val>
          <c:extLst>
            <c:ext xmlns:c16="http://schemas.microsoft.com/office/drawing/2014/chart" uri="{C3380CC4-5D6E-409C-BE32-E72D297353CC}">
              <c16:uniqueId val="{00000000-7A5F-4AE8-B0FE-6EE9970A8BD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1618</c:v>
                </c:pt>
                <c:pt idx="5">
                  <c:v>1423</c:v>
                </c:pt>
                <c:pt idx="8">
                  <c:v>1281</c:v>
                </c:pt>
                <c:pt idx="11">
                  <c:v>1370</c:v>
                </c:pt>
                <c:pt idx="14">
                  <c:v>1266</c:v>
                </c:pt>
              </c:numCache>
            </c:numRef>
          </c:val>
          <c:extLst>
            <c:ext xmlns:c16="http://schemas.microsoft.com/office/drawing/2014/chart" uri="{C3380CC4-5D6E-409C-BE32-E72D297353CC}">
              <c16:uniqueId val="{00000001-7A5F-4AE8-B0FE-6EE9970A8BD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3849</c:v>
                </c:pt>
                <c:pt idx="5">
                  <c:v>3964</c:v>
                </c:pt>
                <c:pt idx="8">
                  <c:v>4271</c:v>
                </c:pt>
                <c:pt idx="11">
                  <c:v>4499</c:v>
                </c:pt>
                <c:pt idx="14">
                  <c:v>5122</c:v>
                </c:pt>
              </c:numCache>
            </c:numRef>
          </c:val>
          <c:extLst>
            <c:ext xmlns:c16="http://schemas.microsoft.com/office/drawing/2014/chart" uri="{C3380CC4-5D6E-409C-BE32-E72D297353CC}">
              <c16:uniqueId val="{00000002-7A5F-4AE8-B0FE-6EE9970A8BD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5F-4AE8-B0FE-6EE9970A8BD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A5F-4AE8-B0FE-6EE9970A8BD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c:v>
                </c:pt>
                <c:pt idx="3">
                  <c:v>2</c:v>
                </c:pt>
                <c:pt idx="6">
                  <c:v>2</c:v>
                </c:pt>
                <c:pt idx="9">
                  <c:v>1</c:v>
                </c:pt>
                <c:pt idx="12">
                  <c:v>1</c:v>
                </c:pt>
              </c:numCache>
            </c:numRef>
          </c:val>
          <c:extLst>
            <c:ext xmlns:c16="http://schemas.microsoft.com/office/drawing/2014/chart" uri="{C3380CC4-5D6E-409C-BE32-E72D297353CC}">
              <c16:uniqueId val="{00000005-7A5F-4AE8-B0FE-6EE9970A8BD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349</c:v>
                </c:pt>
                <c:pt idx="3">
                  <c:v>474</c:v>
                </c:pt>
                <c:pt idx="6">
                  <c:v>382</c:v>
                </c:pt>
                <c:pt idx="9">
                  <c:v>274</c:v>
                </c:pt>
                <c:pt idx="12">
                  <c:v>420</c:v>
                </c:pt>
              </c:numCache>
            </c:numRef>
          </c:val>
          <c:extLst>
            <c:ext xmlns:c16="http://schemas.microsoft.com/office/drawing/2014/chart" uri="{C3380CC4-5D6E-409C-BE32-E72D297353CC}">
              <c16:uniqueId val="{00000006-7A5F-4AE8-B0FE-6EE9970A8BD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1412</c:v>
                </c:pt>
                <c:pt idx="3">
                  <c:v>1315</c:v>
                </c:pt>
                <c:pt idx="6">
                  <c:v>1187</c:v>
                </c:pt>
                <c:pt idx="9">
                  <c:v>1059</c:v>
                </c:pt>
                <c:pt idx="12">
                  <c:v>930</c:v>
                </c:pt>
              </c:numCache>
            </c:numRef>
          </c:val>
          <c:extLst>
            <c:ext xmlns:c16="http://schemas.microsoft.com/office/drawing/2014/chart" uri="{C3380CC4-5D6E-409C-BE32-E72D297353CC}">
              <c16:uniqueId val="{00000007-7A5F-4AE8-B0FE-6EE9970A8BD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1178</c:v>
                </c:pt>
                <c:pt idx="3">
                  <c:v>891</c:v>
                </c:pt>
                <c:pt idx="6">
                  <c:v>659</c:v>
                </c:pt>
                <c:pt idx="9">
                  <c:v>596</c:v>
                </c:pt>
                <c:pt idx="12">
                  <c:v>533</c:v>
                </c:pt>
              </c:numCache>
            </c:numRef>
          </c:val>
          <c:extLst>
            <c:ext xmlns:c16="http://schemas.microsoft.com/office/drawing/2014/chart" uri="{C3380CC4-5D6E-409C-BE32-E72D297353CC}">
              <c16:uniqueId val="{00000008-7A5F-4AE8-B0FE-6EE9970A8BD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1285</c:v>
                </c:pt>
                <c:pt idx="3">
                  <c:v>1153</c:v>
                </c:pt>
                <c:pt idx="6">
                  <c:v>1050</c:v>
                </c:pt>
                <c:pt idx="9">
                  <c:v>939</c:v>
                </c:pt>
                <c:pt idx="12">
                  <c:v>689</c:v>
                </c:pt>
              </c:numCache>
            </c:numRef>
          </c:val>
          <c:extLst>
            <c:ext xmlns:c16="http://schemas.microsoft.com/office/drawing/2014/chart" uri="{C3380CC4-5D6E-409C-BE32-E72D297353CC}">
              <c16:uniqueId val="{00000009-7A5F-4AE8-B0FE-6EE9970A8BD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14011</c:v>
                </c:pt>
                <c:pt idx="3">
                  <c:v>13685</c:v>
                </c:pt>
                <c:pt idx="6">
                  <c:v>13460</c:v>
                </c:pt>
                <c:pt idx="9">
                  <c:v>13305</c:v>
                </c:pt>
                <c:pt idx="12">
                  <c:v>13474</c:v>
                </c:pt>
              </c:numCache>
            </c:numRef>
          </c:val>
          <c:extLst>
            <c:ext xmlns:c16="http://schemas.microsoft.com/office/drawing/2014/chart" uri="{C3380CC4-5D6E-409C-BE32-E72D297353CC}">
              <c16:uniqueId val="{0000000A-7A5F-4AE8-B0FE-6EE9970A8BD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1422</c:v>
                </c:pt>
                <c:pt idx="2">
                  <c:v>#N/A</c:v>
                </c:pt>
                <c:pt idx="3">
                  <c:v>#N/A</c:v>
                </c:pt>
                <c:pt idx="4">
                  <c:v>979</c:v>
                </c:pt>
                <c:pt idx="5">
                  <c:v>#N/A</c:v>
                </c:pt>
                <c:pt idx="6">
                  <c:v>#N/A</c:v>
                </c:pt>
                <c:pt idx="7">
                  <c:v>366</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A5F-4AE8-B0FE-6EE9970A8BD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1583</c:v>
                </c:pt>
                <c:pt idx="1">
                  <c:v>1500</c:v>
                </c:pt>
                <c:pt idx="2">
                  <c:v>1482</c:v>
                </c:pt>
              </c:numCache>
            </c:numRef>
          </c:val>
          <c:extLst>
            <c:ext xmlns:c16="http://schemas.microsoft.com/office/drawing/2014/chart" uri="{C3380CC4-5D6E-409C-BE32-E72D297353CC}">
              <c16:uniqueId val="{00000000-9225-415B-8A58-EEEFE2233E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1242</c:v>
                </c:pt>
                <c:pt idx="1">
                  <c:v>1342</c:v>
                </c:pt>
                <c:pt idx="2">
                  <c:v>1769</c:v>
                </c:pt>
              </c:numCache>
            </c:numRef>
          </c:val>
          <c:extLst>
            <c:ext xmlns:c16="http://schemas.microsoft.com/office/drawing/2014/chart" uri="{C3380CC4-5D6E-409C-BE32-E72D297353CC}">
              <c16:uniqueId val="{00000001-9225-415B-8A58-EEEFE2233E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721</c:v>
                </c:pt>
                <c:pt idx="1">
                  <c:v>771</c:v>
                </c:pt>
                <c:pt idx="2">
                  <c:v>875</c:v>
                </c:pt>
              </c:numCache>
            </c:numRef>
          </c:val>
          <c:extLst>
            <c:ext xmlns:c16="http://schemas.microsoft.com/office/drawing/2014/chart" uri="{C3380CC4-5D6E-409C-BE32-E72D297353CC}">
              <c16:uniqueId val="{00000002-9225-415B-8A58-EEEFE2233EA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{F797C156-390E-4D32-A709-E06FC53B67E5}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223-4DFB-A21E-41B391A33E7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{F50C6816-268C-42F8-B1D6-729AEC2239B3}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23-4DFB-A21E-41B391A33E7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{6C07260B-01FF-4B02-83EA-9A3652EE0FFD}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23-4DFB-A21E-41B391A33E7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{12CEDE77-A880-4694-B41E-7163A0AB648B}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23-4DFB-A21E-41B391A33E7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{451EF786-7EBF-41FD-AF2F-EC08C85FAA3C}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23-4DFB-A21E-41B391A33E77}"/>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{E2CD3952-41CE-4151-B733-B8991E5496D5}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223-4DFB-A21E-41B391A33E77}"/>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{4D1A8267-E349-46DC-95E7-614BE3E80B03}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223-4DFB-A21E-41B391A33E7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{97F37B7C-685F-4DFF-A078-7EFC15275529}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223-4DFB-A21E-41B391A33E7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{3F169715-57E1-4C58-A233-389873A03C99}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223-4DFB-A21E-41B391A33E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75.5</c:v>
                </c:pt>
                <c:pt idx="8">
                  <c:v>76.5</c:v>
                </c:pt>
                <c:pt idx="16">
                  <c:v>77.099999999999994</c:v>
                </c:pt>
                <c:pt idx="24">
                  <c:v>78</c:v>
                </c:pt>
                <c:pt idx="32">
                  <c:v>78.900000000000006</c:v>
                </c:pt>
              </c:numCache>
            </c:numRef>
          </c:xVal>
          <c:yVal>
            <c:numRef>
              <c:f>公会計指標分析・財政指標組合せ分析表!$BP$51:$DC$51</c:f>
              <c:numCache>
                <c:formatCode>#,##0.0;"▲ "#,##0.0</c:formatCode>
                <c:ptCount val="40"/>
                <c:pt idx="0">
                  <c:v>21.4</c:v>
                </c:pt>
                <c:pt idx="8">
                  <c:v>14.7</c:v>
                </c:pt>
                <c:pt idx="16">
                  <c:v>5.4</c:v>
                </c:pt>
              </c:numCache>
            </c:numRef>
          </c:yVal>
          <c:smooth val="0"/>
          <c:extLst>
            <c:ext xmlns:c16="http://schemas.microsoft.com/office/drawing/2014/chart" uri="{C3380CC4-5D6E-409C-BE32-E72D297353CC}">
              <c16:uniqueId val="{00000009-4223-4DFB-A21E-41B391A33E7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{2AFFD734-30A1-482E-BBE9-12F420976E14}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223-4DFB-A21E-41B391A33E7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{AE6A3A7F-4E4E-41E2-B083-BEE681A9D636}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23-4DFB-A21E-41B391A33E7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{70DBBE73-439E-4907-9C0D-99BCE50A9E1D}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23-4DFB-A21E-41B391A33E7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{A4E70187-35B6-4239-B0C0-331D2D76314B}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23-4DFB-A21E-41B391A33E7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{0BD5A87D-5635-4597-8030-FC1C5A9DD40E}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23-4DFB-A21E-41B391A33E77}"/>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{5194FBBF-321D-48CE-910D-7C3322DB1550}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223-4DFB-A21E-41B391A33E77}"/>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{1DF73CC9-6220-439A-8691-30176F37424A}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223-4DFB-A21E-41B391A33E77}"/>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{61590892-4949-4111-8AA7-EC678955210D}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223-4DFB-A21E-41B391A33E77}"/>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{753519CC-006F-4AA6-92FE-41BBB4223D46}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223-4DFB-A21E-41B391A33E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4223-4DFB-A21E-41B391A33E77}"/>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{6DCED581-3DF7-40D7-89C4-4A907DE71733}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5ED-4666-B2B0-9075296C73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{2924A979-E3F1-4EA9-8A9E-F6326980F336}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ED-4666-B2B0-9075296C73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{DE18ADF0-B385-4306-823E-CF8C870C1810}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ED-4666-B2B0-9075296C73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{DEF95009-1CC5-4215-8F32-A2F6466752BE}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ED-4666-B2B0-9075296C73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{14275285-45F9-4EC0-A6EA-1A62DC564BB8}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ED-4666-B2B0-9075296C731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{553FDFB9-FA36-4A8C-AD98-540A8FF1F46E}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5ED-4666-B2B0-9075296C7315}"/>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{13C65FE0-E97D-4B8D-830D-CFF4C8163648}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5ED-4666-B2B0-9075296C731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{66DEE949-B597-4695-9DD3-41E4463D62FC}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5ED-4666-B2B0-9075296C731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{A2DE1925-F6DF-47CC-97DF-A19F22F8E7BB}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5ED-4666-B2B0-9075296C73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7.2</c:v>
                </c:pt>
                <c:pt idx="16">
                  <c:v>7.5</c:v>
                </c:pt>
                <c:pt idx="24">
                  <c:v>7.3</c:v>
                </c:pt>
                <c:pt idx="32">
                  <c:v>7.4</c:v>
                </c:pt>
              </c:numCache>
            </c:numRef>
          </c:xVal>
          <c:yVal>
            <c:numRef>
              <c:f>公会計指標分析・財政指標組合せ分析表!$BP$73:$DC$73</c:f>
              <c:numCache>
                <c:formatCode>#,##0.0;"▲ "#,##0.0</c:formatCode>
                <c:ptCount val="40"/>
                <c:pt idx="0">
                  <c:v>21.4</c:v>
                </c:pt>
                <c:pt idx="8">
                  <c:v>14.7</c:v>
                </c:pt>
                <c:pt idx="16">
                  <c:v>5.4</c:v>
                </c:pt>
              </c:numCache>
            </c:numRef>
          </c:yVal>
          <c:smooth val="0"/>
          <c:extLst>
            <c:ext xmlns:c16="http://schemas.microsoft.com/office/drawing/2014/chart" uri="{C3380CC4-5D6E-409C-BE32-E72D297353CC}">
              <c16:uniqueId val="{00000009-95ED-4666-B2B0-9075296C731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{5044FCBF-2070-4B47-8167-7A4CE672A693}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5ED-4666-B2B0-9075296C731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{F37B6E5B-943E-4621-83C5-AC862E5DB04F}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ED-4666-B2B0-9075296C73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{4CEFB976-07A5-41DA-AA74-BE0E256AE311}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ED-4666-B2B0-9075296C73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{036B6B04-3027-43A3-9DEE-3C66E579544A}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ED-4666-B2B0-9075296C73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{C8F1BC75-3DF7-4522-9343-AB7010746692}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ED-4666-B2B0-9075296C731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{8BA3EBBC-9B92-441E-BE71-AD3B321238E3}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5ED-4666-B2B0-9075296C731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{07C75C0D-2958-49B1-AC29-8B713632C396}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5ED-4666-B2B0-9075296C731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{DC00E4DF-4105-4B4C-A90D-327122A76AAA}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5ED-4666-B2B0-9075296C731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{3C3E481A-89DF-4EAC-AC3D-F4813CB2FED8}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5ED-4666-B2B0-9075296C73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95ED-4666-B2B0-9075296C7315}"/>
            </c:ext>
          </c:extLst>
        </c:ser>
        <c:dLbls>
          <c:showLegendKey val="0"/>
          <c:showVal val="1"/>
          <c:showCatName val="0"/>
          <c:showSerName val="0"/>
          <c:showPercent val="0"/>
          <c:showBubbleSize val="0"/>
        </c:dLbls>
        <c:axId val="84219776"/>
        <c:axId val="84234240"/>
      </c:scatterChart>
      <c:valAx>
        <c:axId val="84219776"/>
        <c:scaling>
          <c:orientation val="maxMin"/>
          <c:max val="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7B0E3A2D-7307-4151-A81B-BFD390BD8DB3}"/>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592F217F-CF9D-4A5B-BB3A-599CC980D564}"/>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昨年度から</a:t>
          </a:r>
          <a:r>
            <a:rPr kumimoji="1" lang="en-US" altLang="ja-JP" sz="1400">
              <a:solidFill>
                <a:schemeClr val="dk1"/>
              </a:solidFill>
              <a:effectLst/>
              <a:latin typeface="+mn-lt"/>
              <a:ea typeface="+mn-ea"/>
              <a:cs typeface="+mn-cs"/>
            </a:rPr>
            <a:t>132</a:t>
          </a:r>
          <a:r>
            <a:rPr kumimoji="1" lang="ja-JP" altLang="ja-JP" sz="1400">
              <a:solidFill>
                <a:schemeClr val="dk1"/>
              </a:solidFill>
              <a:effectLst/>
              <a:latin typeface="+mn-lt"/>
              <a:ea typeface="+mn-ea"/>
              <a:cs typeface="+mn-cs"/>
            </a:rPr>
            <a:t>百万円</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した。</a:t>
          </a:r>
          <a:endParaRPr kumimoji="1" lang="en-US" altLang="ja-JP" sz="1400">
            <a:solidFill>
              <a:schemeClr val="dk1"/>
            </a:solidFill>
            <a:effectLst/>
            <a:latin typeface="+mn-lt"/>
            <a:ea typeface="+mn-ea"/>
            <a:cs typeface="+mn-cs"/>
          </a:endParaRPr>
        </a:p>
        <a:p>
          <a:r>
            <a:rPr lang="ja-JP" altLang="en-US" sz="1400">
              <a:effectLst/>
            </a:rPr>
            <a:t>「債務負担行為に基づく支出額」は高田南土地区画整理事業に係る土地開発公社用地の買い戻しにより大幅に増加しているが、買戻しが終了したため今年限りの影響となる。</a:t>
          </a:r>
          <a:endParaRPr lang="ja-JP" altLang="ja-JP" sz="1400">
            <a:effectLst/>
          </a:endParaRPr>
        </a:p>
        <a:p>
          <a:r>
            <a:rPr kumimoji="1" lang="ja-JP" altLang="ja-JP" sz="1400">
              <a:solidFill>
                <a:schemeClr val="dk1"/>
              </a:solidFill>
              <a:effectLst/>
              <a:latin typeface="+mn-lt"/>
              <a:ea typeface="+mn-ea"/>
              <a:cs typeface="+mn-cs"/>
            </a:rPr>
            <a:t>区画整理事業特別会計の起債残高減少により「公営企業に要する経費の財源とする地方債の償還の財源に充てたと認められる繰入金」</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減少している。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本町においては満期一括償還地方債の利用をしていない。</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将来負担額は昨年度より</a:t>
          </a:r>
          <a:r>
            <a:rPr kumimoji="1" lang="ja-JP" altLang="en-US" sz="1400">
              <a:solidFill>
                <a:schemeClr val="dk1"/>
              </a:solidFill>
              <a:effectLst/>
              <a:latin typeface="+mn-lt"/>
              <a:ea typeface="+mn-ea"/>
              <a:cs typeface="+mn-cs"/>
            </a:rPr>
            <a:t>更に</a:t>
          </a:r>
          <a:r>
            <a:rPr kumimoji="1" lang="ja-JP" altLang="ja-JP" sz="1400">
              <a:solidFill>
                <a:schemeClr val="dk1"/>
              </a:solidFill>
              <a:effectLst/>
              <a:latin typeface="+mn-lt"/>
              <a:ea typeface="+mn-ea"/>
              <a:cs typeface="+mn-cs"/>
            </a:rPr>
            <a:t>減少し</a:t>
          </a:r>
          <a:r>
            <a:rPr kumimoji="1" lang="ja-JP" altLang="en-US" sz="1400">
              <a:solidFill>
                <a:schemeClr val="dk1"/>
              </a:solidFill>
              <a:effectLst/>
              <a:latin typeface="+mn-lt"/>
              <a:ea typeface="+mn-ea"/>
              <a:cs typeface="+mn-cs"/>
            </a:rPr>
            <a:t>引き続き</a:t>
          </a:r>
          <a:r>
            <a:rPr kumimoji="1" lang="ja-JP" altLang="ja-JP" sz="1400">
              <a:solidFill>
                <a:schemeClr val="dk1"/>
              </a:solidFill>
              <a:effectLst/>
              <a:latin typeface="+mn-lt"/>
              <a:ea typeface="+mn-ea"/>
              <a:cs typeface="+mn-cs"/>
            </a:rPr>
            <a:t>負の数となった。</a:t>
          </a:r>
          <a:endParaRPr lang="ja-JP" altLang="ja-JP" sz="1400">
            <a:effectLst/>
          </a:endParaRPr>
        </a:p>
        <a:p>
          <a:r>
            <a:rPr kumimoji="1" lang="ja-JP" altLang="ja-JP" sz="1400">
              <a:solidFill>
                <a:schemeClr val="dk1"/>
              </a:solidFill>
              <a:effectLst/>
              <a:latin typeface="+mn-lt"/>
              <a:ea typeface="+mn-ea"/>
              <a:cs typeface="+mn-cs"/>
            </a:rPr>
            <a:t>将来負担額の各項目は</a:t>
          </a:r>
          <a:r>
            <a:rPr kumimoji="1" lang="ja-JP" altLang="en-US" sz="1400">
              <a:solidFill>
                <a:schemeClr val="dk1"/>
              </a:solidFill>
              <a:effectLst/>
              <a:latin typeface="+mn-lt"/>
              <a:ea typeface="+mn-ea"/>
              <a:cs typeface="+mn-cs"/>
            </a:rPr>
            <a:t>「一般会計等に係る地方債の現在高 」と「退職手当負担見込額」が増加したものの、その他の項目では</a:t>
          </a:r>
          <a:r>
            <a:rPr kumimoji="1" lang="ja-JP" altLang="ja-JP" sz="1400">
              <a:solidFill>
                <a:schemeClr val="dk1"/>
              </a:solidFill>
              <a:effectLst/>
              <a:latin typeface="+mn-lt"/>
              <a:ea typeface="+mn-ea"/>
              <a:cs typeface="+mn-cs"/>
            </a:rPr>
            <a:t>減少し</a:t>
          </a:r>
          <a:r>
            <a:rPr kumimoji="1" lang="ja-JP" altLang="en-US" sz="1400">
              <a:solidFill>
                <a:schemeClr val="dk1"/>
              </a:solidFill>
              <a:effectLst/>
              <a:latin typeface="+mn-lt"/>
              <a:ea typeface="+mn-ea"/>
              <a:cs typeface="+mn-cs"/>
            </a:rPr>
            <a:t>、微減となっ</a:t>
          </a:r>
          <a:r>
            <a:rPr kumimoji="1" lang="ja-JP" altLang="ja-JP" sz="1400">
              <a:solidFill>
                <a:schemeClr val="dk1"/>
              </a:solidFill>
              <a:effectLst/>
              <a:latin typeface="+mn-lt"/>
              <a:ea typeface="+mn-ea"/>
              <a:cs typeface="+mn-cs"/>
            </a:rPr>
            <a:t>ている。</a:t>
          </a:r>
          <a:endParaRPr lang="ja-JP" altLang="ja-JP" sz="1400">
            <a:effectLst/>
          </a:endParaRPr>
        </a:p>
        <a:p>
          <a:r>
            <a:rPr kumimoji="1" lang="ja-JP" altLang="ja-JP" sz="1400">
              <a:solidFill>
                <a:schemeClr val="dk1"/>
              </a:solidFill>
              <a:effectLst/>
              <a:latin typeface="+mn-lt"/>
              <a:ea typeface="+mn-ea"/>
              <a:cs typeface="+mn-cs"/>
            </a:rPr>
            <a:t>充当可能財源等については、</a:t>
          </a:r>
          <a:r>
            <a:rPr lang="ja-JP" altLang="ja-JP" sz="1400">
              <a:solidFill>
                <a:schemeClr val="dk1"/>
              </a:solidFill>
              <a:effectLst/>
              <a:latin typeface="+mn-lt"/>
              <a:ea typeface="+mn-ea"/>
              <a:cs typeface="+mn-cs"/>
            </a:rPr>
            <a:t>国保財源調整基金・介護給付基金など「充当可能基金」の残高が増加し</a:t>
          </a:r>
          <a:r>
            <a:rPr lang="ja-JP" altLang="en-US" sz="1400">
              <a:solidFill>
                <a:schemeClr val="dk1"/>
              </a:solidFill>
              <a:effectLst/>
              <a:latin typeface="+mn-lt"/>
              <a:ea typeface="+mn-ea"/>
              <a:cs typeface="+mn-cs"/>
            </a:rPr>
            <a:t>、「充当可能特定歳入」や「基準財政需要額算入見込額」の減少を上回ったため微増となっ</a:t>
          </a:r>
          <a:r>
            <a:rPr lang="ja-JP" altLang="ja-JP" sz="1400">
              <a:solidFill>
                <a:schemeClr val="dk1"/>
              </a:solidFill>
              <a:effectLst/>
              <a:latin typeface="+mn-lt"/>
              <a:ea typeface="+mn-ea"/>
              <a:cs typeface="+mn-cs"/>
            </a:rPr>
            <a:t>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長崎県長与町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「財政調整基金」については決算剰余により</a:t>
          </a:r>
          <a:r>
            <a:rPr kumimoji="1" lang="en-US" altLang="ja-JP" sz="1400" b="0" i="0" baseline="0">
              <a:solidFill>
                <a:schemeClr val="dk1"/>
              </a:solidFill>
              <a:effectLst/>
              <a:latin typeface="+mn-lt"/>
              <a:ea typeface="+mn-ea"/>
              <a:cs typeface="+mn-cs"/>
            </a:rPr>
            <a:t>550</a:t>
          </a:r>
          <a:r>
            <a:rPr kumimoji="1" lang="ja-JP" altLang="ja-JP" sz="1400" b="0" i="0" baseline="0">
              <a:solidFill>
                <a:schemeClr val="dk1"/>
              </a:solidFill>
              <a:effectLst/>
              <a:latin typeface="+mn-lt"/>
              <a:ea typeface="+mn-ea"/>
              <a:cs typeface="+mn-cs"/>
            </a:rPr>
            <a:t>百万円を積み立てている一方で、継続的に見込まれる義務教育施設の改修や新図書館の建設に備え、教育振興基金からの取り崩しを抑えるため</a:t>
          </a:r>
          <a:r>
            <a:rPr kumimoji="1" lang="en-US" altLang="ja-JP" sz="1400" b="0" i="0" baseline="0">
              <a:solidFill>
                <a:schemeClr val="dk1"/>
              </a:solidFill>
              <a:effectLst/>
              <a:latin typeface="+mn-lt"/>
              <a:ea typeface="+mn-ea"/>
              <a:cs typeface="+mn-cs"/>
            </a:rPr>
            <a:t>568</a:t>
          </a:r>
          <a:r>
            <a:rPr kumimoji="1" lang="ja-JP" altLang="ja-JP" sz="1400" b="0" i="0" baseline="0">
              <a:solidFill>
                <a:schemeClr val="dk1"/>
              </a:solidFill>
              <a:effectLst/>
              <a:latin typeface="+mn-lt"/>
              <a:ea typeface="+mn-ea"/>
              <a:cs typeface="+mn-cs"/>
            </a:rPr>
            <a:t>百万円を取り崩している。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「減債基金」については</a:t>
          </a:r>
          <a:r>
            <a:rPr kumimoji="1" lang="ja-JP" altLang="en-US" sz="1400" b="0" i="0" baseline="0">
              <a:solidFill>
                <a:schemeClr val="dk1"/>
              </a:solidFill>
              <a:effectLst/>
              <a:latin typeface="+mn-lt"/>
              <a:ea typeface="+mn-ea"/>
              <a:cs typeface="+mn-cs"/>
            </a:rPr>
            <a:t>高田南土地区画整理事業等に係る公債費の財源、普通交付税再算定の臨時財政対策債償還基金費分及び運用益として</a:t>
          </a:r>
          <a:r>
            <a:rPr kumimoji="1" lang="en-US" altLang="ja-JP" sz="1400" b="0" i="0" baseline="0">
              <a:solidFill>
                <a:schemeClr val="dk1"/>
              </a:solidFill>
              <a:effectLst/>
              <a:latin typeface="+mn-lt"/>
              <a:ea typeface="+mn-ea"/>
              <a:cs typeface="+mn-cs"/>
            </a:rPr>
            <a:t>427</a:t>
          </a:r>
          <a:r>
            <a:rPr kumimoji="1" lang="ja-JP" altLang="en-US" sz="1400" b="0" i="0" baseline="0">
              <a:solidFill>
                <a:schemeClr val="dk1"/>
              </a:solidFill>
              <a:effectLst/>
              <a:latin typeface="+mn-lt"/>
              <a:ea typeface="+mn-ea"/>
              <a:cs typeface="+mn-cs"/>
            </a:rPr>
            <a:t>百万円</a:t>
          </a:r>
          <a:r>
            <a:rPr kumimoji="1" lang="ja-JP" altLang="ja-JP" sz="1400" b="0" i="0" baseline="0">
              <a:solidFill>
                <a:schemeClr val="dk1"/>
              </a:solidFill>
              <a:effectLst/>
              <a:latin typeface="+mn-lt"/>
              <a:ea typeface="+mn-ea"/>
              <a:cs typeface="+mn-cs"/>
            </a:rPr>
            <a:t>を積み立てている。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その他特定目的基金は、「教育振興基金」へ積立てを行ったことにより増額となった。</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基金全体としては「減債基金」及び「教育振興基金」への積み立て額の増</a:t>
          </a:r>
          <a:r>
            <a:rPr kumimoji="1" lang="ja-JP" altLang="en-US" sz="1400" b="0" i="0" baseline="0">
              <a:solidFill>
                <a:schemeClr val="dk1"/>
              </a:solidFill>
              <a:effectLst/>
              <a:latin typeface="+mn-lt"/>
              <a:ea typeface="+mn-ea"/>
              <a:cs typeface="+mn-cs"/>
            </a:rPr>
            <a:t>により</a:t>
          </a:r>
          <a:r>
            <a:rPr kumimoji="1" lang="en-US" altLang="ja-JP" sz="1400" b="0" i="0" baseline="0">
              <a:solidFill>
                <a:schemeClr val="dk1"/>
              </a:solidFill>
              <a:effectLst/>
              <a:latin typeface="+mn-lt"/>
              <a:ea typeface="+mn-ea"/>
              <a:cs typeface="+mn-cs"/>
            </a:rPr>
            <a:t>513</a:t>
          </a:r>
          <a:r>
            <a:rPr kumimoji="1" lang="ja-JP" altLang="ja-JP" sz="1400" b="0" i="0" baseline="0">
              <a:solidFill>
                <a:schemeClr val="dk1"/>
              </a:solidFill>
              <a:effectLst/>
              <a:latin typeface="+mn-lt"/>
              <a:ea typeface="+mn-ea"/>
              <a:cs typeface="+mn-cs"/>
            </a:rPr>
            <a:t>百万円の増となった。</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大型の建設事業や公共施設の更新費用等に対応するため、中長期的に基金残高は減少していく見込みである。</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教育振興基金：教育、文化及びスポーツの振興を図る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ふるさとづくり基金：ふるさとづくり推進事業を円滑かつ効率的に行う</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地域福祉ボランティア基金：地域福祉の向上を目指し、福祉活動・清掃活動の推進やボランティア活動の育成を図る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a:t>
          </a:r>
          <a:r>
            <a:rPr kumimoji="1" lang="en-US" altLang="ja-JP" sz="1400" b="0" i="0" baseline="0">
              <a:solidFill>
                <a:schemeClr val="dk1"/>
              </a:solidFill>
              <a:effectLst/>
              <a:latin typeface="+mn-lt"/>
              <a:ea typeface="+mn-ea"/>
              <a:cs typeface="+mn-cs"/>
            </a:rPr>
            <a:t>21</a:t>
          </a:r>
          <a:r>
            <a:rPr kumimoji="1" lang="ja-JP" altLang="ja-JP" sz="1400" b="0" i="0" baseline="0">
              <a:solidFill>
                <a:schemeClr val="dk1"/>
              </a:solidFill>
              <a:effectLst/>
              <a:latin typeface="+mn-lt"/>
              <a:ea typeface="+mn-ea"/>
              <a:cs typeface="+mn-cs"/>
            </a:rPr>
            <a:t>世紀ふれあい基金：青少年の健全育成を図る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国際交流基金：国際交流の推進を円滑に行う</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教育振興基金：一般財源から</a:t>
          </a:r>
          <a:r>
            <a:rPr kumimoji="1" lang="en-US" altLang="ja-JP" sz="1400" b="0" i="0" baseline="0">
              <a:solidFill>
                <a:schemeClr val="dk1"/>
              </a:solidFill>
              <a:effectLst/>
              <a:latin typeface="+mn-lt"/>
              <a:ea typeface="+mn-ea"/>
              <a:cs typeface="+mn-cs"/>
            </a:rPr>
            <a:t>100</a:t>
          </a:r>
          <a:r>
            <a:rPr kumimoji="1" lang="ja-JP" altLang="ja-JP" sz="1400" b="0" i="0" baseline="0">
              <a:solidFill>
                <a:schemeClr val="dk1"/>
              </a:solidFill>
              <a:effectLst/>
              <a:latin typeface="+mn-lt"/>
              <a:ea typeface="+mn-ea"/>
              <a:cs typeface="+mn-cs"/>
            </a:rPr>
            <a:t>百万円積み立てたことにより増加している。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a:t>
          </a:r>
          <a:r>
            <a:rPr kumimoji="1" lang="ja-JP" altLang="en-US" sz="1400" b="0" i="0" baseline="0">
              <a:solidFill>
                <a:schemeClr val="dk1"/>
              </a:solidFill>
              <a:effectLst/>
              <a:latin typeface="+mn-lt"/>
              <a:ea typeface="+mn-ea"/>
              <a:cs typeface="+mn-cs"/>
            </a:rPr>
            <a:t>国際交流基金</a:t>
          </a:r>
          <a:r>
            <a:rPr kumimoji="1" lang="ja-JP" altLang="ja-JP" sz="1400" b="0" i="0" baseline="0">
              <a:solidFill>
                <a:schemeClr val="dk1"/>
              </a:solidFill>
              <a:effectLst/>
              <a:latin typeface="+mn-lt"/>
              <a:ea typeface="+mn-ea"/>
              <a:cs typeface="+mn-cs"/>
            </a:rPr>
            <a:t>：</a:t>
          </a:r>
          <a:r>
            <a:rPr kumimoji="1" lang="ja-JP" altLang="en-US" sz="1400" b="0" i="0" baseline="0">
              <a:solidFill>
                <a:schemeClr val="dk1"/>
              </a:solidFill>
              <a:effectLst/>
              <a:latin typeface="+mn-lt"/>
              <a:ea typeface="+mn-ea"/>
              <a:cs typeface="+mn-cs"/>
            </a:rPr>
            <a:t>国際交流協会への補助金</a:t>
          </a:r>
          <a:r>
            <a:rPr kumimoji="1" lang="ja-JP" altLang="ja-JP" sz="1400" b="0" i="0" baseline="0">
              <a:solidFill>
                <a:schemeClr val="dk1"/>
              </a:solidFill>
              <a:effectLst/>
              <a:latin typeface="+mn-lt"/>
              <a:ea typeface="+mn-ea"/>
              <a:cs typeface="+mn-cs"/>
            </a:rPr>
            <a:t>として</a:t>
          </a:r>
          <a:r>
            <a:rPr kumimoji="1" lang="en-US" altLang="ja-JP" sz="1400" b="0" i="0" baseline="0">
              <a:solidFill>
                <a:schemeClr val="dk1"/>
              </a:solidFill>
              <a:effectLst/>
              <a:latin typeface="+mn-lt"/>
              <a:ea typeface="+mn-ea"/>
              <a:cs typeface="+mn-cs"/>
            </a:rPr>
            <a:t>0.2</a:t>
          </a:r>
          <a:r>
            <a:rPr kumimoji="1" lang="ja-JP" altLang="ja-JP" sz="1400" b="0" i="0" baseline="0">
              <a:solidFill>
                <a:schemeClr val="dk1"/>
              </a:solidFill>
              <a:effectLst/>
              <a:latin typeface="+mn-lt"/>
              <a:ea typeface="+mn-ea"/>
              <a:cs typeface="+mn-cs"/>
            </a:rPr>
            <a:t>百万円取り崩したことにより減少している。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教育振興基金：義務教育施設の改修や新図書館の建設に備え、取り崩しを抑えて一定水準まで積み立てを行う予定である。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その他の基金：基金の設置目的に沿った経費の財源として充当する予定である。</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歳計剰余金処分</a:t>
          </a:r>
          <a:r>
            <a:rPr kumimoji="1" lang="en-US" altLang="ja-JP" sz="1400" b="0" i="0" baseline="0">
              <a:solidFill>
                <a:schemeClr val="dk1"/>
              </a:solidFill>
              <a:effectLst/>
              <a:latin typeface="+mn-lt"/>
              <a:ea typeface="+mn-ea"/>
              <a:cs typeface="+mn-cs"/>
            </a:rPr>
            <a:t>550</a:t>
          </a:r>
          <a:r>
            <a:rPr kumimoji="1" lang="ja-JP" altLang="ja-JP" sz="1400" b="0" i="0" baseline="0">
              <a:solidFill>
                <a:schemeClr val="dk1"/>
              </a:solidFill>
              <a:effectLst/>
              <a:latin typeface="+mn-lt"/>
              <a:ea typeface="+mn-ea"/>
              <a:cs typeface="+mn-cs"/>
            </a:rPr>
            <a:t>百万円及び運用益を積立てたが、取崩しが</a:t>
          </a:r>
          <a:r>
            <a:rPr kumimoji="1" lang="en-US" altLang="ja-JP" sz="1400" b="0" i="0" baseline="0">
              <a:solidFill>
                <a:schemeClr val="dk1"/>
              </a:solidFill>
              <a:effectLst/>
              <a:latin typeface="+mn-lt"/>
              <a:ea typeface="+mn-ea"/>
              <a:cs typeface="+mn-cs"/>
            </a:rPr>
            <a:t>568</a:t>
          </a:r>
          <a:r>
            <a:rPr kumimoji="1" lang="ja-JP" altLang="ja-JP" sz="1400" b="0" i="0" baseline="0">
              <a:solidFill>
                <a:schemeClr val="dk1"/>
              </a:solidFill>
              <a:effectLst/>
              <a:latin typeface="+mn-lt"/>
              <a:ea typeface="+mn-ea"/>
              <a:cs typeface="+mn-cs"/>
            </a:rPr>
            <a:t>百万円と大きく、基金残高は</a:t>
          </a:r>
          <a:r>
            <a:rPr kumimoji="1" lang="en-US" altLang="ja-JP" sz="1400" b="0" i="0" baseline="0">
              <a:solidFill>
                <a:schemeClr val="dk1"/>
              </a:solidFill>
              <a:effectLst/>
              <a:latin typeface="+mn-lt"/>
              <a:ea typeface="+mn-ea"/>
              <a:cs typeface="+mn-cs"/>
            </a:rPr>
            <a:t>18</a:t>
          </a:r>
          <a:r>
            <a:rPr kumimoji="1" lang="ja-JP" altLang="ja-JP" sz="1400" b="0" i="0" baseline="0">
              <a:solidFill>
                <a:schemeClr val="dk1"/>
              </a:solidFill>
              <a:effectLst/>
              <a:latin typeface="+mn-lt"/>
              <a:ea typeface="+mn-ea"/>
              <a:cs typeface="+mn-cs"/>
            </a:rPr>
            <a:t>百万円の減額となった。取り崩しの増加は、継続的に見込まれる義務教育施設の改修や新図書館の建設に備え、教育振興基金からの取り崩しを抑えて財政調整基金を活用したことによるもの。</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区画整理事業や街路事業等の継続的な大型建設事業の財源とするほか、上記の理由から教育振興基金の取崩しを抑える必要もあるため、今後数年間は減少していくことが見込まれているが、突発的な財政需要や災害への備えのため、一定水準は維持していく方針である。</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取崩はなく、高田南土地区画整理事業等に係る公債費の財源</a:t>
          </a:r>
          <a:r>
            <a:rPr kumimoji="1" lang="ja-JP" altLang="en-US" sz="1400" b="0" i="0" baseline="0">
              <a:solidFill>
                <a:schemeClr val="dk1"/>
              </a:solidFill>
              <a:effectLst/>
              <a:latin typeface="+mn-lt"/>
              <a:ea typeface="+mn-ea"/>
              <a:cs typeface="+mn-cs"/>
            </a:rPr>
            <a:t>、普通交付税再算定の臨時財政対策債償還基金費分及び運用益として</a:t>
          </a:r>
          <a:r>
            <a:rPr kumimoji="1" lang="en-US" altLang="ja-JP" sz="1400" b="0" i="0" baseline="0">
              <a:solidFill>
                <a:schemeClr val="dk1"/>
              </a:solidFill>
              <a:effectLst/>
              <a:latin typeface="+mn-lt"/>
              <a:ea typeface="+mn-ea"/>
              <a:cs typeface="+mn-cs"/>
            </a:rPr>
            <a:t>427</a:t>
          </a:r>
          <a:r>
            <a:rPr kumimoji="1" lang="ja-JP" altLang="ja-JP" sz="1400" b="0" i="0" baseline="0">
              <a:solidFill>
                <a:schemeClr val="dk1"/>
              </a:solidFill>
              <a:effectLst/>
              <a:latin typeface="+mn-lt"/>
              <a:ea typeface="+mn-ea"/>
              <a:cs typeface="+mn-cs"/>
            </a:rPr>
            <a:t>百万円を積み立てた。</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継続事業である区画整理事業や街路事業、今後予定されている義務教育施設の改修や新図書館の建設等の大型建設事業に伴う起債発行に備えて一定水準を維持しつつ収支の状況次第では残高を増やしていくが、当該事業に係る償還期間には取り崩し額が増加し、基金残高は減少する見込みである。</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504545D-FB0F-40A9-BBDB-DC5CE4687A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82A0A2F-7E84-4850-99B0-4E2457287E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FD17EC0E-ACA3-4310-97D1-9EE62DAF5965}"/>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1D11935D-1ED7-4E34-ADDC-303C1CBBE724}"/>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64927B32-0F73-4F61-9A4C-909D3905969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F2BC9127-D048-4106-8508-15DA5B882644}"/>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55B32AA6-659B-4E2C-ACDC-248C7AE9F36F}"/>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E114644E-CFCA-4BAB-B2E7-7759FD8A0CEA}"/>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30A65B06-4115-43AE-B405-6906D5A9DE73}"/>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86877F66-D00D-40C2-84E9-666CA6FB69ED}"/>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791BF0A2-169C-4942-996E-9B1F1EA8B3EB}"/>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6152A7D9-3039-4B68-B855-6A44C8AA651A}"/>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9BC2E3EF-3C8E-4D87-BC4D-5BE1C49CE96C}"/>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A8A3B323-21E5-4A32-84BB-4C9D79185C83}"/>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5AB78A11-7336-4B0E-8FF4-C6C9C4989E6B}"/>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580008FC-58D0-4A74-8462-3FAA9EEA2737}"/>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40,922
40,756
28.73
17,277,433
15,930,911
1,157,768
8,457,739
13,474,492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69F8CDE9-7CDA-4DAF-878E-637519B004CB}"/>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6E2AE70F-8251-4C48-989D-6173EC6666F9}"/>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828BCFA6-A8CF-40C2-BA97-699177B8FF7C}"/>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587628D2-2180-4C40-A75F-29D4EFAAE746}"/>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79395D1A-5DD6-4E6F-894C-0E8A2BE0AD7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6B7C55C4-BBB1-4085-AA32-FB8D172AB8CB}"/>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0E03DD2-FD71-43AE-AFA9-E6A7FB74AA67}"/>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9C58ADFA-EB6E-4994-BD0C-D138253E66E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F5260D51-35F2-4201-9789-83B057133694}"/>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26AF2B7F-2208-4CE4-B67D-0B3DEE550147}"/>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7C0A713D-7E24-4613-8377-38E27A638045}"/>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61DCD78F-D61F-4BFF-BC6D-4F6AE61B8891}"/>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2B33362F-029F-4A54-BD46-6B92CA59D3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ADDB1302-D7A1-407B-AA96-E91F0AD04ED6}"/>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4F22F2B2-EAA2-4DAC-9BB6-396876138B42}"/>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E7CFE0B8-BB58-4B35-AA04-FF0B5CD6218F}"/>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B7379990-2902-4741-B63B-4AFE0A2611A2}"/>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160C3213-C847-4F6C-B56E-06158E0B8B41}"/>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FDC24484-5C5D-4262-927F-93AD0785B6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4EC61EF9-4E86-4CD0-B8A5-55F8F46AF101}"/>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57FAA9B2-30B1-4F71-9B38-6CA46A7D59BD}"/>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57670227-D7D6-40C3-B6DC-B3F336F57C3D}"/>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837C0016-1F19-4BFD-9132-C0F958F1A3FA}"/>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D98BC3D5-563C-4AE1-A280-B46BA674CB66}"/>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B42CF3C2-6C94-4551-967B-0B55437F2998}"/>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B42D1EB8-F191-4F39-8C99-A23CA3386D24}"/>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63145CED-8C2F-40E1-B72B-456839F667F4}"/>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B7B72C43-0B85-46B7-8D1A-DB7D632DDC4C}"/>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B1AB2DFF-6AD4-4BA5-BEA1-45F63BFCF98C}"/>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38CAC338-77A6-4BA6-9B43-1FDFD0614C83}"/>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737189D3-3DD8-4ADE-878C-15C1C5529AAA}"/>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7AB8B1EA-0586-4465-8487-530D0C60716C}"/>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DA59CEE0-2A60-485E-863A-DE5DBCEF85BA}"/>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83DB68DA-3E0B-4197-9C56-E529EDB88C65}"/>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B265372E-12CB-40D2-9B1E-2F47C1E58354}"/>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償却率は増加の一途をたどっており、令和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年度時点における本町の数値は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ポイント高い状況にあ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更新時期を迎えた施設が数多くあるため短期間での大幅な改善は見込めないものの、公共施設等総合管理計画に基づき、財政負担の平準化を図りながら戦略的な維持管理・修繕・更新を実施し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24F628D0-BAB5-4FCA-A302-8190C74BA651}"/>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6B41BC3A-2C93-4930-9D01-66176599A2D7}"/>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E002AEDA-D081-4969-8259-0B93105F3F25}"/>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5797B4A8-0CC1-4D9F-823C-A4158D4C35DA}"/>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2B33D583-2B42-4767-8505-7B72D63C710C}"/>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5B8DCBC2-AC5C-442A-B345-69B3D7BC5947}"/>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0D08C3C6-3FB6-4CFD-B60B-78C337578BF2}"/>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30EFD1A4-8592-4FF2-8C77-E11BDC6BEF9A}"/>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C32CB546-368A-443B-B217-705BA7D2D62C}"/>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7956BF72-ED6B-416D-9CA3-14787DF60956}"/>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BBBDC4B2-D0E1-497A-8822-4B1E8BDF3F67}"/>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426C00D6-FC52-4D66-B862-D7E2D97C693A}"/>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77E09443-1CAA-4FC6-8CAB-2BC5905AA4C4}"/>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06B5795D-DFE1-4F89-ABAE-31427D6A0B3E}"/>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0EC6DB2F-2901-4521-B89F-D2E7561848C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BE765699-DEB6-49A2-8415-2BCB5423A6D4}"/>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E2C8845-704C-463A-8B3E-A7ADB3FDC7CB}"/>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42500E33-81CA-4B2C-A5A7-96042906C25A}"/>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71" name="直線コネクタ 70">
          <a:extLst>
            <a:ext uri="{FF2B5EF4-FFF2-40B4-BE49-F238E27FC236}">
              <a16:creationId xmlns:a16="http://schemas.microsoft.com/office/drawing/2014/main" id="{CFB57C7C-CB91-4725-A254-346544810CD8}"/>
            </a:ext>
          </a:extLst>
        </xdr:cNvPr>
        <xdr:cNvCxnSpPr/>
      </xdr:nvCxnSpPr>
      <xdr:spPr>
        <a:xfrm flipV="1">
          <a:off x="4760595" y="4428218"/>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2" name="有形固定資産減価償却率最小値テキスト">
          <a:extLst>
            <a:ext uri="{FF2B5EF4-FFF2-40B4-BE49-F238E27FC236}">
              <a16:creationId xmlns:a16="http://schemas.microsoft.com/office/drawing/2014/main" id="{7F227B8E-317B-4612-9812-903F4E4BCF75}"/>
            </a:ext>
          </a:extLst>
        </xdr:cNvPr>
        <xdr:cNvSpPr txBox="1"/>
      </xdr:nvSpPr>
      <xdr:spPr>
        <a:xfrm>
          <a:off x="4813300" y="581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3" name="直線コネクタ 72">
          <a:extLst>
            <a:ext uri="{FF2B5EF4-FFF2-40B4-BE49-F238E27FC236}">
              <a16:creationId xmlns:a16="http://schemas.microsoft.com/office/drawing/2014/main" id="{064A5AB9-42E2-4CC3-8FAA-7201385686E9}"/>
            </a:ext>
          </a:extLst>
        </xdr:cNvPr>
        <xdr:cNvCxnSpPr/>
      </xdr:nvCxnSpPr>
      <xdr:spPr>
        <a:xfrm>
          <a:off x="4673600" y="5813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4" name="有形固定資産減価償却率最大値テキスト">
          <a:extLst>
            <a:ext uri="{FF2B5EF4-FFF2-40B4-BE49-F238E27FC236}">
              <a16:creationId xmlns:a16="http://schemas.microsoft.com/office/drawing/2014/main" id="{8BDF465F-A171-4C21-A0B4-7D425C2452DF}"/>
            </a:ext>
          </a:extLst>
        </xdr:cNvPr>
        <xdr:cNvSpPr txBox="1"/>
      </xdr:nvSpPr>
      <xdr:spPr>
        <a:xfrm>
          <a:off x="4813300" y="4203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5" name="直線コネクタ 74">
          <a:extLst>
            <a:ext uri="{FF2B5EF4-FFF2-40B4-BE49-F238E27FC236}">
              <a16:creationId xmlns:a16="http://schemas.microsoft.com/office/drawing/2014/main" id="{B2951EC6-FFD3-4B69-9B57-81F152769C46}"/>
            </a:ext>
          </a:extLst>
        </xdr:cNvPr>
        <xdr:cNvCxnSpPr/>
      </xdr:nvCxnSpPr>
      <xdr:spPr>
        <a:xfrm>
          <a:off x="4673600" y="442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6" name="有形固定資産減価償却率平均値テキスト">
          <a:extLst>
            <a:ext uri="{FF2B5EF4-FFF2-40B4-BE49-F238E27FC236}">
              <a16:creationId xmlns:a16="http://schemas.microsoft.com/office/drawing/2014/main" id="{47B48331-5FD6-4382-B07F-48B563657747}"/>
            </a:ext>
          </a:extLst>
        </xdr:cNvPr>
        <xdr:cNvSpPr txBox="1"/>
      </xdr:nvSpPr>
      <xdr:spPr>
        <a:xfrm>
          <a:off x="4813300" y="49382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7" name="フローチャート: 判断 76">
          <a:extLst>
            <a:ext uri="{FF2B5EF4-FFF2-40B4-BE49-F238E27FC236}">
              <a16:creationId xmlns:a16="http://schemas.microsoft.com/office/drawing/2014/main" id="{CA984773-8531-46C2-AA40-5683AD71EA95}"/>
            </a:ext>
          </a:extLst>
        </xdr:cNvPr>
        <xdr:cNvSpPr/>
      </xdr:nvSpPr>
      <xdr:spPr>
        <a:xfrm>
          <a:off x="4711700" y="508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8" name="フローチャート: 判断 77">
          <a:extLst>
            <a:ext uri="{FF2B5EF4-FFF2-40B4-BE49-F238E27FC236}">
              <a16:creationId xmlns:a16="http://schemas.microsoft.com/office/drawing/2014/main" id="{9F113C03-855B-4343-B9CB-7B1ADB9FC820}"/>
            </a:ext>
          </a:extLst>
        </xdr:cNvPr>
        <xdr:cNvSpPr/>
      </xdr:nvSpPr>
      <xdr:spPr>
        <a:xfrm>
          <a:off x="4000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79" name="フローチャート: 判断 78">
          <a:extLst>
            <a:ext uri="{FF2B5EF4-FFF2-40B4-BE49-F238E27FC236}">
              <a16:creationId xmlns:a16="http://schemas.microsoft.com/office/drawing/2014/main" id="{7D881854-6BFD-47A4-A86D-AF260ED7A5D4}"/>
            </a:ext>
          </a:extLst>
        </xdr:cNvPr>
        <xdr:cNvSpPr/>
      </xdr:nvSpPr>
      <xdr:spPr>
        <a:xfrm>
          <a:off x="3238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0" name="フローチャート: 判断 79">
          <a:extLst>
            <a:ext uri="{FF2B5EF4-FFF2-40B4-BE49-F238E27FC236}">
              <a16:creationId xmlns:a16="http://schemas.microsoft.com/office/drawing/2014/main" id="{B439CB7E-A897-4844-B026-D55ABEA4111B}"/>
            </a:ext>
          </a:extLst>
        </xdr:cNvPr>
        <xdr:cNvSpPr/>
      </xdr:nvSpPr>
      <xdr:spPr>
        <a:xfrm>
          <a:off x="2476500" y="50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81" name="フローチャート: 判断 80">
          <a:extLst>
            <a:ext uri="{FF2B5EF4-FFF2-40B4-BE49-F238E27FC236}">
              <a16:creationId xmlns:a16="http://schemas.microsoft.com/office/drawing/2014/main" id="{87863781-A7EC-4DDC-8296-23C8529E0C8B}"/>
            </a:ext>
          </a:extLst>
        </xdr:cNvPr>
        <xdr:cNvSpPr/>
      </xdr:nvSpPr>
      <xdr:spPr>
        <a:xfrm>
          <a:off x="1714500" y="497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88206ED0-0803-423C-AB9A-C111B012CD4F}"/>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CF56A68B-B2A6-48D9-9A19-E486611E6411}"/>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3B7F2EF6-47D2-40AA-8F88-1EDFCE847A6C}"/>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3415C60D-8226-4A58-8E89-A75FE987237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C1DC5857-0082-425B-B129-1E701926A6C9}"/>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152491</xdr:rowOff>
    </xdr:from>
    <xdr:to>
      <xdr:col>23</xdr:col>
      <xdr:colOff>136525</xdr:colOff>
      <xdr:row>33</xdr:row>
      <xdr:rowOff>82641</xdr:rowOff>
    </xdr:to>
    <xdr:sp macro="" textlink="">
      <xdr:nvSpPr>
        <xdr:cNvPr id="87" name="楕円 86">
          <a:extLst>
            <a:ext uri="{FF2B5EF4-FFF2-40B4-BE49-F238E27FC236}">
              <a16:creationId xmlns:a16="http://schemas.microsoft.com/office/drawing/2014/main" id="{685EB136-FB6B-48BD-8AD2-6F7A1643FA2D}"/>
            </a:ext>
          </a:extLst>
        </xdr:cNvPr>
        <xdr:cNvSpPr/>
      </xdr:nvSpPr>
      <xdr:spPr>
        <a:xfrm>
          <a:off x="4711700" y="563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67418</xdr:rowOff>
    </xdr:from>
    <xdr:ext cx="405111" cy="259045"/>
    <xdr:sp macro="" textlink="">
      <xdr:nvSpPr>
        <xdr:cNvPr id="88" name="有形固定資産減価償却率該当値テキスト">
          <a:extLst>
            <a:ext uri="{FF2B5EF4-FFF2-40B4-BE49-F238E27FC236}">
              <a16:creationId xmlns:a16="http://schemas.microsoft.com/office/drawing/2014/main" id="{E06F6A7A-FFCF-427B-A6E6-3C858855B2DD}"/>
            </a:ext>
          </a:extLst>
        </xdr:cNvPr>
        <xdr:cNvSpPr txBox="1"/>
      </xdr:nvSpPr>
      <xdr:spPr>
        <a:xfrm>
          <a:off x="4813300" y="5553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124732</xdr:rowOff>
    </xdr:from>
    <xdr:to>
      <xdr:col>19</xdr:col>
      <xdr:colOff>187325</xdr:colOff>
      <xdr:row>33</xdr:row>
      <xdr:rowOff>54882</xdr:rowOff>
    </xdr:to>
    <xdr:sp macro="" textlink="">
      <xdr:nvSpPr>
        <xdr:cNvPr id="89" name="楕円 88">
          <a:extLst>
            <a:ext uri="{FF2B5EF4-FFF2-40B4-BE49-F238E27FC236}">
              <a16:creationId xmlns:a16="http://schemas.microsoft.com/office/drawing/2014/main" id="{3A7A9BD3-CB13-4909-A4F4-A83450A0BB62}"/>
            </a:ext>
          </a:extLst>
        </xdr:cNvPr>
        <xdr:cNvSpPr/>
      </xdr:nvSpPr>
      <xdr:spPr>
        <a:xfrm>
          <a:off x="4000500" y="561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4082</xdr:rowOff>
    </xdr:from>
    <xdr:to>
      <xdr:col>23</xdr:col>
      <xdr:colOff>85725</xdr:colOff>
      <xdr:row>33</xdr:row>
      <xdr:rowOff>31841</xdr:rowOff>
    </xdr:to>
    <xdr:cxnSp macro="">
      <xdr:nvCxnSpPr>
        <xdr:cNvPr id="90" name="直線コネクタ 89">
          <a:extLst>
            <a:ext uri="{FF2B5EF4-FFF2-40B4-BE49-F238E27FC236}">
              <a16:creationId xmlns:a16="http://schemas.microsoft.com/office/drawing/2014/main" id="{47215587-5632-4F2D-AD0A-323C828A0B2C}"/>
            </a:ext>
          </a:extLst>
        </xdr:cNvPr>
        <xdr:cNvCxnSpPr/>
      </xdr:nvCxnSpPr>
      <xdr:spPr>
        <a:xfrm>
          <a:off x="4051300" y="5661932"/>
          <a:ext cx="711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96974</xdr:rowOff>
    </xdr:from>
    <xdr:to>
      <xdr:col>15</xdr:col>
      <xdr:colOff>187325</xdr:colOff>
      <xdr:row>33</xdr:row>
      <xdr:rowOff>27124</xdr:rowOff>
    </xdr:to>
    <xdr:sp macro="" textlink="">
      <xdr:nvSpPr>
        <xdr:cNvPr id="91" name="楕円 90">
          <a:extLst>
            <a:ext uri="{FF2B5EF4-FFF2-40B4-BE49-F238E27FC236}">
              <a16:creationId xmlns:a16="http://schemas.microsoft.com/office/drawing/2014/main" id="{31FC328E-B762-49E5-B319-95F4F8F4D0AD}"/>
            </a:ext>
          </a:extLst>
        </xdr:cNvPr>
        <xdr:cNvSpPr/>
      </xdr:nvSpPr>
      <xdr:spPr>
        <a:xfrm>
          <a:off x="3238500" y="558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147774</xdr:rowOff>
    </xdr:from>
    <xdr:to>
      <xdr:col>19</xdr:col>
      <xdr:colOff>136525</xdr:colOff>
      <xdr:row>33</xdr:row>
      <xdr:rowOff>4082</xdr:rowOff>
    </xdr:to>
    <xdr:cxnSp macro="">
      <xdr:nvCxnSpPr>
        <xdr:cNvPr id="92" name="直線コネクタ 91">
          <a:extLst>
            <a:ext uri="{FF2B5EF4-FFF2-40B4-BE49-F238E27FC236}">
              <a16:creationId xmlns:a16="http://schemas.microsoft.com/office/drawing/2014/main" id="{A7A9DBE7-4175-4BB1-9E12-360A4C95E671}"/>
            </a:ext>
          </a:extLst>
        </xdr:cNvPr>
        <xdr:cNvCxnSpPr/>
      </xdr:nvCxnSpPr>
      <xdr:spPr>
        <a:xfrm>
          <a:off x="3289300" y="5634174"/>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78468</xdr:rowOff>
    </xdr:from>
    <xdr:to>
      <xdr:col>11</xdr:col>
      <xdr:colOff>187325</xdr:colOff>
      <xdr:row>33</xdr:row>
      <xdr:rowOff>8618</xdr:rowOff>
    </xdr:to>
    <xdr:sp macro="" textlink="">
      <xdr:nvSpPr>
        <xdr:cNvPr id="93" name="楕円 92">
          <a:extLst>
            <a:ext uri="{FF2B5EF4-FFF2-40B4-BE49-F238E27FC236}">
              <a16:creationId xmlns:a16="http://schemas.microsoft.com/office/drawing/2014/main" id="{B38DFF38-1727-4AB5-9F29-AAC3DA78E831}"/>
            </a:ext>
          </a:extLst>
        </xdr:cNvPr>
        <xdr:cNvSpPr/>
      </xdr:nvSpPr>
      <xdr:spPr>
        <a:xfrm>
          <a:off x="2476500" y="556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129268</xdr:rowOff>
    </xdr:from>
    <xdr:to>
      <xdr:col>15</xdr:col>
      <xdr:colOff>136525</xdr:colOff>
      <xdr:row>32</xdr:row>
      <xdr:rowOff>147774</xdr:rowOff>
    </xdr:to>
    <xdr:cxnSp macro="">
      <xdr:nvCxnSpPr>
        <xdr:cNvPr id="94" name="直線コネクタ 93">
          <a:extLst>
            <a:ext uri="{FF2B5EF4-FFF2-40B4-BE49-F238E27FC236}">
              <a16:creationId xmlns:a16="http://schemas.microsoft.com/office/drawing/2014/main" id="{F48D7FB7-7312-4711-939F-475C166CE24C}"/>
            </a:ext>
          </a:extLst>
        </xdr:cNvPr>
        <xdr:cNvCxnSpPr/>
      </xdr:nvCxnSpPr>
      <xdr:spPr>
        <a:xfrm>
          <a:off x="2527300" y="5615668"/>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47625</xdr:rowOff>
    </xdr:from>
    <xdr:to>
      <xdr:col>7</xdr:col>
      <xdr:colOff>187325</xdr:colOff>
      <xdr:row>32</xdr:row>
      <xdr:rowOff>149225</xdr:rowOff>
    </xdr:to>
    <xdr:sp macro="" textlink="">
      <xdr:nvSpPr>
        <xdr:cNvPr id="95" name="楕円 94">
          <a:extLst>
            <a:ext uri="{FF2B5EF4-FFF2-40B4-BE49-F238E27FC236}">
              <a16:creationId xmlns:a16="http://schemas.microsoft.com/office/drawing/2014/main" id="{EAC03B5C-53FF-46C9-AFCB-3615E55DB714}"/>
            </a:ext>
          </a:extLst>
        </xdr:cNvPr>
        <xdr:cNvSpPr/>
      </xdr:nvSpPr>
      <xdr:spPr>
        <a:xfrm>
          <a:off x="1714500" y="553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98425</xdr:rowOff>
    </xdr:from>
    <xdr:to>
      <xdr:col>11</xdr:col>
      <xdr:colOff>136525</xdr:colOff>
      <xdr:row>32</xdr:row>
      <xdr:rowOff>129268</xdr:rowOff>
    </xdr:to>
    <xdr:cxnSp macro="">
      <xdr:nvCxnSpPr>
        <xdr:cNvPr id="96" name="直線コネクタ 95">
          <a:extLst>
            <a:ext uri="{FF2B5EF4-FFF2-40B4-BE49-F238E27FC236}">
              <a16:creationId xmlns:a16="http://schemas.microsoft.com/office/drawing/2014/main" id="{F44277F1-0CEB-4E3C-AE26-E0432F65AF15}"/>
            </a:ext>
          </a:extLst>
        </xdr:cNvPr>
        <xdr:cNvCxnSpPr/>
      </xdr:nvCxnSpPr>
      <xdr:spPr>
        <a:xfrm>
          <a:off x="1765300" y="5584825"/>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7" name="n_1aveValue有形固定資産減価償却率">
          <a:extLst>
            <a:ext uri="{FF2B5EF4-FFF2-40B4-BE49-F238E27FC236}">
              <a16:creationId xmlns:a16="http://schemas.microsoft.com/office/drawing/2014/main" id="{E533B55B-C964-4686-A15E-157DAF1C8EE0}"/>
            </a:ext>
          </a:extLst>
        </xdr:cNvPr>
        <xdr:cNvSpPr txBox="1"/>
      </xdr:nvSpPr>
      <xdr:spPr>
        <a:xfrm>
          <a:off x="3836044" y="48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39841</xdr:rowOff>
    </xdr:from>
    <xdr:ext cx="405111" cy="259045"/>
    <xdr:sp macro="" textlink="">
      <xdr:nvSpPr>
        <xdr:cNvPr id="98" name="n_2aveValue有形固定資産減価償却率">
          <a:extLst>
            <a:ext uri="{FF2B5EF4-FFF2-40B4-BE49-F238E27FC236}">
              <a16:creationId xmlns:a16="http://schemas.microsoft.com/office/drawing/2014/main" id="{866941F5-F8E7-4964-9805-B4A10DA8F974}"/>
            </a:ext>
          </a:extLst>
        </xdr:cNvPr>
        <xdr:cNvSpPr txBox="1"/>
      </xdr:nvSpPr>
      <xdr:spPr>
        <a:xfrm>
          <a:off x="3086744" y="484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99" name="n_3aveValue有形固定資産減価償却率">
          <a:extLst>
            <a:ext uri="{FF2B5EF4-FFF2-40B4-BE49-F238E27FC236}">
              <a16:creationId xmlns:a16="http://schemas.microsoft.com/office/drawing/2014/main" id="{A8FAFEBA-D2A8-4574-9EF6-C6E54B408CB2}"/>
            </a:ext>
          </a:extLst>
        </xdr:cNvPr>
        <xdr:cNvSpPr txBox="1"/>
      </xdr:nvSpPr>
      <xdr:spPr>
        <a:xfrm>
          <a:off x="2324744" y="4809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100" name="n_4aveValue有形固定資産減価償却率">
          <a:extLst>
            <a:ext uri="{FF2B5EF4-FFF2-40B4-BE49-F238E27FC236}">
              <a16:creationId xmlns:a16="http://schemas.microsoft.com/office/drawing/2014/main" id="{5C6390D8-67A5-41D5-B1F6-86C96DABC5B9}"/>
            </a:ext>
          </a:extLst>
        </xdr:cNvPr>
        <xdr:cNvSpPr txBox="1"/>
      </xdr:nvSpPr>
      <xdr:spPr>
        <a:xfrm>
          <a:off x="1562744" y="4754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46009</xdr:rowOff>
    </xdr:from>
    <xdr:ext cx="405111" cy="259045"/>
    <xdr:sp macro="" textlink="">
      <xdr:nvSpPr>
        <xdr:cNvPr id="101" name="n_1mainValue有形固定資産減価償却率">
          <a:extLst>
            <a:ext uri="{FF2B5EF4-FFF2-40B4-BE49-F238E27FC236}">
              <a16:creationId xmlns:a16="http://schemas.microsoft.com/office/drawing/2014/main" id="{7C258624-FD3B-4F0F-8D70-D5395C73806E}"/>
            </a:ext>
          </a:extLst>
        </xdr:cNvPr>
        <xdr:cNvSpPr txBox="1"/>
      </xdr:nvSpPr>
      <xdr:spPr>
        <a:xfrm>
          <a:off x="3836044" y="570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18251</xdr:rowOff>
    </xdr:from>
    <xdr:ext cx="405111" cy="259045"/>
    <xdr:sp macro="" textlink="">
      <xdr:nvSpPr>
        <xdr:cNvPr id="102" name="n_2mainValue有形固定資産減価償却率">
          <a:extLst>
            <a:ext uri="{FF2B5EF4-FFF2-40B4-BE49-F238E27FC236}">
              <a16:creationId xmlns:a16="http://schemas.microsoft.com/office/drawing/2014/main" id="{B92B01FB-86A4-4A6A-AF63-C589CEAAD3AF}"/>
            </a:ext>
          </a:extLst>
        </xdr:cNvPr>
        <xdr:cNvSpPr txBox="1"/>
      </xdr:nvSpPr>
      <xdr:spPr>
        <a:xfrm>
          <a:off x="3086744" y="5676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171195</xdr:rowOff>
    </xdr:from>
    <xdr:ext cx="405111" cy="259045"/>
    <xdr:sp macro="" textlink="">
      <xdr:nvSpPr>
        <xdr:cNvPr id="103" name="n_3mainValue有形固定資産減価償却率">
          <a:extLst>
            <a:ext uri="{FF2B5EF4-FFF2-40B4-BE49-F238E27FC236}">
              <a16:creationId xmlns:a16="http://schemas.microsoft.com/office/drawing/2014/main" id="{CA4818F9-4B41-4B55-BFDE-9602AC2202CF}"/>
            </a:ext>
          </a:extLst>
        </xdr:cNvPr>
        <xdr:cNvSpPr txBox="1"/>
      </xdr:nvSpPr>
      <xdr:spPr>
        <a:xfrm>
          <a:off x="2324744" y="565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140352</xdr:rowOff>
    </xdr:from>
    <xdr:ext cx="405111" cy="259045"/>
    <xdr:sp macro="" textlink="">
      <xdr:nvSpPr>
        <xdr:cNvPr id="104" name="n_4mainValue有形固定資産減価償却率">
          <a:extLst>
            <a:ext uri="{FF2B5EF4-FFF2-40B4-BE49-F238E27FC236}">
              <a16:creationId xmlns:a16="http://schemas.microsoft.com/office/drawing/2014/main" id="{488CAC9D-8EE0-4A2A-BC74-E8F722C97FE8}"/>
            </a:ext>
          </a:extLst>
        </xdr:cNvPr>
        <xdr:cNvSpPr txBox="1"/>
      </xdr:nvSpPr>
      <xdr:spPr>
        <a:xfrm>
          <a:off x="1562744" y="5626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27F4ECE3-5CBC-4729-BCBA-D7C724492986}"/>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579D5E10-8D5C-4ED1-B273-B8D5A0A30E9B}"/>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C3C51666-B813-4555-90AD-02AB75505E2E}"/>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1C33E90D-37D3-49F6-A630-CF65424B6416}"/>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BEBBBFF2-2CAB-45CB-901D-4C168920B27D}"/>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B0356426-8C55-4BF9-B912-46C041C306FB}"/>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E30CAD40-2BC5-45AF-A3B3-2CBFA34B8DC6}"/>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D5BC2DB8-9DE7-4FE9-A300-C0277B5B9945}"/>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7DB6A260-6023-416B-93B4-B8DE29474DC7}"/>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26247FCF-AD10-4977-80E0-B55F1840445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9BBD1F4B-A16A-4AAA-986A-DCFC2663E08D}"/>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2D9FCE2F-3E57-48AA-A839-AF568413A0D6}"/>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43CD560D-1E3A-43B2-AFF2-45CC9443F717}"/>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年度における債務償還比率は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329.4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％となっており、引き続き改善傾向にある。これは地方債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の新規発行を抑制してきた結果、</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将来負担額が減少し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てきた成果であると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複合施設の建設や浄水場の建設等、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地方債を財源とする大規模事業が控えて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地方債残高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が増加することが見込まれることから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していくこ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予想される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AC643580-027F-4507-8B6D-93C9F796455D}"/>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24AEAC0A-5591-4298-AA4C-DB4A5FC7CA93}"/>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628917D4-85C4-4129-A638-DC79C26ED395}"/>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310D6D1D-4FA4-4189-BFA7-7AEAD242E9E5}"/>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B73A2EE1-01A9-4FBB-A790-E854CCABA247}"/>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B76FC896-0473-46E6-9AF1-AA84AF9996B8}"/>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5111C7CA-D858-42EC-A34E-D03792C79392}"/>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53348DAC-BBBA-4127-880B-2D622A5E5B4C}"/>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1067C47D-61E7-45F9-8A04-0477C035D623}"/>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272F5F22-B15C-431C-BF63-DF418C2B67F4}"/>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0D3C0AE4-C844-453D-86EC-CCA7E506A65F}"/>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78DB2D29-D48B-4699-89B5-534D3401D197}"/>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5A1244D6-C686-406C-84EA-768896329B5D}"/>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C4A3CC14-4E80-4584-857C-81576AC49BC2}"/>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132FB037-C654-434E-B0B3-21FF30781335}"/>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3" name="直線コネクタ 132">
          <a:extLst>
            <a:ext uri="{FF2B5EF4-FFF2-40B4-BE49-F238E27FC236}">
              <a16:creationId xmlns:a16="http://schemas.microsoft.com/office/drawing/2014/main" id="{EE7B7928-5C69-4792-9A1D-1B274A672CB0}"/>
            </a:ext>
          </a:extLst>
        </xdr:cNvPr>
        <xdr:cNvCxnSpPr/>
      </xdr:nvCxnSpPr>
      <xdr:spPr>
        <a:xfrm flipV="1">
          <a:off x="14793595" y="4541308"/>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4" name="債務償還比率最小値テキスト">
          <a:extLst>
            <a:ext uri="{FF2B5EF4-FFF2-40B4-BE49-F238E27FC236}">
              <a16:creationId xmlns:a16="http://schemas.microsoft.com/office/drawing/2014/main" id="{58F52E8A-917A-40DF-8411-B285BC2833EE}"/>
            </a:ext>
          </a:extLst>
        </xdr:cNvPr>
        <xdr:cNvSpPr txBox="1"/>
      </xdr:nvSpPr>
      <xdr:spPr>
        <a:xfrm>
          <a:off x="14846300" y="577924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5" name="直線コネクタ 134">
          <a:extLst>
            <a:ext uri="{FF2B5EF4-FFF2-40B4-BE49-F238E27FC236}">
              <a16:creationId xmlns:a16="http://schemas.microsoft.com/office/drawing/2014/main" id="{CF69D32A-EDBC-4DC9-B04B-8D5466B517CC}"/>
            </a:ext>
          </a:extLst>
        </xdr:cNvPr>
        <xdr:cNvCxnSpPr/>
      </xdr:nvCxnSpPr>
      <xdr:spPr>
        <a:xfrm>
          <a:off x="14706600" y="5775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69074084-B48A-4D27-AF16-D7891845B9A3}"/>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4F595012-4D45-4F86-92B2-07BFBFEE188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38" name="債務償還比率平均値テキスト">
          <a:extLst>
            <a:ext uri="{FF2B5EF4-FFF2-40B4-BE49-F238E27FC236}">
              <a16:creationId xmlns:a16="http://schemas.microsoft.com/office/drawing/2014/main" id="{4E5F26FC-0DAC-4443-BD50-E6302D73CEB4}"/>
            </a:ext>
          </a:extLst>
        </xdr:cNvPr>
        <xdr:cNvSpPr txBox="1"/>
      </xdr:nvSpPr>
      <xdr:spPr>
        <a:xfrm>
          <a:off x="14846300" y="4957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9" name="フローチャート: 判断 138">
          <a:extLst>
            <a:ext uri="{FF2B5EF4-FFF2-40B4-BE49-F238E27FC236}">
              <a16:creationId xmlns:a16="http://schemas.microsoft.com/office/drawing/2014/main" id="{D67D0AB5-684B-4EBD-A19A-3987E05B2342}"/>
            </a:ext>
          </a:extLst>
        </xdr:cNvPr>
        <xdr:cNvSpPr/>
      </xdr:nvSpPr>
      <xdr:spPr>
        <a:xfrm>
          <a:off x="14744700" y="497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40" name="フローチャート: 判断 139">
          <a:extLst>
            <a:ext uri="{FF2B5EF4-FFF2-40B4-BE49-F238E27FC236}">
              <a16:creationId xmlns:a16="http://schemas.microsoft.com/office/drawing/2014/main" id="{3A6C90A9-B5C6-4F7A-AB0E-37BDE46138AC}"/>
            </a:ext>
          </a:extLst>
        </xdr:cNvPr>
        <xdr:cNvSpPr/>
      </xdr:nvSpPr>
      <xdr:spPr>
        <a:xfrm>
          <a:off x="14033500" y="51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41" name="フローチャート: 判断 140">
          <a:extLst>
            <a:ext uri="{FF2B5EF4-FFF2-40B4-BE49-F238E27FC236}">
              <a16:creationId xmlns:a16="http://schemas.microsoft.com/office/drawing/2014/main" id="{21B73AAA-7EC5-431F-99C5-FC1313572845}"/>
            </a:ext>
          </a:extLst>
        </xdr:cNvPr>
        <xdr:cNvSpPr/>
      </xdr:nvSpPr>
      <xdr:spPr>
        <a:xfrm>
          <a:off x="13271500" y="521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2" name="フローチャート: 判断 141">
          <a:extLst>
            <a:ext uri="{FF2B5EF4-FFF2-40B4-BE49-F238E27FC236}">
              <a16:creationId xmlns:a16="http://schemas.microsoft.com/office/drawing/2014/main" id="{9942BFC1-7106-4763-AD74-36BDCED66ABB}"/>
            </a:ext>
          </a:extLst>
        </xdr:cNvPr>
        <xdr:cNvSpPr/>
      </xdr:nvSpPr>
      <xdr:spPr>
        <a:xfrm>
          <a:off x="12509500" y="51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3" name="フローチャート: 判断 142">
          <a:extLst>
            <a:ext uri="{FF2B5EF4-FFF2-40B4-BE49-F238E27FC236}">
              <a16:creationId xmlns:a16="http://schemas.microsoft.com/office/drawing/2014/main" id="{7FA4B2C8-C5AA-4B4C-B3CD-6E08BFB0657A}"/>
            </a:ext>
          </a:extLst>
        </xdr:cNvPr>
        <xdr:cNvSpPr/>
      </xdr:nvSpPr>
      <xdr:spPr>
        <a:xfrm>
          <a:off x="11747500" y="520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8CF3E487-587E-4E40-95F2-3E19D572B116}"/>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58BE121B-7645-4DEC-9668-48B72DC9F77D}"/>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8F253944-619F-465C-AA50-2214F2C3DBA1}"/>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505C7998-6DCB-4AC8-8FFA-678B4F737B1D}"/>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631AB6A0-D44E-4EB5-B319-60ADC75F3B6E}"/>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85005</xdr:rowOff>
    </xdr:from>
    <xdr:to>
      <xdr:col>76</xdr:col>
      <xdr:colOff>73025</xdr:colOff>
      <xdr:row>29</xdr:row>
      <xdr:rowOff>15155</xdr:rowOff>
    </xdr:to>
    <xdr:sp macro="" textlink="">
      <xdr:nvSpPr>
        <xdr:cNvPr id="149" name="楕円 148">
          <a:extLst>
            <a:ext uri="{FF2B5EF4-FFF2-40B4-BE49-F238E27FC236}">
              <a16:creationId xmlns:a16="http://schemas.microsoft.com/office/drawing/2014/main" id="{AE600491-2C78-4F84-9001-3BC285A01036}"/>
            </a:ext>
          </a:extLst>
        </xdr:cNvPr>
        <xdr:cNvSpPr/>
      </xdr:nvSpPr>
      <xdr:spPr>
        <a:xfrm>
          <a:off x="14744700" y="48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107882</xdr:rowOff>
    </xdr:from>
    <xdr:ext cx="469744" cy="259045"/>
    <xdr:sp macro="" textlink="">
      <xdr:nvSpPr>
        <xdr:cNvPr id="150" name="債務償還比率該当値テキスト">
          <a:extLst>
            <a:ext uri="{FF2B5EF4-FFF2-40B4-BE49-F238E27FC236}">
              <a16:creationId xmlns:a16="http://schemas.microsoft.com/office/drawing/2014/main" id="{E17C9DB1-E65D-4842-9779-37A2AF609567}"/>
            </a:ext>
          </a:extLst>
        </xdr:cNvPr>
        <xdr:cNvSpPr txBox="1"/>
      </xdr:nvSpPr>
      <xdr:spPr>
        <a:xfrm>
          <a:off x="14846300" y="473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100309</xdr:rowOff>
    </xdr:from>
    <xdr:to>
      <xdr:col>72</xdr:col>
      <xdr:colOff>123825</xdr:colOff>
      <xdr:row>30</xdr:row>
      <xdr:rowOff>30459</xdr:rowOff>
    </xdr:to>
    <xdr:sp macro="" textlink="">
      <xdr:nvSpPr>
        <xdr:cNvPr id="151" name="楕円 150">
          <a:extLst>
            <a:ext uri="{FF2B5EF4-FFF2-40B4-BE49-F238E27FC236}">
              <a16:creationId xmlns:a16="http://schemas.microsoft.com/office/drawing/2014/main" id="{A62DC280-AFF2-43F4-AAA9-3ED15C55CE95}"/>
            </a:ext>
          </a:extLst>
        </xdr:cNvPr>
        <xdr:cNvSpPr/>
      </xdr:nvSpPr>
      <xdr:spPr>
        <a:xfrm>
          <a:off x="14033500" y="507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135805</xdr:rowOff>
    </xdr:from>
    <xdr:to>
      <xdr:col>76</xdr:col>
      <xdr:colOff>22225</xdr:colOff>
      <xdr:row>29</xdr:row>
      <xdr:rowOff>151109</xdr:rowOff>
    </xdr:to>
    <xdr:cxnSp macro="">
      <xdr:nvCxnSpPr>
        <xdr:cNvPr id="152" name="直線コネクタ 151">
          <a:extLst>
            <a:ext uri="{FF2B5EF4-FFF2-40B4-BE49-F238E27FC236}">
              <a16:creationId xmlns:a16="http://schemas.microsoft.com/office/drawing/2014/main" id="{C4DE5FFC-5D2C-4389-A955-7B5C323EEB4F}"/>
            </a:ext>
          </a:extLst>
        </xdr:cNvPr>
        <xdr:cNvCxnSpPr/>
      </xdr:nvCxnSpPr>
      <xdr:spPr>
        <a:xfrm flipV="1">
          <a:off x="14084300" y="4936405"/>
          <a:ext cx="711200" cy="18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22056</xdr:rowOff>
    </xdr:from>
    <xdr:to>
      <xdr:col>68</xdr:col>
      <xdr:colOff>123825</xdr:colOff>
      <xdr:row>30</xdr:row>
      <xdr:rowOff>123656</xdr:rowOff>
    </xdr:to>
    <xdr:sp macro="" textlink="">
      <xdr:nvSpPr>
        <xdr:cNvPr id="153" name="楕円 152">
          <a:extLst>
            <a:ext uri="{FF2B5EF4-FFF2-40B4-BE49-F238E27FC236}">
              <a16:creationId xmlns:a16="http://schemas.microsoft.com/office/drawing/2014/main" id="{6D1172A4-B501-435A-A94C-A6DA2013D70F}"/>
            </a:ext>
          </a:extLst>
        </xdr:cNvPr>
        <xdr:cNvSpPr/>
      </xdr:nvSpPr>
      <xdr:spPr>
        <a:xfrm>
          <a:off x="13271500" y="516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151109</xdr:rowOff>
    </xdr:from>
    <xdr:to>
      <xdr:col>72</xdr:col>
      <xdr:colOff>73025</xdr:colOff>
      <xdr:row>30</xdr:row>
      <xdr:rowOff>72856</xdr:rowOff>
    </xdr:to>
    <xdr:cxnSp macro="">
      <xdr:nvCxnSpPr>
        <xdr:cNvPr id="154" name="直線コネクタ 153">
          <a:extLst>
            <a:ext uri="{FF2B5EF4-FFF2-40B4-BE49-F238E27FC236}">
              <a16:creationId xmlns:a16="http://schemas.microsoft.com/office/drawing/2014/main" id="{FCA68063-6411-4B3E-B14B-C983DA0290E5}"/>
            </a:ext>
          </a:extLst>
        </xdr:cNvPr>
        <xdr:cNvCxnSpPr/>
      </xdr:nvCxnSpPr>
      <xdr:spPr>
        <a:xfrm flipV="1">
          <a:off x="13322300" y="5123159"/>
          <a:ext cx="762000" cy="9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24335</xdr:rowOff>
    </xdr:from>
    <xdr:to>
      <xdr:col>64</xdr:col>
      <xdr:colOff>123825</xdr:colOff>
      <xdr:row>30</xdr:row>
      <xdr:rowOff>125935</xdr:rowOff>
    </xdr:to>
    <xdr:sp macro="" textlink="">
      <xdr:nvSpPr>
        <xdr:cNvPr id="155" name="楕円 154">
          <a:extLst>
            <a:ext uri="{FF2B5EF4-FFF2-40B4-BE49-F238E27FC236}">
              <a16:creationId xmlns:a16="http://schemas.microsoft.com/office/drawing/2014/main" id="{FF8F72C0-C081-4C19-B04F-E4F0FE1F8121}"/>
            </a:ext>
          </a:extLst>
        </xdr:cNvPr>
        <xdr:cNvSpPr/>
      </xdr:nvSpPr>
      <xdr:spPr>
        <a:xfrm>
          <a:off x="12509500" y="516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72856</xdr:rowOff>
    </xdr:from>
    <xdr:to>
      <xdr:col>68</xdr:col>
      <xdr:colOff>73025</xdr:colOff>
      <xdr:row>30</xdr:row>
      <xdr:rowOff>75135</xdr:rowOff>
    </xdr:to>
    <xdr:cxnSp macro="">
      <xdr:nvCxnSpPr>
        <xdr:cNvPr id="156" name="直線コネクタ 155">
          <a:extLst>
            <a:ext uri="{FF2B5EF4-FFF2-40B4-BE49-F238E27FC236}">
              <a16:creationId xmlns:a16="http://schemas.microsoft.com/office/drawing/2014/main" id="{CF943B1B-6ED7-4758-A498-1D362B470C10}"/>
            </a:ext>
          </a:extLst>
        </xdr:cNvPr>
        <xdr:cNvCxnSpPr/>
      </xdr:nvCxnSpPr>
      <xdr:spPr>
        <a:xfrm flipV="1">
          <a:off x="12560300" y="5216356"/>
          <a:ext cx="7620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80229</xdr:rowOff>
    </xdr:from>
    <xdr:to>
      <xdr:col>60</xdr:col>
      <xdr:colOff>123825</xdr:colOff>
      <xdr:row>31</xdr:row>
      <xdr:rowOff>10379</xdr:rowOff>
    </xdr:to>
    <xdr:sp macro="" textlink="">
      <xdr:nvSpPr>
        <xdr:cNvPr id="157" name="楕円 156">
          <a:extLst>
            <a:ext uri="{FF2B5EF4-FFF2-40B4-BE49-F238E27FC236}">
              <a16:creationId xmlns:a16="http://schemas.microsoft.com/office/drawing/2014/main" id="{09B07AC7-9DF4-4403-80A4-A8E6E235BA63}"/>
            </a:ext>
          </a:extLst>
        </xdr:cNvPr>
        <xdr:cNvSpPr/>
      </xdr:nvSpPr>
      <xdr:spPr>
        <a:xfrm>
          <a:off x="11747500" y="522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75135</xdr:rowOff>
    </xdr:from>
    <xdr:to>
      <xdr:col>64</xdr:col>
      <xdr:colOff>73025</xdr:colOff>
      <xdr:row>30</xdr:row>
      <xdr:rowOff>131029</xdr:rowOff>
    </xdr:to>
    <xdr:cxnSp macro="">
      <xdr:nvCxnSpPr>
        <xdr:cNvPr id="158" name="直線コネクタ 157">
          <a:extLst>
            <a:ext uri="{FF2B5EF4-FFF2-40B4-BE49-F238E27FC236}">
              <a16:creationId xmlns:a16="http://schemas.microsoft.com/office/drawing/2014/main" id="{7D4DD2C9-7315-42B5-9B74-2074FC98F5A1}"/>
            </a:ext>
          </a:extLst>
        </xdr:cNvPr>
        <xdr:cNvCxnSpPr/>
      </xdr:nvCxnSpPr>
      <xdr:spPr>
        <a:xfrm flipV="1">
          <a:off x="11798300" y="5218635"/>
          <a:ext cx="762000" cy="5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106387</xdr:rowOff>
    </xdr:from>
    <xdr:ext cx="469744" cy="259045"/>
    <xdr:sp macro="" textlink="">
      <xdr:nvSpPr>
        <xdr:cNvPr id="159" name="n_1aveValue債務償還比率">
          <a:extLst>
            <a:ext uri="{FF2B5EF4-FFF2-40B4-BE49-F238E27FC236}">
              <a16:creationId xmlns:a16="http://schemas.microsoft.com/office/drawing/2014/main" id="{AF311C92-0B81-4B2C-AEBD-D73E6F5291D6}"/>
            </a:ext>
          </a:extLst>
        </xdr:cNvPr>
        <xdr:cNvSpPr txBox="1"/>
      </xdr:nvSpPr>
      <xdr:spPr>
        <a:xfrm>
          <a:off x="13836727" y="524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166119</xdr:rowOff>
    </xdr:from>
    <xdr:ext cx="469744" cy="259045"/>
    <xdr:sp macro="" textlink="">
      <xdr:nvSpPr>
        <xdr:cNvPr id="160" name="n_2aveValue債務償還比率">
          <a:extLst>
            <a:ext uri="{FF2B5EF4-FFF2-40B4-BE49-F238E27FC236}">
              <a16:creationId xmlns:a16="http://schemas.microsoft.com/office/drawing/2014/main" id="{57352E42-C377-41F7-AB01-1F40130F1923}"/>
            </a:ext>
          </a:extLst>
        </xdr:cNvPr>
        <xdr:cNvSpPr txBox="1"/>
      </xdr:nvSpPr>
      <xdr:spPr>
        <a:xfrm>
          <a:off x="13087427" y="530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149207</xdr:rowOff>
    </xdr:from>
    <xdr:ext cx="469744" cy="259045"/>
    <xdr:sp macro="" textlink="">
      <xdr:nvSpPr>
        <xdr:cNvPr id="161" name="n_3aveValue債務償還比率">
          <a:extLst>
            <a:ext uri="{FF2B5EF4-FFF2-40B4-BE49-F238E27FC236}">
              <a16:creationId xmlns:a16="http://schemas.microsoft.com/office/drawing/2014/main" id="{03D072E3-2123-40F7-919F-BBDBA5B1E885}"/>
            </a:ext>
          </a:extLst>
        </xdr:cNvPr>
        <xdr:cNvSpPr txBox="1"/>
      </xdr:nvSpPr>
      <xdr:spPr>
        <a:xfrm>
          <a:off x="12325427" y="529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3397</xdr:rowOff>
    </xdr:from>
    <xdr:ext cx="469744" cy="259045"/>
    <xdr:sp macro="" textlink="">
      <xdr:nvSpPr>
        <xdr:cNvPr id="162" name="n_4aveValue債務償還比率">
          <a:extLst>
            <a:ext uri="{FF2B5EF4-FFF2-40B4-BE49-F238E27FC236}">
              <a16:creationId xmlns:a16="http://schemas.microsoft.com/office/drawing/2014/main" id="{319821D9-E905-4105-9B76-0F82C5B3306D}"/>
            </a:ext>
          </a:extLst>
        </xdr:cNvPr>
        <xdr:cNvSpPr txBox="1"/>
      </xdr:nvSpPr>
      <xdr:spPr>
        <a:xfrm>
          <a:off x="11563427" y="497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46986</xdr:rowOff>
    </xdr:from>
    <xdr:ext cx="469744" cy="259045"/>
    <xdr:sp macro="" textlink="">
      <xdr:nvSpPr>
        <xdr:cNvPr id="163" name="n_1mainValue債務償還比率">
          <a:extLst>
            <a:ext uri="{FF2B5EF4-FFF2-40B4-BE49-F238E27FC236}">
              <a16:creationId xmlns:a16="http://schemas.microsoft.com/office/drawing/2014/main" id="{356D1D80-3736-47B9-ACB0-C512728C7AC4}"/>
            </a:ext>
          </a:extLst>
        </xdr:cNvPr>
        <xdr:cNvSpPr txBox="1"/>
      </xdr:nvSpPr>
      <xdr:spPr>
        <a:xfrm>
          <a:off x="13836727" y="484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140183</xdr:rowOff>
    </xdr:from>
    <xdr:ext cx="469744" cy="259045"/>
    <xdr:sp macro="" textlink="">
      <xdr:nvSpPr>
        <xdr:cNvPr id="164" name="n_2mainValue債務償還比率">
          <a:extLst>
            <a:ext uri="{FF2B5EF4-FFF2-40B4-BE49-F238E27FC236}">
              <a16:creationId xmlns:a16="http://schemas.microsoft.com/office/drawing/2014/main" id="{77F137F2-5FE8-4D43-882B-21C88CADAE5C}"/>
            </a:ext>
          </a:extLst>
        </xdr:cNvPr>
        <xdr:cNvSpPr txBox="1"/>
      </xdr:nvSpPr>
      <xdr:spPr>
        <a:xfrm>
          <a:off x="13087427" y="494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142462</xdr:rowOff>
    </xdr:from>
    <xdr:ext cx="469744" cy="259045"/>
    <xdr:sp macro="" textlink="">
      <xdr:nvSpPr>
        <xdr:cNvPr id="165" name="n_3mainValue債務償還比率">
          <a:extLst>
            <a:ext uri="{FF2B5EF4-FFF2-40B4-BE49-F238E27FC236}">
              <a16:creationId xmlns:a16="http://schemas.microsoft.com/office/drawing/2014/main" id="{CF800E89-DA9E-4090-8663-8A00C02FEBE3}"/>
            </a:ext>
          </a:extLst>
        </xdr:cNvPr>
        <xdr:cNvSpPr txBox="1"/>
      </xdr:nvSpPr>
      <xdr:spPr>
        <a:xfrm>
          <a:off x="12325427" y="494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1506</xdr:rowOff>
    </xdr:from>
    <xdr:ext cx="469744" cy="259045"/>
    <xdr:sp macro="" textlink="">
      <xdr:nvSpPr>
        <xdr:cNvPr id="166" name="n_4mainValue債務償還比率">
          <a:extLst>
            <a:ext uri="{FF2B5EF4-FFF2-40B4-BE49-F238E27FC236}">
              <a16:creationId xmlns:a16="http://schemas.microsoft.com/office/drawing/2014/main" id="{B8144CD4-2008-493C-9716-95D8D11AC3FD}"/>
            </a:ext>
          </a:extLst>
        </xdr:cNvPr>
        <xdr:cNvSpPr txBox="1"/>
      </xdr:nvSpPr>
      <xdr:spPr>
        <a:xfrm>
          <a:off x="11563427" y="531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4C1133BC-FB89-42CC-BBDA-64DD7EFA9A21}"/>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DB34F469-B8C3-4926-B2AC-6C63725A169A}"/>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B2526191-B485-4DB3-BBDD-5695A9A6D968}"/>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2448A63A-4051-4573-AF57-617197FDC893}"/>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48904F7F-DADD-4238-91F0-C6326D8F2B98}"/>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4E83FEB7-F827-4FC7-A3CF-E5D57131729A}"/>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03E2D4A-B97B-4D4E-9DC3-F34DBE06102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1A63457-5B50-4032-8BD0-DA7B9440081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E33D94C-0328-48E8-A84F-330CCF83E3F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EBAB86D-01CC-4E1D-B272-000CF519726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279838C-A866-4451-A3AF-A0E3C2F46CB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EB2E19E-FF08-40A0-B418-143D9587C43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71755E2-03E0-45F1-BA23-695511AD501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02CC11D-B29C-43D5-8640-442C75B5FCB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14C6663-7FD6-46AB-B3D6-4CF175A6E59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24BB713-F124-4AE3-9F38-5FCAF40C58A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40,922
40,756
28.73
17,277,433
15,930,911
1,157,768
8,457,739
13,474,492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B6306F0-124C-4B48-B3B2-5B8834FB2E0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145A2D5-A1D0-47A4-B9C8-9C187A72478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FFBD44F-E1F6-48C0-95E4-FB7B598C5E0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39DC562-7FFC-41F0-B245-76D1E0A722B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8E49012-89E3-4848-9F97-0970D0B9748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1D1A790-508F-4C62-AFE3-9501BC27260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46F1E1F-61D8-411D-9F0B-A6A00173588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0FB13C5-5783-4163-813F-A406ECE2925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680FD9C-3A33-4B27-AB97-AF5E7C1F0F4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FA2754F-6578-4189-8A0E-182D55A92EB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9ADE749-1ED9-4238-A5D2-6F9A1E04D5B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F8AECDD-A0F6-453F-A3EC-8B89896766E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8708F21-E1CA-4E17-8DB0-CB905C63767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A8EA756-21EC-4073-83F2-35357F8A29B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C645F9C-7052-4CD1-9E23-F50EAA7F81F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1D3F693-8006-4E9E-8EDD-924A7165EDB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79AC219-9E46-4370-B62B-378629108B6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C20B69F-4BA9-421F-8F63-010F17A753A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75674F2-8C9A-4F78-84B6-87DC3FF3DD6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AF02BD0-6079-408A-BFEF-A9948894339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F8EC4D8-01D6-48C5-8299-CA282FBDAC7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5C54927-8D8C-47F5-AD7B-82C573E75D9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6D62667-881A-403A-9DA8-75C7ED8D7D9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1008499-02D4-43BA-B6E0-BF5A5C82348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8E26B30-C3EF-4EC9-88CF-06BE7378C86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279337B-C1EE-4FA3-B1A5-7F260AE455B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799A2D6-5399-4E3B-96D1-AFB6BD3146C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05A4732-37A7-441A-9CED-BB4E5AFE36A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AADBCE4-3429-4C41-BC06-2F663BF8D80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5B62920-E569-4C42-86BE-757ACFE7C0A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8337964-7BF1-4AAA-9508-8F4684CDEB5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AE4BF7D-129A-4654-ADC8-88A3A531F7C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57F0666-C05B-4CB7-8F3C-A5FECC32174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0D45920-A9B4-40E4-AA05-EE318E0D1FF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9AA001B-3B64-4D4C-B047-EE114F68D56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9AFE324-E0A9-4B13-8AAF-9FB25583649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DFCEADA-791C-410A-9B63-7F51207702A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DC386CF-BCB1-4DE9-9E62-CFD2549BCA5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14C0CB6-ACD1-4A97-B1C9-1187C73CC1A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F7E0C26-17DA-48AC-9051-5179AEF9F4C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30C7365-066A-4500-8077-A078888E006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3C14A14-A346-4A16-A094-7D9C00431BC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37D1263-B1F2-4A71-967C-E7C75793CDE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3AFBDD2-BEE9-47AF-9E62-131CF44742C7}"/>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435F6F9-F71C-49EA-A684-85A831E011F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6F4A2286-AEDE-48C6-A467-1234EAE20C60}"/>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9723CF73-2EE8-4836-AE19-C52ABE8E9D01}"/>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14AA39FA-A18B-4251-8C52-0B3BE83E1B5F}"/>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B485B5E3-F070-4B4F-9DDC-56AE2EAEBBF3}"/>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61CC57EE-604B-4372-A131-498075F1091C}"/>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a:extLst>
            <a:ext uri="{FF2B5EF4-FFF2-40B4-BE49-F238E27FC236}">
              <a16:creationId xmlns:a16="http://schemas.microsoft.com/office/drawing/2014/main" id="{A35EF83C-B089-4C6E-B4AF-D84EEBC2B7F6}"/>
            </a:ext>
          </a:extLst>
        </xdr:cNvPr>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95531AA6-0A9A-4655-97D1-606E4330D6F8}"/>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182E1599-7843-4211-B5CF-AB4687DF20DD}"/>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01B26E0A-E19C-4651-8F6A-8C75B7E628E8}"/>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DFE21E83-0AAD-4456-8A30-235451AFF8CA}"/>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4293F95C-F5CC-4F02-8752-710C4CC35095}"/>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D203050-E3CF-46AA-8613-BA9D598B254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D4D5F81-FC3E-4914-8336-56346505EA6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A7E5151-32A7-4F92-AC87-78D633FF275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10B3238-F2AB-404A-B445-24954A58DF1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00970F4-B316-4ECC-B8A4-BD34A1DF618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xdr:rowOff>
    </xdr:from>
    <xdr:to>
      <xdr:col>24</xdr:col>
      <xdr:colOff>114300</xdr:colOff>
      <xdr:row>36</xdr:row>
      <xdr:rowOff>106045</xdr:rowOff>
    </xdr:to>
    <xdr:sp macro="" textlink="">
      <xdr:nvSpPr>
        <xdr:cNvPr id="73" name="楕円 72">
          <a:extLst>
            <a:ext uri="{FF2B5EF4-FFF2-40B4-BE49-F238E27FC236}">
              <a16:creationId xmlns:a16="http://schemas.microsoft.com/office/drawing/2014/main" id="{B11CA011-DF89-4F8A-A9A3-5B4666FA41E0}"/>
            </a:ext>
          </a:extLst>
        </xdr:cNvPr>
        <xdr:cNvSpPr/>
      </xdr:nvSpPr>
      <xdr:spPr>
        <a:xfrm>
          <a:off x="45847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27322</xdr:rowOff>
    </xdr:from>
    <xdr:ext cx="405111" cy="259045"/>
    <xdr:sp macro="" textlink="">
      <xdr:nvSpPr>
        <xdr:cNvPr id="74" name="【道路】&#10;有形固定資産減価償却率該当値テキスト">
          <a:extLst>
            <a:ext uri="{FF2B5EF4-FFF2-40B4-BE49-F238E27FC236}">
              <a16:creationId xmlns:a16="http://schemas.microsoft.com/office/drawing/2014/main" id="{48D037BE-7E6C-4B95-9795-AFCCB6404DA5}"/>
            </a:ext>
          </a:extLst>
        </xdr:cNvPr>
        <xdr:cNvSpPr txBox="1"/>
      </xdr:nvSpPr>
      <xdr:spPr>
        <a:xfrm>
          <a:off x="4673600"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141605</xdr:rowOff>
    </xdr:from>
    <xdr:to>
      <xdr:col>20</xdr:col>
      <xdr:colOff>38100</xdr:colOff>
      <xdr:row>36</xdr:row>
      <xdr:rowOff>71755</xdr:rowOff>
    </xdr:to>
    <xdr:sp macro="" textlink="">
      <xdr:nvSpPr>
        <xdr:cNvPr id="75" name="楕円 74">
          <a:extLst>
            <a:ext uri="{FF2B5EF4-FFF2-40B4-BE49-F238E27FC236}">
              <a16:creationId xmlns:a16="http://schemas.microsoft.com/office/drawing/2014/main" id="{41D18B5C-262D-4D0B-9968-8D75D72728F8}"/>
            </a:ext>
          </a:extLst>
        </xdr:cNvPr>
        <xdr:cNvSpPr/>
      </xdr:nvSpPr>
      <xdr:spPr>
        <a:xfrm>
          <a:off x="3746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20955</xdr:rowOff>
    </xdr:from>
    <xdr:to>
      <xdr:col>24</xdr:col>
      <xdr:colOff>63500</xdr:colOff>
      <xdr:row>36</xdr:row>
      <xdr:rowOff>55245</xdr:rowOff>
    </xdr:to>
    <xdr:cxnSp macro="">
      <xdr:nvCxnSpPr>
        <xdr:cNvPr id="76" name="直線コネクタ 75">
          <a:extLst>
            <a:ext uri="{FF2B5EF4-FFF2-40B4-BE49-F238E27FC236}">
              <a16:creationId xmlns:a16="http://schemas.microsoft.com/office/drawing/2014/main" id="{3808A590-FD40-494C-B291-B792972F320C}"/>
            </a:ext>
          </a:extLst>
        </xdr:cNvPr>
        <xdr:cNvCxnSpPr/>
      </xdr:nvCxnSpPr>
      <xdr:spPr>
        <a:xfrm>
          <a:off x="3797300" y="61931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107315</xdr:rowOff>
    </xdr:from>
    <xdr:to>
      <xdr:col>15</xdr:col>
      <xdr:colOff>101600</xdr:colOff>
      <xdr:row>36</xdr:row>
      <xdr:rowOff>37465</xdr:rowOff>
    </xdr:to>
    <xdr:sp macro="" textlink="">
      <xdr:nvSpPr>
        <xdr:cNvPr id="77" name="楕円 76">
          <a:extLst>
            <a:ext uri="{FF2B5EF4-FFF2-40B4-BE49-F238E27FC236}">
              <a16:creationId xmlns:a16="http://schemas.microsoft.com/office/drawing/2014/main" id="{BBFAB8D9-794D-4811-BD08-185A9B244A24}"/>
            </a:ext>
          </a:extLst>
        </xdr:cNvPr>
        <xdr:cNvSpPr/>
      </xdr:nvSpPr>
      <xdr:spPr>
        <a:xfrm>
          <a:off x="2857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158115</xdr:rowOff>
    </xdr:from>
    <xdr:to>
      <xdr:col>19</xdr:col>
      <xdr:colOff>177800</xdr:colOff>
      <xdr:row>36</xdr:row>
      <xdr:rowOff>20955</xdr:rowOff>
    </xdr:to>
    <xdr:cxnSp macro="">
      <xdr:nvCxnSpPr>
        <xdr:cNvPr id="78" name="直線コネクタ 77">
          <a:extLst>
            <a:ext uri="{FF2B5EF4-FFF2-40B4-BE49-F238E27FC236}">
              <a16:creationId xmlns:a16="http://schemas.microsoft.com/office/drawing/2014/main" id="{ECB6014B-A918-4AAB-BBD3-3F2EB403BCEB}"/>
            </a:ext>
          </a:extLst>
        </xdr:cNvPr>
        <xdr:cNvCxnSpPr/>
      </xdr:nvCxnSpPr>
      <xdr:spPr>
        <a:xfrm>
          <a:off x="2908300" y="61588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74930</xdr:rowOff>
    </xdr:from>
    <xdr:to>
      <xdr:col>10</xdr:col>
      <xdr:colOff>165100</xdr:colOff>
      <xdr:row>36</xdr:row>
      <xdr:rowOff>5080</xdr:rowOff>
    </xdr:to>
    <xdr:sp macro="" textlink="">
      <xdr:nvSpPr>
        <xdr:cNvPr id="79" name="楕円 78">
          <a:extLst>
            <a:ext uri="{FF2B5EF4-FFF2-40B4-BE49-F238E27FC236}">
              <a16:creationId xmlns:a16="http://schemas.microsoft.com/office/drawing/2014/main" id="{53A39E39-BC41-4D39-83A9-E2D0B7CF6117}"/>
            </a:ext>
          </a:extLst>
        </xdr:cNvPr>
        <xdr:cNvSpPr/>
      </xdr:nvSpPr>
      <xdr:spPr>
        <a:xfrm>
          <a:off x="1968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125730</xdr:rowOff>
    </xdr:from>
    <xdr:to>
      <xdr:col>15</xdr:col>
      <xdr:colOff>50800</xdr:colOff>
      <xdr:row>35</xdr:row>
      <xdr:rowOff>158115</xdr:rowOff>
    </xdr:to>
    <xdr:cxnSp macro="">
      <xdr:nvCxnSpPr>
        <xdr:cNvPr id="80" name="直線コネクタ 79">
          <a:extLst>
            <a:ext uri="{FF2B5EF4-FFF2-40B4-BE49-F238E27FC236}">
              <a16:creationId xmlns:a16="http://schemas.microsoft.com/office/drawing/2014/main" id="{630705F0-9FF5-4DF0-B990-7040DE5B3B0E}"/>
            </a:ext>
          </a:extLst>
        </xdr:cNvPr>
        <xdr:cNvCxnSpPr/>
      </xdr:nvCxnSpPr>
      <xdr:spPr>
        <a:xfrm>
          <a:off x="2019300" y="61264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67310</xdr:rowOff>
    </xdr:from>
    <xdr:to>
      <xdr:col>6</xdr:col>
      <xdr:colOff>38100</xdr:colOff>
      <xdr:row>35</xdr:row>
      <xdr:rowOff>168910</xdr:rowOff>
    </xdr:to>
    <xdr:sp macro="" textlink="">
      <xdr:nvSpPr>
        <xdr:cNvPr id="81" name="楕円 80">
          <a:extLst>
            <a:ext uri="{FF2B5EF4-FFF2-40B4-BE49-F238E27FC236}">
              <a16:creationId xmlns:a16="http://schemas.microsoft.com/office/drawing/2014/main" id="{984546C4-B412-4719-B264-DFC26E98295B}"/>
            </a:ext>
          </a:extLst>
        </xdr:cNvPr>
        <xdr:cNvSpPr/>
      </xdr:nvSpPr>
      <xdr:spPr>
        <a:xfrm>
          <a:off x="1079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118110</xdr:rowOff>
    </xdr:from>
    <xdr:to>
      <xdr:col>10</xdr:col>
      <xdr:colOff>114300</xdr:colOff>
      <xdr:row>35</xdr:row>
      <xdr:rowOff>125730</xdr:rowOff>
    </xdr:to>
    <xdr:cxnSp macro="">
      <xdr:nvCxnSpPr>
        <xdr:cNvPr id="82" name="直線コネクタ 81">
          <a:extLst>
            <a:ext uri="{FF2B5EF4-FFF2-40B4-BE49-F238E27FC236}">
              <a16:creationId xmlns:a16="http://schemas.microsoft.com/office/drawing/2014/main" id="{667315D7-3767-47DB-9E13-70C70A0A9209}"/>
            </a:ext>
          </a:extLst>
        </xdr:cNvPr>
        <xdr:cNvCxnSpPr/>
      </xdr:nvCxnSpPr>
      <xdr:spPr>
        <a:xfrm>
          <a:off x="1130300" y="6118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a:extLst>
            <a:ext uri="{FF2B5EF4-FFF2-40B4-BE49-F238E27FC236}">
              <a16:creationId xmlns:a16="http://schemas.microsoft.com/office/drawing/2014/main" id="{B2E7E110-4A77-4E85-93B7-E3442E73B376}"/>
            </a:ext>
          </a:extLst>
        </xdr:cNvPr>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a:extLst>
            <a:ext uri="{FF2B5EF4-FFF2-40B4-BE49-F238E27FC236}">
              <a16:creationId xmlns:a16="http://schemas.microsoft.com/office/drawing/2014/main" id="{1C7A3B33-A5F3-4810-B6B9-DDF1EDA79F61}"/>
            </a:ext>
          </a:extLst>
        </xdr:cNvPr>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a:extLst>
            <a:ext uri="{FF2B5EF4-FFF2-40B4-BE49-F238E27FC236}">
              <a16:creationId xmlns:a16="http://schemas.microsoft.com/office/drawing/2014/main" id="{168CD5F4-A62D-4373-BECB-2D1FA3F10B55}"/>
            </a:ext>
          </a:extLst>
        </xdr:cNvPr>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a:extLst>
            <a:ext uri="{FF2B5EF4-FFF2-40B4-BE49-F238E27FC236}">
              <a16:creationId xmlns:a16="http://schemas.microsoft.com/office/drawing/2014/main" id="{BD80E7EE-ED9C-4A69-8B58-7B051600355D}"/>
            </a:ext>
          </a:extLst>
        </xdr:cNvPr>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88282</xdr:rowOff>
    </xdr:from>
    <xdr:ext cx="405111" cy="259045"/>
    <xdr:sp macro="" textlink="">
      <xdr:nvSpPr>
        <xdr:cNvPr id="87" name="n_1mainValue【道路】&#10;有形固定資産減価償却率">
          <a:extLst>
            <a:ext uri="{FF2B5EF4-FFF2-40B4-BE49-F238E27FC236}">
              <a16:creationId xmlns:a16="http://schemas.microsoft.com/office/drawing/2014/main" id="{1BB6756D-5DFF-4A83-BCF6-71E8CD881C9E}"/>
            </a:ext>
          </a:extLst>
        </xdr:cNvPr>
        <xdr:cNvSpPr txBox="1"/>
      </xdr:nvSpPr>
      <xdr:spPr>
        <a:xfrm>
          <a:off x="35820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53992</xdr:rowOff>
    </xdr:from>
    <xdr:ext cx="405111" cy="259045"/>
    <xdr:sp macro="" textlink="">
      <xdr:nvSpPr>
        <xdr:cNvPr id="88" name="n_2mainValue【道路】&#10;有形固定資産減価償却率">
          <a:extLst>
            <a:ext uri="{FF2B5EF4-FFF2-40B4-BE49-F238E27FC236}">
              <a16:creationId xmlns:a16="http://schemas.microsoft.com/office/drawing/2014/main" id="{59C28E0B-B8E1-4C6F-A516-34DFE69D055E}"/>
            </a:ext>
          </a:extLst>
        </xdr:cNvPr>
        <xdr:cNvSpPr txBox="1"/>
      </xdr:nvSpPr>
      <xdr:spPr>
        <a:xfrm>
          <a:off x="2705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21607</xdr:rowOff>
    </xdr:from>
    <xdr:ext cx="405111" cy="259045"/>
    <xdr:sp macro="" textlink="">
      <xdr:nvSpPr>
        <xdr:cNvPr id="89" name="n_3mainValue【道路】&#10;有形固定資産減価償却率">
          <a:extLst>
            <a:ext uri="{FF2B5EF4-FFF2-40B4-BE49-F238E27FC236}">
              <a16:creationId xmlns:a16="http://schemas.microsoft.com/office/drawing/2014/main" id="{66B91D3D-1A8C-4755-AA8D-42048A5583F2}"/>
            </a:ext>
          </a:extLst>
        </xdr:cNvPr>
        <xdr:cNvSpPr txBox="1"/>
      </xdr:nvSpPr>
      <xdr:spPr>
        <a:xfrm>
          <a:off x="1816744" y="58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13987</xdr:rowOff>
    </xdr:from>
    <xdr:ext cx="405111" cy="259045"/>
    <xdr:sp macro="" textlink="">
      <xdr:nvSpPr>
        <xdr:cNvPr id="90" name="n_4mainValue【道路】&#10;有形固定資産減価償却率">
          <a:extLst>
            <a:ext uri="{FF2B5EF4-FFF2-40B4-BE49-F238E27FC236}">
              <a16:creationId xmlns:a16="http://schemas.microsoft.com/office/drawing/2014/main" id="{6208DBF7-41C4-464A-9A38-D947630FC7F7}"/>
            </a:ext>
          </a:extLst>
        </xdr:cNvPr>
        <xdr:cNvSpPr txBox="1"/>
      </xdr:nvSpPr>
      <xdr:spPr>
        <a:xfrm>
          <a:off x="9277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02E82B1-DC0E-4793-8748-0872CAB6BB7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B6CE5BC4-48EE-411B-B2A4-1187B9BDD57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6F0D3878-C420-4D6F-9F51-CA3A50FC5DE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B839954E-C970-45A0-8485-9EE9ECCE71C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E58BF5C7-373A-4727-B1B6-E4733740F3B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F9ADFA8C-1599-4A4D-A271-C15EFD6FB71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1CBBE1A-B293-4A5C-AD14-E9B42AD62A8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648384F5-1006-46BE-8EC5-010F5045A09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963C0F60-259A-4E42-9082-7878EE2D59C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6B4C798-DBE9-467C-8EA8-0853A25CD12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AAA9F339-2B56-4F25-AD66-FDF69072AE2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6A5E3B53-6708-44F3-88DF-0179DB023BF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D42E09F8-F94A-49C2-9485-66E0B823BED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478A0CBD-FAF7-4777-A4C0-6E052946C89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71DAB799-F3DC-4215-8E5B-954FC35FB6D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F590B6D7-D47D-45E3-8A74-264DFC8E28E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DF809C5E-704A-4F9D-8C9F-9EFE3ED6AC2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D4FB6F41-477D-4C00-8C21-77C3BBA8E2FB}"/>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39C18D7-F8E0-4A27-8439-1A7877AE6BD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E403495E-8A90-4532-BD64-BBD18AD513E2}"/>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AE68C91-9F5E-4F19-BC1B-AC0AED755F5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D278F895-42FD-4F03-99D5-69DD4608851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449156D8-6738-4526-8BFE-2C45F774877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AE8280F8-A012-41C2-9403-A479B5DD2FB7}"/>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C75EA024-886C-456F-819B-EA36D038F2FB}"/>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8799A7A8-C084-4472-B5D1-3BF272220D31}"/>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3CEA952D-6B7C-40EC-B5E3-51D812522B90}"/>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DD585B28-5826-4B8F-8DE7-7BCE045F7DD8}"/>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a:extLst>
            <a:ext uri="{FF2B5EF4-FFF2-40B4-BE49-F238E27FC236}">
              <a16:creationId xmlns:a16="http://schemas.microsoft.com/office/drawing/2014/main" id="{D4D300F1-5E33-4ED2-9E32-D6EEC7D1E5B2}"/>
            </a:ext>
          </a:extLst>
        </xdr:cNvPr>
        <xdr:cNvSpPr txBox="1"/>
      </xdr:nvSpPr>
      <xdr:spPr>
        <a:xfrm>
          <a:off x="10515600" y="667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9CFF70F2-822F-402E-AB0C-AD28E1C2E8DA}"/>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id="{52C3A5D9-6400-4234-9D7C-59F9DC717182}"/>
            </a:ext>
          </a:extLst>
        </xdr:cNvPr>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id="{BAC3D47C-96FC-4943-A565-E032530E481A}"/>
            </a:ext>
          </a:extLst>
        </xdr:cNvPr>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id="{411B8060-DFE5-41DE-A46D-7D76B9E79EED}"/>
            </a:ext>
          </a:extLst>
        </xdr:cNvPr>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id="{F45B5F49-277E-480A-98F1-9B3377DCB6B2}"/>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36B3117-0BA8-4B21-9E21-EC3D9749DC1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ED261E3-2657-49BB-8B1C-6E7D443D9BF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60DCFA5-C75A-4318-A376-1B6FFDA7B6C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33F5D18-183A-4A36-80F9-CA4E5FCDBBA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23457A3-5082-4706-9158-9BBE156B49F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91656</xdr:rowOff>
    </xdr:from>
    <xdr:to>
      <xdr:col>55</xdr:col>
      <xdr:colOff>50800</xdr:colOff>
      <xdr:row>41</xdr:row>
      <xdr:rowOff>21806</xdr:rowOff>
    </xdr:to>
    <xdr:sp macro="" textlink="">
      <xdr:nvSpPr>
        <xdr:cNvPr id="130" name="楕円 129">
          <a:extLst>
            <a:ext uri="{FF2B5EF4-FFF2-40B4-BE49-F238E27FC236}">
              <a16:creationId xmlns:a16="http://schemas.microsoft.com/office/drawing/2014/main" id="{A23BD289-10F5-4AFB-865D-69ECFBC7E432}"/>
            </a:ext>
          </a:extLst>
        </xdr:cNvPr>
        <xdr:cNvSpPr/>
      </xdr:nvSpPr>
      <xdr:spPr>
        <a:xfrm>
          <a:off x="10426700" y="694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70083</xdr:rowOff>
    </xdr:from>
    <xdr:ext cx="469744" cy="259045"/>
    <xdr:sp macro="" textlink="">
      <xdr:nvSpPr>
        <xdr:cNvPr id="131" name="【道路】&#10;一人当たり延長該当値テキスト">
          <a:extLst>
            <a:ext uri="{FF2B5EF4-FFF2-40B4-BE49-F238E27FC236}">
              <a16:creationId xmlns:a16="http://schemas.microsoft.com/office/drawing/2014/main" id="{5D67A694-3297-423D-804E-3EAD53D0FBDA}"/>
            </a:ext>
          </a:extLst>
        </xdr:cNvPr>
        <xdr:cNvSpPr txBox="1"/>
      </xdr:nvSpPr>
      <xdr:spPr>
        <a:xfrm>
          <a:off x="10515600" y="692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95580</xdr:rowOff>
    </xdr:from>
    <xdr:to>
      <xdr:col>50</xdr:col>
      <xdr:colOff>165100</xdr:colOff>
      <xdr:row>41</xdr:row>
      <xdr:rowOff>25730</xdr:rowOff>
    </xdr:to>
    <xdr:sp macro="" textlink="">
      <xdr:nvSpPr>
        <xdr:cNvPr id="132" name="楕円 131">
          <a:extLst>
            <a:ext uri="{FF2B5EF4-FFF2-40B4-BE49-F238E27FC236}">
              <a16:creationId xmlns:a16="http://schemas.microsoft.com/office/drawing/2014/main" id="{93D56D7D-DAC6-4FB6-8F36-FB231C104192}"/>
            </a:ext>
          </a:extLst>
        </xdr:cNvPr>
        <xdr:cNvSpPr/>
      </xdr:nvSpPr>
      <xdr:spPr>
        <a:xfrm>
          <a:off x="9588500" y="695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142456</xdr:rowOff>
    </xdr:from>
    <xdr:to>
      <xdr:col>55</xdr:col>
      <xdr:colOff>0</xdr:colOff>
      <xdr:row>40</xdr:row>
      <xdr:rowOff>146380</xdr:rowOff>
    </xdr:to>
    <xdr:cxnSp macro="">
      <xdr:nvCxnSpPr>
        <xdr:cNvPr id="133" name="直線コネクタ 132">
          <a:extLst>
            <a:ext uri="{FF2B5EF4-FFF2-40B4-BE49-F238E27FC236}">
              <a16:creationId xmlns:a16="http://schemas.microsoft.com/office/drawing/2014/main" id="{6923B062-A178-43EA-8D09-DA7E207F5466}"/>
            </a:ext>
          </a:extLst>
        </xdr:cNvPr>
        <xdr:cNvCxnSpPr/>
      </xdr:nvCxnSpPr>
      <xdr:spPr>
        <a:xfrm flipV="1">
          <a:off x="9639300" y="7000456"/>
          <a:ext cx="8382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98399</xdr:rowOff>
    </xdr:from>
    <xdr:to>
      <xdr:col>46</xdr:col>
      <xdr:colOff>38100</xdr:colOff>
      <xdr:row>41</xdr:row>
      <xdr:rowOff>28549</xdr:rowOff>
    </xdr:to>
    <xdr:sp macro="" textlink="">
      <xdr:nvSpPr>
        <xdr:cNvPr id="134" name="楕円 133">
          <a:extLst>
            <a:ext uri="{FF2B5EF4-FFF2-40B4-BE49-F238E27FC236}">
              <a16:creationId xmlns:a16="http://schemas.microsoft.com/office/drawing/2014/main" id="{5511A9FE-FEE8-4C21-8C25-2D7C9E6452C1}"/>
            </a:ext>
          </a:extLst>
        </xdr:cNvPr>
        <xdr:cNvSpPr/>
      </xdr:nvSpPr>
      <xdr:spPr>
        <a:xfrm>
          <a:off x="8699500" y="695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146380</xdr:rowOff>
    </xdr:from>
    <xdr:to>
      <xdr:col>50</xdr:col>
      <xdr:colOff>114300</xdr:colOff>
      <xdr:row>40</xdr:row>
      <xdr:rowOff>149199</xdr:rowOff>
    </xdr:to>
    <xdr:cxnSp macro="">
      <xdr:nvCxnSpPr>
        <xdr:cNvPr id="135" name="直線コネクタ 134">
          <a:extLst>
            <a:ext uri="{FF2B5EF4-FFF2-40B4-BE49-F238E27FC236}">
              <a16:creationId xmlns:a16="http://schemas.microsoft.com/office/drawing/2014/main" id="{B442F496-8885-42A5-89FF-54909A5BCCD5}"/>
            </a:ext>
          </a:extLst>
        </xdr:cNvPr>
        <xdr:cNvCxnSpPr/>
      </xdr:nvCxnSpPr>
      <xdr:spPr>
        <a:xfrm flipV="1">
          <a:off x="8750300" y="7004380"/>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100343</xdr:rowOff>
    </xdr:from>
    <xdr:to>
      <xdr:col>41</xdr:col>
      <xdr:colOff>101600</xdr:colOff>
      <xdr:row>41</xdr:row>
      <xdr:rowOff>30493</xdr:rowOff>
    </xdr:to>
    <xdr:sp macro="" textlink="">
      <xdr:nvSpPr>
        <xdr:cNvPr id="136" name="楕円 135">
          <a:extLst>
            <a:ext uri="{FF2B5EF4-FFF2-40B4-BE49-F238E27FC236}">
              <a16:creationId xmlns:a16="http://schemas.microsoft.com/office/drawing/2014/main" id="{5EFBF368-438A-4A19-B75F-29543975014B}"/>
            </a:ext>
          </a:extLst>
        </xdr:cNvPr>
        <xdr:cNvSpPr/>
      </xdr:nvSpPr>
      <xdr:spPr>
        <a:xfrm>
          <a:off x="7810500" y="695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149199</xdr:rowOff>
    </xdr:from>
    <xdr:to>
      <xdr:col>45</xdr:col>
      <xdr:colOff>177800</xdr:colOff>
      <xdr:row>40</xdr:row>
      <xdr:rowOff>151143</xdr:rowOff>
    </xdr:to>
    <xdr:cxnSp macro="">
      <xdr:nvCxnSpPr>
        <xdr:cNvPr id="137" name="直線コネクタ 136">
          <a:extLst>
            <a:ext uri="{FF2B5EF4-FFF2-40B4-BE49-F238E27FC236}">
              <a16:creationId xmlns:a16="http://schemas.microsoft.com/office/drawing/2014/main" id="{E24AA1B8-E31D-4789-9394-CF5C8B01DFA3}"/>
            </a:ext>
          </a:extLst>
        </xdr:cNvPr>
        <xdr:cNvCxnSpPr/>
      </xdr:nvCxnSpPr>
      <xdr:spPr>
        <a:xfrm flipV="1">
          <a:off x="7861300" y="7007199"/>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146939</xdr:rowOff>
    </xdr:from>
    <xdr:to>
      <xdr:col>36</xdr:col>
      <xdr:colOff>165100</xdr:colOff>
      <xdr:row>41</xdr:row>
      <xdr:rowOff>77089</xdr:rowOff>
    </xdr:to>
    <xdr:sp macro="" textlink="">
      <xdr:nvSpPr>
        <xdr:cNvPr id="138" name="楕円 137">
          <a:extLst>
            <a:ext uri="{FF2B5EF4-FFF2-40B4-BE49-F238E27FC236}">
              <a16:creationId xmlns:a16="http://schemas.microsoft.com/office/drawing/2014/main" id="{26A81CEA-0A63-4F3A-B6C6-F6B4DB1774BD}"/>
            </a:ext>
          </a:extLst>
        </xdr:cNvPr>
        <xdr:cNvSpPr/>
      </xdr:nvSpPr>
      <xdr:spPr>
        <a:xfrm>
          <a:off x="6921500" y="700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151143</xdr:rowOff>
    </xdr:from>
    <xdr:to>
      <xdr:col>41</xdr:col>
      <xdr:colOff>50800</xdr:colOff>
      <xdr:row>41</xdr:row>
      <xdr:rowOff>26289</xdr:rowOff>
    </xdr:to>
    <xdr:cxnSp macro="">
      <xdr:nvCxnSpPr>
        <xdr:cNvPr id="139" name="直線コネクタ 138">
          <a:extLst>
            <a:ext uri="{FF2B5EF4-FFF2-40B4-BE49-F238E27FC236}">
              <a16:creationId xmlns:a16="http://schemas.microsoft.com/office/drawing/2014/main" id="{6D88F413-24F1-476F-8893-DB9469DCAE57}"/>
            </a:ext>
          </a:extLst>
        </xdr:cNvPr>
        <xdr:cNvCxnSpPr/>
      </xdr:nvCxnSpPr>
      <xdr:spPr>
        <a:xfrm flipV="1">
          <a:off x="6972300" y="7009143"/>
          <a:ext cx="889000" cy="4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a:extLst>
            <a:ext uri="{FF2B5EF4-FFF2-40B4-BE49-F238E27FC236}">
              <a16:creationId xmlns:a16="http://schemas.microsoft.com/office/drawing/2014/main" id="{0E7506EE-2F17-487E-9608-23ED6BBFAE44}"/>
            </a:ext>
          </a:extLst>
        </xdr:cNvPr>
        <xdr:cNvSpPr txBox="1"/>
      </xdr:nvSpPr>
      <xdr:spPr>
        <a:xfrm>
          <a:off x="93917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a:extLst>
            <a:ext uri="{FF2B5EF4-FFF2-40B4-BE49-F238E27FC236}">
              <a16:creationId xmlns:a16="http://schemas.microsoft.com/office/drawing/2014/main" id="{AE35D972-F85E-42A1-BE2B-5241634AB423}"/>
            </a:ext>
          </a:extLst>
        </xdr:cNvPr>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a:extLst>
            <a:ext uri="{FF2B5EF4-FFF2-40B4-BE49-F238E27FC236}">
              <a16:creationId xmlns:a16="http://schemas.microsoft.com/office/drawing/2014/main" id="{6AB65866-3860-47CC-902F-23087AF4DAB3}"/>
            </a:ext>
          </a:extLst>
        </xdr:cNvPr>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a:extLst>
            <a:ext uri="{FF2B5EF4-FFF2-40B4-BE49-F238E27FC236}">
              <a16:creationId xmlns:a16="http://schemas.microsoft.com/office/drawing/2014/main" id="{38561EEB-6C04-4A45-96D5-6D7762626083}"/>
            </a:ext>
          </a:extLst>
        </xdr:cNvPr>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16857</xdr:rowOff>
    </xdr:from>
    <xdr:ext cx="469744" cy="259045"/>
    <xdr:sp macro="" textlink="">
      <xdr:nvSpPr>
        <xdr:cNvPr id="144" name="n_1mainValue【道路】&#10;一人当たり延長">
          <a:extLst>
            <a:ext uri="{FF2B5EF4-FFF2-40B4-BE49-F238E27FC236}">
              <a16:creationId xmlns:a16="http://schemas.microsoft.com/office/drawing/2014/main" id="{DF5754D2-C866-4653-B24C-91D33F212D81}"/>
            </a:ext>
          </a:extLst>
        </xdr:cNvPr>
        <xdr:cNvSpPr txBox="1"/>
      </xdr:nvSpPr>
      <xdr:spPr>
        <a:xfrm>
          <a:off x="9391727" y="70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19676</xdr:rowOff>
    </xdr:from>
    <xdr:ext cx="469744" cy="259045"/>
    <xdr:sp macro="" textlink="">
      <xdr:nvSpPr>
        <xdr:cNvPr id="145" name="n_2mainValue【道路】&#10;一人当たり延長">
          <a:extLst>
            <a:ext uri="{FF2B5EF4-FFF2-40B4-BE49-F238E27FC236}">
              <a16:creationId xmlns:a16="http://schemas.microsoft.com/office/drawing/2014/main" id="{CFF2E6E4-86BD-409E-BA8F-C73669CF68E3}"/>
            </a:ext>
          </a:extLst>
        </xdr:cNvPr>
        <xdr:cNvSpPr txBox="1"/>
      </xdr:nvSpPr>
      <xdr:spPr>
        <a:xfrm>
          <a:off x="8515427" y="704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21620</xdr:rowOff>
    </xdr:from>
    <xdr:ext cx="469744" cy="259045"/>
    <xdr:sp macro="" textlink="">
      <xdr:nvSpPr>
        <xdr:cNvPr id="146" name="n_3mainValue【道路】&#10;一人当たり延長">
          <a:extLst>
            <a:ext uri="{FF2B5EF4-FFF2-40B4-BE49-F238E27FC236}">
              <a16:creationId xmlns:a16="http://schemas.microsoft.com/office/drawing/2014/main" id="{4C964430-5D1F-409C-B5B0-49255C7927AA}"/>
            </a:ext>
          </a:extLst>
        </xdr:cNvPr>
        <xdr:cNvSpPr txBox="1"/>
      </xdr:nvSpPr>
      <xdr:spPr>
        <a:xfrm>
          <a:off x="7626427" y="705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68216</xdr:rowOff>
    </xdr:from>
    <xdr:ext cx="469744" cy="259045"/>
    <xdr:sp macro="" textlink="">
      <xdr:nvSpPr>
        <xdr:cNvPr id="147" name="n_4mainValue【道路】&#10;一人当たり延長">
          <a:extLst>
            <a:ext uri="{FF2B5EF4-FFF2-40B4-BE49-F238E27FC236}">
              <a16:creationId xmlns:a16="http://schemas.microsoft.com/office/drawing/2014/main" id="{A0CB3D53-4135-47FC-A5FE-2B93D492731D}"/>
            </a:ext>
          </a:extLst>
        </xdr:cNvPr>
        <xdr:cNvSpPr txBox="1"/>
      </xdr:nvSpPr>
      <xdr:spPr>
        <a:xfrm>
          <a:off x="6737427" y="709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751496DC-BDB3-4098-82BC-86286680051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77FEE5DC-08C4-470E-8EF4-7E45EB44CAF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3BED78C3-AA27-4FF7-946A-434F13A4DE7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B5BA166C-98EA-4497-9E7B-FEE249BD5C3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FFBCBFFD-8FE1-4349-A2D2-AE48B00C0F2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1CB29C20-D31F-48AB-999D-957FB9FDA1F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E2A40518-4A93-4313-82BF-FCF0530ACCA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E2E929FE-7991-43A2-BC72-FBBE1732EBD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8D3557D3-8664-40D5-B8A1-737808A46E3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35D7225D-1875-40BD-B6D0-4AA77547960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F63B863E-9161-459B-BB4F-CA3E52E645B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44A24A52-4BB3-4DD0-B564-6B5614398F5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31EE63F2-AE69-41B3-896A-BC437B79178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F3DA2EBB-0513-4E05-876E-AB2AA25B231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5A107C98-B4FF-4AB2-8D5A-9F81541F936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2FD38746-547B-430B-866A-5C688D82373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9C021A14-D304-46A9-8F4D-2EED6C90A3C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FF9E3006-49E8-45E4-8D01-2DE37FC744B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A86533D7-57E2-4766-9B15-E3E40AE3D75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C488FF9A-B664-4AC6-B609-D3543F1CE9D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6A8EB6B-91B2-46FB-A370-B4402797B6D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4B62713C-B3F0-4C8C-988D-BD27CB99582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3E28DB9A-9216-4CB6-81C0-7591F64FC94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3A0A4C67-8B93-4EB0-BF8F-162F255ADE5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7D94C79F-A0C3-47A3-817A-13786214835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5EC09754-C1CA-4B20-B86A-4331CA28885E}"/>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F6C1C97A-0940-4CE1-8929-43936DD7F5CC}"/>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6D1356D5-65BA-4125-9E72-9968347C0177}"/>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C7073E60-A9CF-4A18-A3AC-72CC940D4437}"/>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3503014F-7D9F-4F63-AFF6-A509AB01F033}"/>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31B5BF8E-E475-43A1-A488-51893095F760}"/>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83E700DC-7192-4490-BE85-E104D28FDD8D}"/>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E83DB1BE-5DEF-4029-AB3B-10596DB3B923}"/>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F94B1647-9E27-4309-82E1-6551E026BFFF}"/>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id="{C854A18D-B3DD-476B-8A49-C9502FD49C66}"/>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id="{42AC8BBE-B23C-4E1A-8C9E-4CE3066B73F4}"/>
            </a:ext>
          </a:extLst>
        </xdr:cNvPr>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CC72AFD-0F1E-4648-823C-736080297D1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41FB422-79B2-40A5-891E-D682D51186A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6173B30-1CE3-4374-8C69-33018F72541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4E3FE10-CCA1-4FA2-AFEE-769AFA9D9B2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697F9CD-994D-4651-8E87-FB587C86110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53703</xdr:rowOff>
    </xdr:from>
    <xdr:to>
      <xdr:col>24</xdr:col>
      <xdr:colOff>114300</xdr:colOff>
      <xdr:row>60</xdr:row>
      <xdr:rowOff>155303</xdr:rowOff>
    </xdr:to>
    <xdr:sp macro="" textlink="">
      <xdr:nvSpPr>
        <xdr:cNvPr id="189" name="楕円 188">
          <a:extLst>
            <a:ext uri="{FF2B5EF4-FFF2-40B4-BE49-F238E27FC236}">
              <a16:creationId xmlns:a16="http://schemas.microsoft.com/office/drawing/2014/main" id="{D868B834-7456-4DF3-AD8C-D3A9AD6F63F8}"/>
            </a:ext>
          </a:extLst>
        </xdr:cNvPr>
        <xdr:cNvSpPr/>
      </xdr:nvSpPr>
      <xdr:spPr>
        <a:xfrm>
          <a:off x="45847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76580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F8F112C5-768B-4A87-8D18-710B061825FF}"/>
            </a:ext>
          </a:extLst>
        </xdr:cNvPr>
        <xdr:cNvSpPr txBox="1"/>
      </xdr:nvSpPr>
      <xdr:spPr>
        <a:xfrm>
          <a:off x="4673600" y="10192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29210</xdr:rowOff>
    </xdr:from>
    <xdr:to>
      <xdr:col>20</xdr:col>
      <xdr:colOff>38100</xdr:colOff>
      <xdr:row>60</xdr:row>
      <xdr:rowOff>130810</xdr:rowOff>
    </xdr:to>
    <xdr:sp macro="" textlink="">
      <xdr:nvSpPr>
        <xdr:cNvPr id="191" name="楕円 190">
          <a:extLst>
            <a:ext uri="{FF2B5EF4-FFF2-40B4-BE49-F238E27FC236}">
              <a16:creationId xmlns:a16="http://schemas.microsoft.com/office/drawing/2014/main" id="{0D57A8CA-6F89-42B4-A70A-C36AE577E66C}"/>
            </a:ext>
          </a:extLst>
        </xdr:cNvPr>
        <xdr:cNvSpPr/>
      </xdr:nvSpPr>
      <xdr:spPr>
        <a:xfrm>
          <a:off x="3746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80010</xdr:rowOff>
    </xdr:from>
    <xdr:to>
      <xdr:col>24</xdr:col>
      <xdr:colOff>63500</xdr:colOff>
      <xdr:row>60</xdr:row>
      <xdr:rowOff>104503</xdr:rowOff>
    </xdr:to>
    <xdr:cxnSp macro="">
      <xdr:nvCxnSpPr>
        <xdr:cNvPr id="192" name="直線コネクタ 191">
          <a:extLst>
            <a:ext uri="{FF2B5EF4-FFF2-40B4-BE49-F238E27FC236}">
              <a16:creationId xmlns:a16="http://schemas.microsoft.com/office/drawing/2014/main" id="{DAE0748D-C54A-4EDF-A55B-3FF16FAC7179}"/>
            </a:ext>
          </a:extLst>
        </xdr:cNvPr>
        <xdr:cNvCxnSpPr/>
      </xdr:nvCxnSpPr>
      <xdr:spPr>
        <a:xfrm>
          <a:off x="3797300" y="1036701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xdr:rowOff>
    </xdr:from>
    <xdr:to>
      <xdr:col>15</xdr:col>
      <xdr:colOff>101600</xdr:colOff>
      <xdr:row>60</xdr:row>
      <xdr:rowOff>107950</xdr:rowOff>
    </xdr:to>
    <xdr:sp macro="" textlink="">
      <xdr:nvSpPr>
        <xdr:cNvPr id="193" name="楕円 192">
          <a:extLst>
            <a:ext uri="{FF2B5EF4-FFF2-40B4-BE49-F238E27FC236}">
              <a16:creationId xmlns:a16="http://schemas.microsoft.com/office/drawing/2014/main" id="{6B087C20-F86B-4387-A75F-ECC8B625F289}"/>
            </a:ext>
          </a:extLst>
        </xdr:cNvPr>
        <xdr:cNvSpPr/>
      </xdr:nvSpPr>
      <xdr:spPr>
        <a:xfrm>
          <a:off x="2857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57150</xdr:rowOff>
    </xdr:from>
    <xdr:to>
      <xdr:col>19</xdr:col>
      <xdr:colOff>177800</xdr:colOff>
      <xdr:row>60</xdr:row>
      <xdr:rowOff>80010</xdr:rowOff>
    </xdr:to>
    <xdr:cxnSp macro="">
      <xdr:nvCxnSpPr>
        <xdr:cNvPr id="194" name="直線コネクタ 193">
          <a:extLst>
            <a:ext uri="{FF2B5EF4-FFF2-40B4-BE49-F238E27FC236}">
              <a16:creationId xmlns:a16="http://schemas.microsoft.com/office/drawing/2014/main" id="{3CAB1190-F93B-42BB-8474-8D26BAC07802}"/>
            </a:ext>
          </a:extLst>
        </xdr:cNvPr>
        <xdr:cNvCxnSpPr/>
      </xdr:nvCxnSpPr>
      <xdr:spPr>
        <a:xfrm>
          <a:off x="2908300" y="103441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95" name="楕円 194">
          <a:extLst>
            <a:ext uri="{FF2B5EF4-FFF2-40B4-BE49-F238E27FC236}">
              <a16:creationId xmlns:a16="http://schemas.microsoft.com/office/drawing/2014/main" id="{006D041F-AA2F-48F0-8901-DE7EEFF1A695}"/>
            </a:ext>
          </a:extLst>
        </xdr:cNvPr>
        <xdr:cNvSpPr/>
      </xdr:nvSpPr>
      <xdr:spPr>
        <a:xfrm>
          <a:off x="1968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34290</xdr:rowOff>
    </xdr:from>
    <xdr:to>
      <xdr:col>15</xdr:col>
      <xdr:colOff>50800</xdr:colOff>
      <xdr:row>60</xdr:row>
      <xdr:rowOff>57150</xdr:rowOff>
    </xdr:to>
    <xdr:cxnSp macro="">
      <xdr:nvCxnSpPr>
        <xdr:cNvPr id="196" name="直線コネクタ 195">
          <a:extLst>
            <a:ext uri="{FF2B5EF4-FFF2-40B4-BE49-F238E27FC236}">
              <a16:creationId xmlns:a16="http://schemas.microsoft.com/office/drawing/2014/main" id="{933FB863-8EC4-4CB8-B31A-2BE0C1BA39B7}"/>
            </a:ext>
          </a:extLst>
        </xdr:cNvPr>
        <xdr:cNvCxnSpPr/>
      </xdr:nvCxnSpPr>
      <xdr:spPr>
        <a:xfrm>
          <a:off x="2019300" y="103212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136978</xdr:rowOff>
    </xdr:from>
    <xdr:to>
      <xdr:col>6</xdr:col>
      <xdr:colOff>38100</xdr:colOff>
      <xdr:row>60</xdr:row>
      <xdr:rowOff>67128</xdr:rowOff>
    </xdr:to>
    <xdr:sp macro="" textlink="">
      <xdr:nvSpPr>
        <xdr:cNvPr id="197" name="楕円 196">
          <a:extLst>
            <a:ext uri="{FF2B5EF4-FFF2-40B4-BE49-F238E27FC236}">
              <a16:creationId xmlns:a16="http://schemas.microsoft.com/office/drawing/2014/main" id="{DFFBDD4D-2634-4410-8024-B8F7C9EF7060}"/>
            </a:ext>
          </a:extLst>
        </xdr:cNvPr>
        <xdr:cNvSpPr/>
      </xdr:nvSpPr>
      <xdr:spPr>
        <a:xfrm>
          <a:off x="1079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16328</xdr:rowOff>
    </xdr:from>
    <xdr:to>
      <xdr:col>10</xdr:col>
      <xdr:colOff>114300</xdr:colOff>
      <xdr:row>60</xdr:row>
      <xdr:rowOff>34290</xdr:rowOff>
    </xdr:to>
    <xdr:cxnSp macro="">
      <xdr:nvCxnSpPr>
        <xdr:cNvPr id="198" name="直線コネクタ 197">
          <a:extLst>
            <a:ext uri="{FF2B5EF4-FFF2-40B4-BE49-F238E27FC236}">
              <a16:creationId xmlns:a16="http://schemas.microsoft.com/office/drawing/2014/main" id="{3FF8B128-27CE-423B-B9A0-1E2968F8EEA9}"/>
            </a:ext>
          </a:extLst>
        </xdr:cNvPr>
        <xdr:cNvCxnSpPr/>
      </xdr:nvCxnSpPr>
      <xdr:spPr>
        <a:xfrm>
          <a:off x="1130300" y="1030332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D18A4655-6F57-4E0D-90E8-FC25C367DE14}"/>
            </a:ext>
          </a:extLst>
        </xdr:cNvPr>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4C6D02C6-FE95-476A-B3D0-5524BDE8579B}"/>
            </a:ext>
          </a:extLst>
        </xdr:cNvPr>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162758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BCD970AB-1DB5-40A9-B209-8CD51ADF063E}"/>
            </a:ext>
          </a:extLst>
        </xdr:cNvPr>
        <xdr:cNvSpPr txBox="1"/>
      </xdr:nvSpPr>
      <xdr:spPr>
        <a:xfrm>
          <a:off x="1816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136633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56863224-29F7-45AD-9324-AF1B0D79347A}"/>
            </a:ext>
          </a:extLst>
        </xdr:cNvPr>
        <xdr:cNvSpPr txBox="1"/>
      </xdr:nvSpPr>
      <xdr:spPr>
        <a:xfrm>
          <a:off x="927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147337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49038A97-1982-47BB-9BFF-FA3882354E86}"/>
            </a:ext>
          </a:extLst>
        </xdr:cNvPr>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124477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B6A31987-A980-46EC-9A7B-EA5103EED833}"/>
            </a:ext>
          </a:extLst>
        </xdr:cNvPr>
        <xdr:cNvSpPr txBox="1"/>
      </xdr:nvSpPr>
      <xdr:spPr>
        <a:xfrm>
          <a:off x="2705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101617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2081E80E-1EB3-49C9-9168-782DAEC7CABA}"/>
            </a:ext>
          </a:extLst>
        </xdr:cNvPr>
        <xdr:cNvSpPr txBox="1"/>
      </xdr:nvSpPr>
      <xdr:spPr>
        <a:xfrm>
          <a:off x="1816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83655</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FBF22572-C7B0-4A7D-BCE4-4683AAD01E92}"/>
            </a:ext>
          </a:extLst>
        </xdr:cNvPr>
        <xdr:cNvSpPr txBox="1"/>
      </xdr:nvSpPr>
      <xdr:spPr>
        <a:xfrm>
          <a:off x="927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DB44F62A-4832-4C69-94AD-5C599EEE92B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FB289169-2607-4D00-BA5B-4F9F1A9EF15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FA2BF05F-3EA4-4304-90C8-626507456D3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6B25ED7A-E317-4564-A324-085375A4166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C582DFBA-A983-4434-860A-31A2D6A7A92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846A4F67-6050-424E-8102-EF99FB181F1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BD5F82D1-D2BE-4DF1-A515-DD63B914384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CF6F29CC-A7FC-4A8C-B832-5EFFAFA382D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ED42F1A3-35C7-4D36-B437-3BCB1C799D7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3DCDB21F-8597-4763-90B1-223D3972FBB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776C2844-FB6F-46DA-8957-82551D5DA83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93997B4A-48E1-4BAB-A193-DED64408E42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341894F5-C30C-46C0-BCE2-F1AB7449B1C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B7DBF6DA-D1CE-4C2C-BC86-DA31917D52A6}"/>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68B42609-CA2F-48E2-842E-A25A0078EE3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A6243270-326D-498F-A163-338E30643567}"/>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78F9EB2D-A27C-48C4-9711-DDF8854372C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205E81AF-5D5E-4432-BC0F-8DBB1EB3387E}"/>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19F32F40-7184-4B22-A1AC-E1F6C25B38D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7846AFBE-D9ED-49CF-ADEF-81322E87329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DDFCAFF3-9FCE-42D1-B2AB-EADCC434CC8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487B9ED7-FEC4-41A0-8E64-58DEC0A5050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AAC5F2CC-2B9A-4D3E-8A93-A9C4C97A753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49C31B17-C970-4D3F-9813-459FA260BE79}"/>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81AEC557-0E6F-40BF-A991-703EBDA478F5}"/>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44440B73-4821-4900-BD5F-0B126C433604}"/>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64CEA3BB-C4AE-49DB-B266-EB0F4F12FE8E}"/>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2FED6C79-0AE5-44B0-A35C-46F4F9766EEF}"/>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48FE15CC-2548-4857-9FAD-C143CCADDE16}"/>
            </a:ext>
          </a:extLst>
        </xdr:cNvPr>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F5AE1972-62ED-4FC3-9EDD-8FB5E7AC02D0}"/>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id="{CD4E2098-3605-412A-989F-FBE4E21B13DE}"/>
            </a:ext>
          </a:extLst>
        </xdr:cNvPr>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id="{68EF42DB-7986-4648-9D3D-485ADB948284}"/>
            </a:ext>
          </a:extLst>
        </xdr:cNvPr>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id="{298AA8B4-63A3-4AEB-A4AF-AF6C489408BE}"/>
            </a:ext>
          </a:extLst>
        </xdr:cNvPr>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0D2D113D-CA6E-4FD0-87A4-072F43F32AA6}"/>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273302A-F116-4D0B-BB1C-0064EC355B3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58F4117-8A74-4301-858C-684E18E6963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27CEB47-871E-4F6B-B5DC-E6CFA3DBDD3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17205C1-2000-49AF-9A69-76928C078ED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45FCC55-8507-47D2-925C-8DB0D96CD47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121579</xdr:rowOff>
    </xdr:from>
    <xdr:to>
      <xdr:col>55</xdr:col>
      <xdr:colOff>50800</xdr:colOff>
      <xdr:row>64</xdr:row>
      <xdr:rowOff>51729</xdr:rowOff>
    </xdr:to>
    <xdr:sp macro="" textlink="">
      <xdr:nvSpPr>
        <xdr:cNvPr id="246" name="楕円 245">
          <a:extLst>
            <a:ext uri="{FF2B5EF4-FFF2-40B4-BE49-F238E27FC236}">
              <a16:creationId xmlns:a16="http://schemas.microsoft.com/office/drawing/2014/main" id="{D9197C7E-7179-44EA-AA6D-8481175F6939}"/>
            </a:ext>
          </a:extLst>
        </xdr:cNvPr>
        <xdr:cNvSpPr/>
      </xdr:nvSpPr>
      <xdr:spPr>
        <a:xfrm>
          <a:off x="10426700" y="1092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36506</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77B7D571-563C-4FD0-8B2C-1D2F1DAAE4AE}"/>
            </a:ext>
          </a:extLst>
        </xdr:cNvPr>
        <xdr:cNvSpPr txBox="1"/>
      </xdr:nvSpPr>
      <xdr:spPr>
        <a:xfrm>
          <a:off x="10515600" y="1083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122221</xdr:rowOff>
    </xdr:from>
    <xdr:to>
      <xdr:col>50</xdr:col>
      <xdr:colOff>165100</xdr:colOff>
      <xdr:row>64</xdr:row>
      <xdr:rowOff>52371</xdr:rowOff>
    </xdr:to>
    <xdr:sp macro="" textlink="">
      <xdr:nvSpPr>
        <xdr:cNvPr id="248" name="楕円 247">
          <a:extLst>
            <a:ext uri="{FF2B5EF4-FFF2-40B4-BE49-F238E27FC236}">
              <a16:creationId xmlns:a16="http://schemas.microsoft.com/office/drawing/2014/main" id="{8D78D52F-ECB9-4647-AF38-C31602844DF8}"/>
            </a:ext>
          </a:extLst>
        </xdr:cNvPr>
        <xdr:cNvSpPr/>
      </xdr:nvSpPr>
      <xdr:spPr>
        <a:xfrm>
          <a:off x="9588500" y="1092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929</xdr:rowOff>
    </xdr:from>
    <xdr:to>
      <xdr:col>55</xdr:col>
      <xdr:colOff>0</xdr:colOff>
      <xdr:row>64</xdr:row>
      <xdr:rowOff>1571</xdr:rowOff>
    </xdr:to>
    <xdr:cxnSp macro="">
      <xdr:nvCxnSpPr>
        <xdr:cNvPr id="249" name="直線コネクタ 248">
          <a:extLst>
            <a:ext uri="{FF2B5EF4-FFF2-40B4-BE49-F238E27FC236}">
              <a16:creationId xmlns:a16="http://schemas.microsoft.com/office/drawing/2014/main" id="{3EA88B03-7D94-4FF0-91BB-E15C7C681415}"/>
            </a:ext>
          </a:extLst>
        </xdr:cNvPr>
        <xdr:cNvCxnSpPr/>
      </xdr:nvCxnSpPr>
      <xdr:spPr>
        <a:xfrm flipV="1">
          <a:off x="9639300" y="10973729"/>
          <a:ext cx="838200" cy="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122639</xdr:rowOff>
    </xdr:from>
    <xdr:to>
      <xdr:col>46</xdr:col>
      <xdr:colOff>38100</xdr:colOff>
      <xdr:row>64</xdr:row>
      <xdr:rowOff>52789</xdr:rowOff>
    </xdr:to>
    <xdr:sp macro="" textlink="">
      <xdr:nvSpPr>
        <xdr:cNvPr id="250" name="楕円 249">
          <a:extLst>
            <a:ext uri="{FF2B5EF4-FFF2-40B4-BE49-F238E27FC236}">
              <a16:creationId xmlns:a16="http://schemas.microsoft.com/office/drawing/2014/main" id="{125AE33C-33ED-49F1-ADC4-382527C9CDB7}"/>
            </a:ext>
          </a:extLst>
        </xdr:cNvPr>
        <xdr:cNvSpPr/>
      </xdr:nvSpPr>
      <xdr:spPr>
        <a:xfrm>
          <a:off x="8699500" y="1092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1571</xdr:rowOff>
    </xdr:from>
    <xdr:to>
      <xdr:col>50</xdr:col>
      <xdr:colOff>114300</xdr:colOff>
      <xdr:row>64</xdr:row>
      <xdr:rowOff>1989</xdr:rowOff>
    </xdr:to>
    <xdr:cxnSp macro="">
      <xdr:nvCxnSpPr>
        <xdr:cNvPr id="251" name="直線コネクタ 250">
          <a:extLst>
            <a:ext uri="{FF2B5EF4-FFF2-40B4-BE49-F238E27FC236}">
              <a16:creationId xmlns:a16="http://schemas.microsoft.com/office/drawing/2014/main" id="{44503CDA-194D-40DC-AEB2-FFBD6773E02E}"/>
            </a:ext>
          </a:extLst>
        </xdr:cNvPr>
        <xdr:cNvCxnSpPr/>
      </xdr:nvCxnSpPr>
      <xdr:spPr>
        <a:xfrm flipV="1">
          <a:off x="8750300" y="10974371"/>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123075</xdr:rowOff>
    </xdr:from>
    <xdr:to>
      <xdr:col>41</xdr:col>
      <xdr:colOff>101600</xdr:colOff>
      <xdr:row>64</xdr:row>
      <xdr:rowOff>53225</xdr:rowOff>
    </xdr:to>
    <xdr:sp macro="" textlink="">
      <xdr:nvSpPr>
        <xdr:cNvPr id="252" name="楕円 251">
          <a:extLst>
            <a:ext uri="{FF2B5EF4-FFF2-40B4-BE49-F238E27FC236}">
              <a16:creationId xmlns:a16="http://schemas.microsoft.com/office/drawing/2014/main" id="{0B7AAED0-9BBD-4058-AFB8-9A9CDC092867}"/>
            </a:ext>
          </a:extLst>
        </xdr:cNvPr>
        <xdr:cNvSpPr/>
      </xdr:nvSpPr>
      <xdr:spPr>
        <a:xfrm>
          <a:off x="7810500" y="1092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1989</xdr:rowOff>
    </xdr:from>
    <xdr:to>
      <xdr:col>45</xdr:col>
      <xdr:colOff>177800</xdr:colOff>
      <xdr:row>64</xdr:row>
      <xdr:rowOff>2425</xdr:rowOff>
    </xdr:to>
    <xdr:cxnSp macro="">
      <xdr:nvCxnSpPr>
        <xdr:cNvPr id="253" name="直線コネクタ 252">
          <a:extLst>
            <a:ext uri="{FF2B5EF4-FFF2-40B4-BE49-F238E27FC236}">
              <a16:creationId xmlns:a16="http://schemas.microsoft.com/office/drawing/2014/main" id="{9FF0F1E2-8A28-4870-898D-A2E324DD9B91}"/>
            </a:ext>
          </a:extLst>
        </xdr:cNvPr>
        <xdr:cNvCxnSpPr/>
      </xdr:nvCxnSpPr>
      <xdr:spPr>
        <a:xfrm flipV="1">
          <a:off x="7861300" y="10974789"/>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124276</xdr:rowOff>
    </xdr:from>
    <xdr:to>
      <xdr:col>36</xdr:col>
      <xdr:colOff>165100</xdr:colOff>
      <xdr:row>64</xdr:row>
      <xdr:rowOff>54426</xdr:rowOff>
    </xdr:to>
    <xdr:sp macro="" textlink="">
      <xdr:nvSpPr>
        <xdr:cNvPr id="254" name="楕円 253">
          <a:extLst>
            <a:ext uri="{FF2B5EF4-FFF2-40B4-BE49-F238E27FC236}">
              <a16:creationId xmlns:a16="http://schemas.microsoft.com/office/drawing/2014/main" id="{61AD569C-720A-466D-9E91-98303E16C28F}"/>
            </a:ext>
          </a:extLst>
        </xdr:cNvPr>
        <xdr:cNvSpPr/>
      </xdr:nvSpPr>
      <xdr:spPr>
        <a:xfrm>
          <a:off x="6921500" y="1092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2425</xdr:rowOff>
    </xdr:from>
    <xdr:to>
      <xdr:col>41</xdr:col>
      <xdr:colOff>50800</xdr:colOff>
      <xdr:row>64</xdr:row>
      <xdr:rowOff>3626</xdr:rowOff>
    </xdr:to>
    <xdr:cxnSp macro="">
      <xdr:nvCxnSpPr>
        <xdr:cNvPr id="255" name="直線コネクタ 254">
          <a:extLst>
            <a:ext uri="{FF2B5EF4-FFF2-40B4-BE49-F238E27FC236}">
              <a16:creationId xmlns:a16="http://schemas.microsoft.com/office/drawing/2014/main" id="{B9EE0DE5-45D2-428E-A34C-349A3772D116}"/>
            </a:ext>
          </a:extLst>
        </xdr:cNvPr>
        <xdr:cNvCxnSpPr/>
      </xdr:nvCxnSpPr>
      <xdr:spPr>
        <a:xfrm flipV="1">
          <a:off x="6972300" y="10975225"/>
          <a:ext cx="889000" cy="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D61AFBD0-32D8-4C59-B434-7749BEA20863}"/>
            </a:ext>
          </a:extLst>
        </xdr:cNvPr>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451D6180-2CF3-4737-A786-9A6F096D59C3}"/>
            </a:ext>
          </a:extLst>
        </xdr:cNvPr>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E245FFA3-F39E-451F-B34E-D679E321D903}"/>
            </a:ext>
          </a:extLst>
        </xdr:cNvPr>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901FBC80-1CCE-4FCC-93FE-FAC8ADE2334E}"/>
            </a:ext>
          </a:extLst>
        </xdr:cNvPr>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43498</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2B506DDC-B956-4D5D-9B27-0BF3E6BBB45E}"/>
            </a:ext>
          </a:extLst>
        </xdr:cNvPr>
        <xdr:cNvSpPr txBox="1"/>
      </xdr:nvSpPr>
      <xdr:spPr>
        <a:xfrm>
          <a:off x="9359411" y="1101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43916</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FE9EA3BA-9D1C-4E04-9B02-7623A92C3326}"/>
            </a:ext>
          </a:extLst>
        </xdr:cNvPr>
        <xdr:cNvSpPr txBox="1"/>
      </xdr:nvSpPr>
      <xdr:spPr>
        <a:xfrm>
          <a:off x="8483111" y="1101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44352</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FB05A698-180E-4A36-9794-EF486169F8F9}"/>
            </a:ext>
          </a:extLst>
        </xdr:cNvPr>
        <xdr:cNvSpPr txBox="1"/>
      </xdr:nvSpPr>
      <xdr:spPr>
        <a:xfrm>
          <a:off x="7594111" y="110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45553</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B729379D-B314-4678-8606-5B79AC87AA94}"/>
            </a:ext>
          </a:extLst>
        </xdr:cNvPr>
        <xdr:cNvSpPr txBox="1"/>
      </xdr:nvSpPr>
      <xdr:spPr>
        <a:xfrm>
          <a:off x="6705111" y="1101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C9703DEE-EFB9-43EF-96CA-908548CFF1B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6258ECFE-346C-4AFC-A107-791E2520555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3A741861-5787-4563-A213-246C5950292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C6E8B746-E237-40EF-A66A-BC41351F558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513851D2-B5EA-4F96-911A-E1CC0FC9DAE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DA68C9ED-89B9-4C02-9287-9BA7FD6BE37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50CFC803-1284-48D0-AD69-BA627A8C1C6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F3E73143-9102-4E94-AB9F-CF144975042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D5E4B258-6373-457E-A289-D1273FDB548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B9B6A6D1-4637-451E-A0D1-4757E0519EB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B6FA805D-5E37-41F8-AAB2-4A5DE8AF046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A24345CA-7222-4939-941F-5E26883A77C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F412D0AD-3275-4B98-AB52-CFB0A984835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64FFBF93-E7DC-4A47-B2D8-C12ED7CBA36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88AC5885-121D-4C3D-AE6A-ECCE6E9867C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325C9178-7A31-4EF8-9DBF-D7D2D5F9FB1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E08912FF-5AD2-41AC-BFDD-7E88B4F4373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1149C59E-3A2F-4EC5-BD1D-327DB24C078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532A711F-655F-4E9E-8AC9-9D4A65C21EE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2B3B0731-C4CB-4432-8AF6-C6FB8DE14D7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284" name="テキスト ボックス 283">
          <a:extLst>
            <a:ext uri="{FF2B5EF4-FFF2-40B4-BE49-F238E27FC236}">
              <a16:creationId xmlns:a16="http://schemas.microsoft.com/office/drawing/2014/main" id="{2A9211B7-8874-4934-9C61-80C84CFD0DC4}"/>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30DFD90D-2C5D-44CD-A643-CDF0DD400D6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89AC8730-B33E-4AE6-B2C3-6A6A5BD76E7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20320</xdr:rowOff>
    </xdr:from>
    <xdr:to>
      <xdr:col>24</xdr:col>
      <xdr:colOff>62865</xdr:colOff>
      <xdr:row>85</xdr:row>
      <xdr:rowOff>31750</xdr:rowOff>
    </xdr:to>
    <xdr:cxnSp macro="">
      <xdr:nvCxnSpPr>
        <xdr:cNvPr id="287" name="直線コネクタ 286">
          <a:extLst>
            <a:ext uri="{FF2B5EF4-FFF2-40B4-BE49-F238E27FC236}">
              <a16:creationId xmlns:a16="http://schemas.microsoft.com/office/drawing/2014/main" id="{DE30C57F-A066-44CC-B9BC-BB2348D6C751}"/>
            </a:ext>
          </a:extLst>
        </xdr:cNvPr>
        <xdr:cNvCxnSpPr/>
      </xdr:nvCxnSpPr>
      <xdr:spPr>
        <a:xfrm flipV="1">
          <a:off x="4634865" y="133934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4B7B3620-DA15-4543-B8A8-CFCCB0F53299}"/>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289" name="直線コネクタ 288">
          <a:extLst>
            <a:ext uri="{FF2B5EF4-FFF2-40B4-BE49-F238E27FC236}">
              <a16:creationId xmlns:a16="http://schemas.microsoft.com/office/drawing/2014/main" id="{9595516A-1247-4B38-9E02-1A333BCEF686}"/>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138447</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0BA2D0FA-CF4A-4DA5-B205-14B72D112BFF}"/>
            </a:ext>
          </a:extLst>
        </xdr:cNvPr>
        <xdr:cNvSpPr txBox="1"/>
      </xdr:nvSpPr>
      <xdr:spPr>
        <a:xfrm>
          <a:off x="4673600" y="131686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20320</xdr:rowOff>
    </xdr:from>
    <xdr:to>
      <xdr:col>24</xdr:col>
      <xdr:colOff>152400</xdr:colOff>
      <xdr:row>78</xdr:row>
      <xdr:rowOff>20320</xdr:rowOff>
    </xdr:to>
    <xdr:cxnSp macro="">
      <xdr:nvCxnSpPr>
        <xdr:cNvPr id="291" name="直線コネクタ 290">
          <a:extLst>
            <a:ext uri="{FF2B5EF4-FFF2-40B4-BE49-F238E27FC236}">
              <a16:creationId xmlns:a16="http://schemas.microsoft.com/office/drawing/2014/main" id="{1969BA10-1F58-43F3-96DA-3DDD2BB08054}"/>
            </a:ext>
          </a:extLst>
        </xdr:cNvPr>
        <xdr:cNvCxnSpPr/>
      </xdr:nvCxnSpPr>
      <xdr:spPr>
        <a:xfrm>
          <a:off x="4546600" y="1339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140988</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B2553701-EF31-4A25-B808-58F02D11D46C}"/>
            </a:ext>
          </a:extLst>
        </xdr:cNvPr>
        <xdr:cNvSpPr txBox="1"/>
      </xdr:nvSpPr>
      <xdr:spPr>
        <a:xfrm>
          <a:off x="4673600" y="1402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162561</xdr:rowOff>
    </xdr:from>
    <xdr:to>
      <xdr:col>24</xdr:col>
      <xdr:colOff>114300</xdr:colOff>
      <xdr:row>82</xdr:row>
      <xdr:rowOff>92711</xdr:rowOff>
    </xdr:to>
    <xdr:sp macro="" textlink="">
      <xdr:nvSpPr>
        <xdr:cNvPr id="293" name="フローチャート: 判断 292">
          <a:extLst>
            <a:ext uri="{FF2B5EF4-FFF2-40B4-BE49-F238E27FC236}">
              <a16:creationId xmlns:a16="http://schemas.microsoft.com/office/drawing/2014/main" id="{E8A69918-FB7B-4CFC-BDA1-6EE471DF5B2F}"/>
            </a:ext>
          </a:extLst>
        </xdr:cNvPr>
        <xdr:cNvSpPr/>
      </xdr:nvSpPr>
      <xdr:spPr>
        <a:xfrm>
          <a:off x="45847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35561</xdr:rowOff>
    </xdr:from>
    <xdr:to>
      <xdr:col>20</xdr:col>
      <xdr:colOff>38100</xdr:colOff>
      <xdr:row>82</xdr:row>
      <xdr:rowOff>137161</xdr:rowOff>
    </xdr:to>
    <xdr:sp macro="" textlink="">
      <xdr:nvSpPr>
        <xdr:cNvPr id="294" name="フローチャート: 判断 293">
          <a:extLst>
            <a:ext uri="{FF2B5EF4-FFF2-40B4-BE49-F238E27FC236}">
              <a16:creationId xmlns:a16="http://schemas.microsoft.com/office/drawing/2014/main" id="{6955C60C-157C-4AEB-92C0-8964EC5D45A5}"/>
            </a:ext>
          </a:extLst>
        </xdr:cNvPr>
        <xdr:cNvSpPr/>
      </xdr:nvSpPr>
      <xdr:spPr>
        <a:xfrm>
          <a:off x="3746500" y="1409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38100</xdr:rowOff>
    </xdr:from>
    <xdr:to>
      <xdr:col>15</xdr:col>
      <xdr:colOff>101600</xdr:colOff>
      <xdr:row>82</xdr:row>
      <xdr:rowOff>139700</xdr:rowOff>
    </xdr:to>
    <xdr:sp macro="" textlink="">
      <xdr:nvSpPr>
        <xdr:cNvPr id="295" name="フローチャート: 判断 294">
          <a:extLst>
            <a:ext uri="{FF2B5EF4-FFF2-40B4-BE49-F238E27FC236}">
              <a16:creationId xmlns:a16="http://schemas.microsoft.com/office/drawing/2014/main" id="{AFE0974B-C01D-400F-914F-5AE13D97AC9B}"/>
            </a:ext>
          </a:extLst>
        </xdr:cNvPr>
        <xdr:cNvSpPr/>
      </xdr:nvSpPr>
      <xdr:spPr>
        <a:xfrm>
          <a:off x="2857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31750</xdr:rowOff>
    </xdr:from>
    <xdr:to>
      <xdr:col>10</xdr:col>
      <xdr:colOff>165100</xdr:colOff>
      <xdr:row>82</xdr:row>
      <xdr:rowOff>133350</xdr:rowOff>
    </xdr:to>
    <xdr:sp macro="" textlink="">
      <xdr:nvSpPr>
        <xdr:cNvPr id="296" name="フローチャート: 判断 295">
          <a:extLst>
            <a:ext uri="{FF2B5EF4-FFF2-40B4-BE49-F238E27FC236}">
              <a16:creationId xmlns:a16="http://schemas.microsoft.com/office/drawing/2014/main" id="{95F7162C-6C1E-4272-9B7B-FA4154C6DE64}"/>
            </a:ext>
          </a:extLst>
        </xdr:cNvPr>
        <xdr:cNvSpPr/>
      </xdr:nvSpPr>
      <xdr:spPr>
        <a:xfrm>
          <a:off x="1968500" y="1409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147320</xdr:rowOff>
    </xdr:from>
    <xdr:to>
      <xdr:col>6</xdr:col>
      <xdr:colOff>38100</xdr:colOff>
      <xdr:row>82</xdr:row>
      <xdr:rowOff>77470</xdr:rowOff>
    </xdr:to>
    <xdr:sp macro="" textlink="">
      <xdr:nvSpPr>
        <xdr:cNvPr id="297" name="フローチャート: 判断 296">
          <a:extLst>
            <a:ext uri="{FF2B5EF4-FFF2-40B4-BE49-F238E27FC236}">
              <a16:creationId xmlns:a16="http://schemas.microsoft.com/office/drawing/2014/main" id="{323FC405-65F2-4CAD-AAAB-3A1278FF52E7}"/>
            </a:ext>
          </a:extLst>
        </xdr:cNvPr>
        <xdr:cNvSpPr/>
      </xdr:nvSpPr>
      <xdr:spPr>
        <a:xfrm>
          <a:off x="1079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1226929D-85A0-40EA-8FB6-B91CCA7BD7E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6BC0F4C-9CEF-419F-B9D3-C3316974F53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2E2BABF-EB6B-4184-B7EE-FA1C34E9633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1D6784C-7A3A-46DB-833B-94C73FCCA45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8665C0A-9997-48F1-B66D-A27821028FE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140970</xdr:rowOff>
    </xdr:from>
    <xdr:to>
      <xdr:col>24</xdr:col>
      <xdr:colOff>114300</xdr:colOff>
      <xdr:row>78</xdr:row>
      <xdr:rowOff>71120</xdr:rowOff>
    </xdr:to>
    <xdr:sp macro="" textlink="">
      <xdr:nvSpPr>
        <xdr:cNvPr id="303" name="楕円 302">
          <a:extLst>
            <a:ext uri="{FF2B5EF4-FFF2-40B4-BE49-F238E27FC236}">
              <a16:creationId xmlns:a16="http://schemas.microsoft.com/office/drawing/2014/main" id="{67DA6AB0-C86C-4071-87A3-67547BF65810}"/>
            </a:ext>
          </a:extLst>
        </xdr:cNvPr>
        <xdr:cNvSpPr/>
      </xdr:nvSpPr>
      <xdr:spPr>
        <a:xfrm>
          <a:off x="45847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93997</xdr:rowOff>
    </xdr:from>
    <xdr:ext cx="340478" cy="259045"/>
    <xdr:sp macro="" textlink="">
      <xdr:nvSpPr>
        <xdr:cNvPr id="304" name="【公営住宅】&#10;有形固定資産減価償却率該当値テキスト">
          <a:extLst>
            <a:ext uri="{FF2B5EF4-FFF2-40B4-BE49-F238E27FC236}">
              <a16:creationId xmlns:a16="http://schemas.microsoft.com/office/drawing/2014/main" id="{67F70A63-0186-4C7B-BE9D-A27843499368}"/>
            </a:ext>
          </a:extLst>
        </xdr:cNvPr>
        <xdr:cNvSpPr txBox="1"/>
      </xdr:nvSpPr>
      <xdr:spPr>
        <a:xfrm>
          <a:off x="4673600" y="132956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132080</xdr:rowOff>
    </xdr:from>
    <xdr:to>
      <xdr:col>20</xdr:col>
      <xdr:colOff>38100</xdr:colOff>
      <xdr:row>78</xdr:row>
      <xdr:rowOff>62230</xdr:rowOff>
    </xdr:to>
    <xdr:sp macro="" textlink="">
      <xdr:nvSpPr>
        <xdr:cNvPr id="305" name="楕円 304">
          <a:extLst>
            <a:ext uri="{FF2B5EF4-FFF2-40B4-BE49-F238E27FC236}">
              <a16:creationId xmlns:a16="http://schemas.microsoft.com/office/drawing/2014/main" id="{D6466C13-C9FD-471B-BF44-16C391998F6C}"/>
            </a:ext>
          </a:extLst>
        </xdr:cNvPr>
        <xdr:cNvSpPr/>
      </xdr:nvSpPr>
      <xdr:spPr>
        <a:xfrm>
          <a:off x="3746500" y="133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11430</xdr:rowOff>
    </xdr:from>
    <xdr:to>
      <xdr:col>24</xdr:col>
      <xdr:colOff>63500</xdr:colOff>
      <xdr:row>78</xdr:row>
      <xdr:rowOff>20320</xdr:rowOff>
    </xdr:to>
    <xdr:cxnSp macro="">
      <xdr:nvCxnSpPr>
        <xdr:cNvPr id="306" name="直線コネクタ 305">
          <a:extLst>
            <a:ext uri="{FF2B5EF4-FFF2-40B4-BE49-F238E27FC236}">
              <a16:creationId xmlns:a16="http://schemas.microsoft.com/office/drawing/2014/main" id="{3C1293B5-51AE-4995-80A0-F311A77D9060}"/>
            </a:ext>
          </a:extLst>
        </xdr:cNvPr>
        <xdr:cNvCxnSpPr/>
      </xdr:nvCxnSpPr>
      <xdr:spPr>
        <a:xfrm>
          <a:off x="3797300" y="1338453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120650</xdr:rowOff>
    </xdr:from>
    <xdr:to>
      <xdr:col>15</xdr:col>
      <xdr:colOff>101600</xdr:colOff>
      <xdr:row>78</xdr:row>
      <xdr:rowOff>50800</xdr:rowOff>
    </xdr:to>
    <xdr:sp macro="" textlink="">
      <xdr:nvSpPr>
        <xdr:cNvPr id="307" name="楕円 306">
          <a:extLst>
            <a:ext uri="{FF2B5EF4-FFF2-40B4-BE49-F238E27FC236}">
              <a16:creationId xmlns:a16="http://schemas.microsoft.com/office/drawing/2014/main" id="{7AF95D30-A3A3-4970-A3B3-2EF03F72F803}"/>
            </a:ext>
          </a:extLst>
        </xdr:cNvPr>
        <xdr:cNvSpPr/>
      </xdr:nvSpPr>
      <xdr:spPr>
        <a:xfrm>
          <a:off x="28575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0</xdr:rowOff>
    </xdr:from>
    <xdr:to>
      <xdr:col>19</xdr:col>
      <xdr:colOff>177800</xdr:colOff>
      <xdr:row>78</xdr:row>
      <xdr:rowOff>11430</xdr:rowOff>
    </xdr:to>
    <xdr:cxnSp macro="">
      <xdr:nvCxnSpPr>
        <xdr:cNvPr id="308" name="直線コネクタ 307">
          <a:extLst>
            <a:ext uri="{FF2B5EF4-FFF2-40B4-BE49-F238E27FC236}">
              <a16:creationId xmlns:a16="http://schemas.microsoft.com/office/drawing/2014/main" id="{41545632-1A83-4C6F-9DAD-EF7131A02BEE}"/>
            </a:ext>
          </a:extLst>
        </xdr:cNvPr>
        <xdr:cNvCxnSpPr/>
      </xdr:nvCxnSpPr>
      <xdr:spPr>
        <a:xfrm>
          <a:off x="2908300" y="133731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110489</xdr:rowOff>
    </xdr:from>
    <xdr:to>
      <xdr:col>10</xdr:col>
      <xdr:colOff>165100</xdr:colOff>
      <xdr:row>78</xdr:row>
      <xdr:rowOff>40639</xdr:rowOff>
    </xdr:to>
    <xdr:sp macro="" textlink="">
      <xdr:nvSpPr>
        <xdr:cNvPr id="309" name="楕円 308">
          <a:extLst>
            <a:ext uri="{FF2B5EF4-FFF2-40B4-BE49-F238E27FC236}">
              <a16:creationId xmlns:a16="http://schemas.microsoft.com/office/drawing/2014/main" id="{DDB89E58-0575-4D65-99B7-1DBF7043E00A}"/>
            </a:ext>
          </a:extLst>
        </xdr:cNvPr>
        <xdr:cNvSpPr/>
      </xdr:nvSpPr>
      <xdr:spPr>
        <a:xfrm>
          <a:off x="19685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161289</xdr:rowOff>
    </xdr:from>
    <xdr:to>
      <xdr:col>15</xdr:col>
      <xdr:colOff>50800</xdr:colOff>
      <xdr:row>78</xdr:row>
      <xdr:rowOff>0</xdr:rowOff>
    </xdr:to>
    <xdr:cxnSp macro="">
      <xdr:nvCxnSpPr>
        <xdr:cNvPr id="310" name="直線コネクタ 309">
          <a:extLst>
            <a:ext uri="{FF2B5EF4-FFF2-40B4-BE49-F238E27FC236}">
              <a16:creationId xmlns:a16="http://schemas.microsoft.com/office/drawing/2014/main" id="{672D872E-0684-4C79-9217-3FC981019A47}"/>
            </a:ext>
          </a:extLst>
        </xdr:cNvPr>
        <xdr:cNvCxnSpPr/>
      </xdr:nvCxnSpPr>
      <xdr:spPr>
        <a:xfrm>
          <a:off x="2019300" y="13362939"/>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82550</xdr:rowOff>
    </xdr:from>
    <xdr:to>
      <xdr:col>6</xdr:col>
      <xdr:colOff>38100</xdr:colOff>
      <xdr:row>78</xdr:row>
      <xdr:rowOff>12700</xdr:rowOff>
    </xdr:to>
    <xdr:sp macro="" textlink="">
      <xdr:nvSpPr>
        <xdr:cNvPr id="311" name="楕円 310">
          <a:extLst>
            <a:ext uri="{FF2B5EF4-FFF2-40B4-BE49-F238E27FC236}">
              <a16:creationId xmlns:a16="http://schemas.microsoft.com/office/drawing/2014/main" id="{90335554-AFCA-4FC3-863A-297015CB0AC4}"/>
            </a:ext>
          </a:extLst>
        </xdr:cNvPr>
        <xdr:cNvSpPr/>
      </xdr:nvSpPr>
      <xdr:spPr>
        <a:xfrm>
          <a:off x="1079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133350</xdr:rowOff>
    </xdr:from>
    <xdr:to>
      <xdr:col>10</xdr:col>
      <xdr:colOff>114300</xdr:colOff>
      <xdr:row>77</xdr:row>
      <xdr:rowOff>161289</xdr:rowOff>
    </xdr:to>
    <xdr:cxnSp macro="">
      <xdr:nvCxnSpPr>
        <xdr:cNvPr id="312" name="直線コネクタ 311">
          <a:extLst>
            <a:ext uri="{FF2B5EF4-FFF2-40B4-BE49-F238E27FC236}">
              <a16:creationId xmlns:a16="http://schemas.microsoft.com/office/drawing/2014/main" id="{24A2D04E-DA40-4AAD-9421-44C304FDA843}"/>
            </a:ext>
          </a:extLst>
        </xdr:cNvPr>
        <xdr:cNvCxnSpPr/>
      </xdr:nvCxnSpPr>
      <xdr:spPr>
        <a:xfrm>
          <a:off x="1130300" y="1333500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128288</xdr:rowOff>
    </xdr:from>
    <xdr:ext cx="405111" cy="259045"/>
    <xdr:sp macro="" textlink="">
      <xdr:nvSpPr>
        <xdr:cNvPr id="313" name="n_1aveValue【公営住宅】&#10;有形固定資産減価償却率">
          <a:extLst>
            <a:ext uri="{FF2B5EF4-FFF2-40B4-BE49-F238E27FC236}">
              <a16:creationId xmlns:a16="http://schemas.microsoft.com/office/drawing/2014/main" id="{B0B4C15C-F3E6-4CD5-BF07-05CA269D5A4C}"/>
            </a:ext>
          </a:extLst>
        </xdr:cNvPr>
        <xdr:cNvSpPr txBox="1"/>
      </xdr:nvSpPr>
      <xdr:spPr>
        <a:xfrm>
          <a:off x="3582044" y="1418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130827</xdr:rowOff>
    </xdr:from>
    <xdr:ext cx="405111" cy="259045"/>
    <xdr:sp macro="" textlink="">
      <xdr:nvSpPr>
        <xdr:cNvPr id="314" name="n_2aveValue【公営住宅】&#10;有形固定資産減価償却率">
          <a:extLst>
            <a:ext uri="{FF2B5EF4-FFF2-40B4-BE49-F238E27FC236}">
              <a16:creationId xmlns:a16="http://schemas.microsoft.com/office/drawing/2014/main" id="{AC5A5C2C-FAE1-41EA-861E-1A9A4C166983}"/>
            </a:ext>
          </a:extLst>
        </xdr:cNvPr>
        <xdr:cNvSpPr txBox="1"/>
      </xdr:nvSpPr>
      <xdr:spPr>
        <a:xfrm>
          <a:off x="2705744" y="1418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124477</xdr:rowOff>
    </xdr:from>
    <xdr:ext cx="405111" cy="259045"/>
    <xdr:sp macro="" textlink="">
      <xdr:nvSpPr>
        <xdr:cNvPr id="315" name="n_3aveValue【公営住宅】&#10;有形固定資産減価償却率">
          <a:extLst>
            <a:ext uri="{FF2B5EF4-FFF2-40B4-BE49-F238E27FC236}">
              <a16:creationId xmlns:a16="http://schemas.microsoft.com/office/drawing/2014/main" id="{B5740578-69AC-4A34-82CC-87F385612D15}"/>
            </a:ext>
          </a:extLst>
        </xdr:cNvPr>
        <xdr:cNvSpPr txBox="1"/>
      </xdr:nvSpPr>
      <xdr:spPr>
        <a:xfrm>
          <a:off x="1816744" y="1418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68597</xdr:rowOff>
    </xdr:from>
    <xdr:ext cx="405111" cy="259045"/>
    <xdr:sp macro="" textlink="">
      <xdr:nvSpPr>
        <xdr:cNvPr id="316" name="n_4aveValue【公営住宅】&#10;有形固定資産減価償却率">
          <a:extLst>
            <a:ext uri="{FF2B5EF4-FFF2-40B4-BE49-F238E27FC236}">
              <a16:creationId xmlns:a16="http://schemas.microsoft.com/office/drawing/2014/main" id="{93952B60-7DA7-4726-8410-3D6EC533C843}"/>
            </a:ext>
          </a:extLst>
        </xdr:cNvPr>
        <xdr:cNvSpPr txBox="1"/>
      </xdr:nvSpPr>
      <xdr:spPr>
        <a:xfrm>
          <a:off x="927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76</xdr:row>
      <xdr:rowOff>78757</xdr:rowOff>
    </xdr:from>
    <xdr:ext cx="340478" cy="259045"/>
    <xdr:sp macro="" textlink="">
      <xdr:nvSpPr>
        <xdr:cNvPr id="317" name="n_1mainValue【公営住宅】&#10;有形固定資産減価償却率">
          <a:extLst>
            <a:ext uri="{FF2B5EF4-FFF2-40B4-BE49-F238E27FC236}">
              <a16:creationId xmlns:a16="http://schemas.microsoft.com/office/drawing/2014/main" id="{BD891D6C-5DBC-4B4F-890B-5EC4C7DD51F5}"/>
            </a:ext>
          </a:extLst>
        </xdr:cNvPr>
        <xdr:cNvSpPr txBox="1"/>
      </xdr:nvSpPr>
      <xdr:spPr>
        <a:xfrm>
          <a:off x="3614361" y="131089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76</xdr:row>
      <xdr:rowOff>67327</xdr:rowOff>
    </xdr:from>
    <xdr:ext cx="340478" cy="259045"/>
    <xdr:sp macro="" textlink="">
      <xdr:nvSpPr>
        <xdr:cNvPr id="318" name="n_2mainValue【公営住宅】&#10;有形固定資産減価償却率">
          <a:extLst>
            <a:ext uri="{FF2B5EF4-FFF2-40B4-BE49-F238E27FC236}">
              <a16:creationId xmlns:a16="http://schemas.microsoft.com/office/drawing/2014/main" id="{3F8D8CC1-498E-4EBE-A4A9-C51C51FE32BB}"/>
            </a:ext>
          </a:extLst>
        </xdr:cNvPr>
        <xdr:cNvSpPr txBox="1"/>
      </xdr:nvSpPr>
      <xdr:spPr>
        <a:xfrm>
          <a:off x="2738061" y="13097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57166</xdr:rowOff>
    </xdr:from>
    <xdr:ext cx="340478" cy="259045"/>
    <xdr:sp macro="" textlink="">
      <xdr:nvSpPr>
        <xdr:cNvPr id="319" name="n_3mainValue【公営住宅】&#10;有形固定資産減価償却率">
          <a:extLst>
            <a:ext uri="{FF2B5EF4-FFF2-40B4-BE49-F238E27FC236}">
              <a16:creationId xmlns:a16="http://schemas.microsoft.com/office/drawing/2014/main" id="{98A79738-B2E8-4DA3-8F90-1AE988EBDD79}"/>
            </a:ext>
          </a:extLst>
        </xdr:cNvPr>
        <xdr:cNvSpPr txBox="1"/>
      </xdr:nvSpPr>
      <xdr:spPr>
        <a:xfrm>
          <a:off x="1849061" y="130873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76</xdr:row>
      <xdr:rowOff>29227</xdr:rowOff>
    </xdr:from>
    <xdr:ext cx="340478" cy="259045"/>
    <xdr:sp macro="" textlink="">
      <xdr:nvSpPr>
        <xdr:cNvPr id="320" name="n_4mainValue【公営住宅】&#10;有形固定資産減価償却率">
          <a:extLst>
            <a:ext uri="{FF2B5EF4-FFF2-40B4-BE49-F238E27FC236}">
              <a16:creationId xmlns:a16="http://schemas.microsoft.com/office/drawing/2014/main" id="{AD50D4D3-2084-45C5-BD56-4F7D13E5960C}"/>
            </a:ext>
          </a:extLst>
        </xdr:cNvPr>
        <xdr:cNvSpPr txBox="1"/>
      </xdr:nvSpPr>
      <xdr:spPr>
        <a:xfrm>
          <a:off x="960061" y="1305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81C7321C-8196-41F5-A3EF-483B65FEA02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517C4056-4AD4-45DA-AEF7-05EF962B2D0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25FCD765-00E5-4FFF-9F8D-26937A22397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2E27959B-2D3E-4B99-8AAF-B1A18B5985B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A878DB8-000A-4576-A0A6-6FF6A51CDCE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79935576-0583-485F-AC9C-9BD214DE0C7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1DC7AA52-86AB-40E2-B894-EFFDEFE0262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78F95A16-C9EB-4466-AF0D-D1462DB20F5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1A5E0929-FCFB-4975-8CD8-DE91AB42513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76C68CBB-51CC-4D2A-8191-2AD9FEDAAD9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466D50E5-F2EA-4355-B953-AC2659859B5B}"/>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335CB0E2-9CD7-4805-B039-DF104A916A3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FF7EB7C5-7838-46A8-BA52-7BB11E16F1F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4" name="テキスト ボックス 333">
          <a:extLst>
            <a:ext uri="{FF2B5EF4-FFF2-40B4-BE49-F238E27FC236}">
              <a16:creationId xmlns:a16="http://schemas.microsoft.com/office/drawing/2014/main" id="{7161AEAC-8090-4577-97CE-870D3E11E0A9}"/>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9A1E9B3B-9D8C-4B8A-A5B5-E45C37E3F68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6" name="テキスト ボックス 335">
          <a:extLst>
            <a:ext uri="{FF2B5EF4-FFF2-40B4-BE49-F238E27FC236}">
              <a16:creationId xmlns:a16="http://schemas.microsoft.com/office/drawing/2014/main" id="{097C85B1-ECD4-4B20-A368-F39404761FBC}"/>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AC005100-AAE5-4CFF-9594-AFC66AFE4B1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8" name="テキスト ボックス 337">
          <a:extLst>
            <a:ext uri="{FF2B5EF4-FFF2-40B4-BE49-F238E27FC236}">
              <a16:creationId xmlns:a16="http://schemas.microsoft.com/office/drawing/2014/main" id="{47D2D8FA-70D8-4A27-8F62-94471939AD9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710AA314-F34F-4F31-ACC2-713142CD1EC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3A534EC0-C28F-4A2B-AD9D-B904231FA97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15341EB4-7D41-4AFF-8C7C-532A60C9D5F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2" name="直線コネクタ 341">
          <a:extLst>
            <a:ext uri="{FF2B5EF4-FFF2-40B4-BE49-F238E27FC236}">
              <a16:creationId xmlns:a16="http://schemas.microsoft.com/office/drawing/2014/main" id="{1F5E43CD-7BDB-4769-A7E1-4B582B6C3F29}"/>
            </a:ext>
          </a:extLst>
        </xdr:cNvPr>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3" name="【公営住宅】&#10;一人当たり面積最小値テキスト">
          <a:extLst>
            <a:ext uri="{FF2B5EF4-FFF2-40B4-BE49-F238E27FC236}">
              <a16:creationId xmlns:a16="http://schemas.microsoft.com/office/drawing/2014/main" id="{DD51CC23-C90C-493B-9664-1CB642099CF5}"/>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4" name="直線コネクタ 343">
          <a:extLst>
            <a:ext uri="{FF2B5EF4-FFF2-40B4-BE49-F238E27FC236}">
              <a16:creationId xmlns:a16="http://schemas.microsoft.com/office/drawing/2014/main" id="{6D518016-48DB-417C-BCA6-26A9D494744F}"/>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5" name="【公営住宅】&#10;一人当たり面積最大値テキスト">
          <a:extLst>
            <a:ext uri="{FF2B5EF4-FFF2-40B4-BE49-F238E27FC236}">
              <a16:creationId xmlns:a16="http://schemas.microsoft.com/office/drawing/2014/main" id="{7D820BD7-FF15-4AEB-BD60-0E4DC51D1F33}"/>
            </a:ext>
          </a:extLst>
        </xdr:cNvPr>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6" name="直線コネクタ 345">
          <a:extLst>
            <a:ext uri="{FF2B5EF4-FFF2-40B4-BE49-F238E27FC236}">
              <a16:creationId xmlns:a16="http://schemas.microsoft.com/office/drawing/2014/main" id="{4C0E4B20-3A54-4424-931D-B3801E2A7F9F}"/>
            </a:ext>
          </a:extLst>
        </xdr:cNvPr>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47" name="【公営住宅】&#10;一人当たり面積平均値テキスト">
          <a:extLst>
            <a:ext uri="{FF2B5EF4-FFF2-40B4-BE49-F238E27FC236}">
              <a16:creationId xmlns:a16="http://schemas.microsoft.com/office/drawing/2014/main" id="{255526DC-209A-43B8-B435-0961FE80959C}"/>
            </a:ext>
          </a:extLst>
        </xdr:cNvPr>
        <xdr:cNvSpPr txBox="1"/>
      </xdr:nvSpPr>
      <xdr:spPr>
        <a:xfrm>
          <a:off x="10515600" y="14453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48" name="フローチャート: 判断 347">
          <a:extLst>
            <a:ext uri="{FF2B5EF4-FFF2-40B4-BE49-F238E27FC236}">
              <a16:creationId xmlns:a16="http://schemas.microsoft.com/office/drawing/2014/main" id="{98F38DBF-EAC0-4574-A919-0C9C1BB23934}"/>
            </a:ext>
          </a:extLst>
        </xdr:cNvPr>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49" name="フローチャート: 判断 348">
          <a:extLst>
            <a:ext uri="{FF2B5EF4-FFF2-40B4-BE49-F238E27FC236}">
              <a16:creationId xmlns:a16="http://schemas.microsoft.com/office/drawing/2014/main" id="{92213521-27F7-4F78-9A0C-0AD0BE2D052D}"/>
            </a:ext>
          </a:extLst>
        </xdr:cNvPr>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0" name="フローチャート: 判断 349">
          <a:extLst>
            <a:ext uri="{FF2B5EF4-FFF2-40B4-BE49-F238E27FC236}">
              <a16:creationId xmlns:a16="http://schemas.microsoft.com/office/drawing/2014/main" id="{753BBCC6-3B74-4F4D-AEA0-C115D2B41341}"/>
            </a:ext>
          </a:extLst>
        </xdr:cNvPr>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1" name="フローチャート: 判断 350">
          <a:extLst>
            <a:ext uri="{FF2B5EF4-FFF2-40B4-BE49-F238E27FC236}">
              <a16:creationId xmlns:a16="http://schemas.microsoft.com/office/drawing/2014/main" id="{A005C457-FBBB-4B41-A1FB-524F7A62AEEF}"/>
            </a:ext>
          </a:extLst>
        </xdr:cNvPr>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2" name="フローチャート: 判断 351">
          <a:extLst>
            <a:ext uri="{FF2B5EF4-FFF2-40B4-BE49-F238E27FC236}">
              <a16:creationId xmlns:a16="http://schemas.microsoft.com/office/drawing/2014/main" id="{E62ABD81-99FE-4022-9407-27E372B7ADE6}"/>
            </a:ext>
          </a:extLst>
        </xdr:cNvPr>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1B2FA324-1575-448C-A224-4709C33C03C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F4403FBE-7CFB-443A-8ABF-EB398402ACF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525A704B-4121-44B3-89D4-C9C5972C76A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B906A11-2D1F-4605-A443-252332E0D8B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7E78FEC-4984-4101-BE71-2E6ED1086EE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90627</xdr:rowOff>
    </xdr:from>
    <xdr:to>
      <xdr:col>55</xdr:col>
      <xdr:colOff>50800</xdr:colOff>
      <xdr:row>86</xdr:row>
      <xdr:rowOff>20777</xdr:rowOff>
    </xdr:to>
    <xdr:sp macro="" textlink="">
      <xdr:nvSpPr>
        <xdr:cNvPr id="358" name="楕円 357">
          <a:extLst>
            <a:ext uri="{FF2B5EF4-FFF2-40B4-BE49-F238E27FC236}">
              <a16:creationId xmlns:a16="http://schemas.microsoft.com/office/drawing/2014/main" id="{3760A5E3-233F-4FEF-87BE-E312C67F8654}"/>
            </a:ext>
          </a:extLst>
        </xdr:cNvPr>
        <xdr:cNvSpPr/>
      </xdr:nvSpPr>
      <xdr:spPr>
        <a:xfrm>
          <a:off x="10426700" y="146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6875</xdr:rowOff>
    </xdr:from>
    <xdr:ext cx="469744" cy="259045"/>
    <xdr:sp macro="" textlink="">
      <xdr:nvSpPr>
        <xdr:cNvPr id="359" name="【公営住宅】&#10;一人当たり面積該当値テキスト">
          <a:extLst>
            <a:ext uri="{FF2B5EF4-FFF2-40B4-BE49-F238E27FC236}">
              <a16:creationId xmlns:a16="http://schemas.microsoft.com/office/drawing/2014/main" id="{5D78B6AE-C264-4B56-8B2C-1332ABF5BD07}"/>
            </a:ext>
          </a:extLst>
        </xdr:cNvPr>
        <xdr:cNvSpPr txBox="1"/>
      </xdr:nvSpPr>
      <xdr:spPr>
        <a:xfrm>
          <a:off x="10515600" y="1458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91312</xdr:rowOff>
    </xdr:from>
    <xdr:to>
      <xdr:col>50</xdr:col>
      <xdr:colOff>165100</xdr:colOff>
      <xdr:row>86</xdr:row>
      <xdr:rowOff>21462</xdr:rowOff>
    </xdr:to>
    <xdr:sp macro="" textlink="">
      <xdr:nvSpPr>
        <xdr:cNvPr id="360" name="楕円 359">
          <a:extLst>
            <a:ext uri="{FF2B5EF4-FFF2-40B4-BE49-F238E27FC236}">
              <a16:creationId xmlns:a16="http://schemas.microsoft.com/office/drawing/2014/main" id="{CD66B4C6-9C5B-44D0-B237-B859FE654E1D}"/>
            </a:ext>
          </a:extLst>
        </xdr:cNvPr>
        <xdr:cNvSpPr/>
      </xdr:nvSpPr>
      <xdr:spPr>
        <a:xfrm>
          <a:off x="9588500" y="1466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141427</xdr:rowOff>
    </xdr:from>
    <xdr:to>
      <xdr:col>55</xdr:col>
      <xdr:colOff>0</xdr:colOff>
      <xdr:row>85</xdr:row>
      <xdr:rowOff>142112</xdr:rowOff>
    </xdr:to>
    <xdr:cxnSp macro="">
      <xdr:nvCxnSpPr>
        <xdr:cNvPr id="361" name="直線コネクタ 360">
          <a:extLst>
            <a:ext uri="{FF2B5EF4-FFF2-40B4-BE49-F238E27FC236}">
              <a16:creationId xmlns:a16="http://schemas.microsoft.com/office/drawing/2014/main" id="{DDFE0F5D-17E7-43ED-8DB3-34639C4022EB}"/>
            </a:ext>
          </a:extLst>
        </xdr:cNvPr>
        <xdr:cNvCxnSpPr/>
      </xdr:nvCxnSpPr>
      <xdr:spPr>
        <a:xfrm flipV="1">
          <a:off x="9639300" y="14714677"/>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91770</xdr:rowOff>
    </xdr:from>
    <xdr:to>
      <xdr:col>46</xdr:col>
      <xdr:colOff>38100</xdr:colOff>
      <xdr:row>86</xdr:row>
      <xdr:rowOff>21920</xdr:rowOff>
    </xdr:to>
    <xdr:sp macro="" textlink="">
      <xdr:nvSpPr>
        <xdr:cNvPr id="362" name="楕円 361">
          <a:extLst>
            <a:ext uri="{FF2B5EF4-FFF2-40B4-BE49-F238E27FC236}">
              <a16:creationId xmlns:a16="http://schemas.microsoft.com/office/drawing/2014/main" id="{7B262684-8BC2-4D5C-A2BE-EA8D31944337}"/>
            </a:ext>
          </a:extLst>
        </xdr:cNvPr>
        <xdr:cNvSpPr/>
      </xdr:nvSpPr>
      <xdr:spPr>
        <a:xfrm>
          <a:off x="8699500" y="146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142112</xdr:rowOff>
    </xdr:from>
    <xdr:to>
      <xdr:col>50</xdr:col>
      <xdr:colOff>114300</xdr:colOff>
      <xdr:row>85</xdr:row>
      <xdr:rowOff>142570</xdr:rowOff>
    </xdr:to>
    <xdr:cxnSp macro="">
      <xdr:nvCxnSpPr>
        <xdr:cNvPr id="363" name="直線コネクタ 362">
          <a:extLst>
            <a:ext uri="{FF2B5EF4-FFF2-40B4-BE49-F238E27FC236}">
              <a16:creationId xmlns:a16="http://schemas.microsoft.com/office/drawing/2014/main" id="{3B4874A1-7380-4732-B7C5-EBCD94E09E53}"/>
            </a:ext>
          </a:extLst>
        </xdr:cNvPr>
        <xdr:cNvCxnSpPr/>
      </xdr:nvCxnSpPr>
      <xdr:spPr>
        <a:xfrm flipV="1">
          <a:off x="8750300" y="1471536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92227</xdr:rowOff>
    </xdr:from>
    <xdr:to>
      <xdr:col>41</xdr:col>
      <xdr:colOff>101600</xdr:colOff>
      <xdr:row>86</xdr:row>
      <xdr:rowOff>22377</xdr:rowOff>
    </xdr:to>
    <xdr:sp macro="" textlink="">
      <xdr:nvSpPr>
        <xdr:cNvPr id="364" name="楕円 363">
          <a:extLst>
            <a:ext uri="{FF2B5EF4-FFF2-40B4-BE49-F238E27FC236}">
              <a16:creationId xmlns:a16="http://schemas.microsoft.com/office/drawing/2014/main" id="{888BF395-4664-4529-9645-B3990D95B16B}"/>
            </a:ext>
          </a:extLst>
        </xdr:cNvPr>
        <xdr:cNvSpPr/>
      </xdr:nvSpPr>
      <xdr:spPr>
        <a:xfrm>
          <a:off x="7810500" y="1466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142570</xdr:rowOff>
    </xdr:from>
    <xdr:to>
      <xdr:col>45</xdr:col>
      <xdr:colOff>177800</xdr:colOff>
      <xdr:row>85</xdr:row>
      <xdr:rowOff>143027</xdr:rowOff>
    </xdr:to>
    <xdr:cxnSp macro="">
      <xdr:nvCxnSpPr>
        <xdr:cNvPr id="365" name="直線コネクタ 364">
          <a:extLst>
            <a:ext uri="{FF2B5EF4-FFF2-40B4-BE49-F238E27FC236}">
              <a16:creationId xmlns:a16="http://schemas.microsoft.com/office/drawing/2014/main" id="{01D04A9F-403D-4602-8BEA-A5699AE59AC7}"/>
            </a:ext>
          </a:extLst>
        </xdr:cNvPr>
        <xdr:cNvCxnSpPr/>
      </xdr:nvCxnSpPr>
      <xdr:spPr>
        <a:xfrm flipV="1">
          <a:off x="7861300" y="1471582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92914</xdr:rowOff>
    </xdr:from>
    <xdr:to>
      <xdr:col>36</xdr:col>
      <xdr:colOff>165100</xdr:colOff>
      <xdr:row>86</xdr:row>
      <xdr:rowOff>23064</xdr:rowOff>
    </xdr:to>
    <xdr:sp macro="" textlink="">
      <xdr:nvSpPr>
        <xdr:cNvPr id="366" name="楕円 365">
          <a:extLst>
            <a:ext uri="{FF2B5EF4-FFF2-40B4-BE49-F238E27FC236}">
              <a16:creationId xmlns:a16="http://schemas.microsoft.com/office/drawing/2014/main" id="{B71E6C78-6F42-48AA-8D4C-84246E8A47E5}"/>
            </a:ext>
          </a:extLst>
        </xdr:cNvPr>
        <xdr:cNvSpPr/>
      </xdr:nvSpPr>
      <xdr:spPr>
        <a:xfrm>
          <a:off x="6921500" y="146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143027</xdr:rowOff>
    </xdr:from>
    <xdr:to>
      <xdr:col>41</xdr:col>
      <xdr:colOff>50800</xdr:colOff>
      <xdr:row>85</xdr:row>
      <xdr:rowOff>143714</xdr:rowOff>
    </xdr:to>
    <xdr:cxnSp macro="">
      <xdr:nvCxnSpPr>
        <xdr:cNvPr id="367" name="直線コネクタ 366">
          <a:extLst>
            <a:ext uri="{FF2B5EF4-FFF2-40B4-BE49-F238E27FC236}">
              <a16:creationId xmlns:a16="http://schemas.microsoft.com/office/drawing/2014/main" id="{DAF2CED7-98F6-4B3C-898F-01CF84B10042}"/>
            </a:ext>
          </a:extLst>
        </xdr:cNvPr>
        <xdr:cNvCxnSpPr/>
      </xdr:nvCxnSpPr>
      <xdr:spPr>
        <a:xfrm flipV="1">
          <a:off x="6972300" y="14716277"/>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68" name="n_1aveValue【公営住宅】&#10;一人当たり面積">
          <a:extLst>
            <a:ext uri="{FF2B5EF4-FFF2-40B4-BE49-F238E27FC236}">
              <a16:creationId xmlns:a16="http://schemas.microsoft.com/office/drawing/2014/main" id="{AFA489AA-DA17-42EB-81CA-6BCBF8414144}"/>
            </a:ext>
          </a:extLst>
        </xdr:cNvPr>
        <xdr:cNvSpPr txBox="1"/>
      </xdr:nvSpPr>
      <xdr:spPr>
        <a:xfrm>
          <a:off x="93917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69" name="n_2aveValue【公営住宅】&#10;一人当たり面積">
          <a:extLst>
            <a:ext uri="{FF2B5EF4-FFF2-40B4-BE49-F238E27FC236}">
              <a16:creationId xmlns:a16="http://schemas.microsoft.com/office/drawing/2014/main" id="{25AEB179-531D-407B-8156-6718BB950E36}"/>
            </a:ext>
          </a:extLst>
        </xdr:cNvPr>
        <xdr:cNvSpPr txBox="1"/>
      </xdr:nvSpPr>
      <xdr:spPr>
        <a:xfrm>
          <a:off x="85154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70" name="n_3aveValue【公営住宅】&#10;一人当たり面積">
          <a:extLst>
            <a:ext uri="{FF2B5EF4-FFF2-40B4-BE49-F238E27FC236}">
              <a16:creationId xmlns:a16="http://schemas.microsoft.com/office/drawing/2014/main" id="{E92314BD-4AE6-46DC-9019-9A1ACDC6DEB3}"/>
            </a:ext>
          </a:extLst>
        </xdr:cNvPr>
        <xdr:cNvSpPr txBox="1"/>
      </xdr:nvSpPr>
      <xdr:spPr>
        <a:xfrm>
          <a:off x="7626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371" name="n_4aveValue【公営住宅】&#10;一人当たり面積">
          <a:extLst>
            <a:ext uri="{FF2B5EF4-FFF2-40B4-BE49-F238E27FC236}">
              <a16:creationId xmlns:a16="http://schemas.microsoft.com/office/drawing/2014/main" id="{7ACB6C4F-F73F-4D51-906C-F3D6A0B42C51}"/>
            </a:ext>
          </a:extLst>
        </xdr:cNvPr>
        <xdr:cNvSpPr txBox="1"/>
      </xdr:nvSpPr>
      <xdr:spPr>
        <a:xfrm>
          <a:off x="6737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12589</xdr:rowOff>
    </xdr:from>
    <xdr:ext cx="469744" cy="259045"/>
    <xdr:sp macro="" textlink="">
      <xdr:nvSpPr>
        <xdr:cNvPr id="372" name="n_1mainValue【公営住宅】&#10;一人当たり面積">
          <a:extLst>
            <a:ext uri="{FF2B5EF4-FFF2-40B4-BE49-F238E27FC236}">
              <a16:creationId xmlns:a16="http://schemas.microsoft.com/office/drawing/2014/main" id="{910867EE-DB18-4BBD-8A35-C1B9FDF3B3BC}"/>
            </a:ext>
          </a:extLst>
        </xdr:cNvPr>
        <xdr:cNvSpPr txBox="1"/>
      </xdr:nvSpPr>
      <xdr:spPr>
        <a:xfrm>
          <a:off x="9391727" y="1475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13047</xdr:rowOff>
    </xdr:from>
    <xdr:ext cx="469744" cy="259045"/>
    <xdr:sp macro="" textlink="">
      <xdr:nvSpPr>
        <xdr:cNvPr id="373" name="n_2mainValue【公営住宅】&#10;一人当たり面積">
          <a:extLst>
            <a:ext uri="{FF2B5EF4-FFF2-40B4-BE49-F238E27FC236}">
              <a16:creationId xmlns:a16="http://schemas.microsoft.com/office/drawing/2014/main" id="{414F3B12-31B1-4FC8-9D9F-4F8EDCEDF935}"/>
            </a:ext>
          </a:extLst>
        </xdr:cNvPr>
        <xdr:cNvSpPr txBox="1"/>
      </xdr:nvSpPr>
      <xdr:spPr>
        <a:xfrm>
          <a:off x="8515427" y="1475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13504</xdr:rowOff>
    </xdr:from>
    <xdr:ext cx="469744" cy="259045"/>
    <xdr:sp macro="" textlink="">
      <xdr:nvSpPr>
        <xdr:cNvPr id="374" name="n_3mainValue【公営住宅】&#10;一人当たり面積">
          <a:extLst>
            <a:ext uri="{FF2B5EF4-FFF2-40B4-BE49-F238E27FC236}">
              <a16:creationId xmlns:a16="http://schemas.microsoft.com/office/drawing/2014/main" id="{5BEC9106-CDCF-41A9-811D-B58876DFC0E8}"/>
            </a:ext>
          </a:extLst>
        </xdr:cNvPr>
        <xdr:cNvSpPr txBox="1"/>
      </xdr:nvSpPr>
      <xdr:spPr>
        <a:xfrm>
          <a:off x="7626427" y="1475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14191</xdr:rowOff>
    </xdr:from>
    <xdr:ext cx="469744" cy="259045"/>
    <xdr:sp macro="" textlink="">
      <xdr:nvSpPr>
        <xdr:cNvPr id="375" name="n_4mainValue【公営住宅】&#10;一人当たり面積">
          <a:extLst>
            <a:ext uri="{FF2B5EF4-FFF2-40B4-BE49-F238E27FC236}">
              <a16:creationId xmlns:a16="http://schemas.microsoft.com/office/drawing/2014/main" id="{89D90366-0588-4FA2-B0AC-20FE485ED2C6}"/>
            </a:ext>
          </a:extLst>
        </xdr:cNvPr>
        <xdr:cNvSpPr txBox="1"/>
      </xdr:nvSpPr>
      <xdr:spPr>
        <a:xfrm>
          <a:off x="6737427" y="1475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CFB4926C-B25D-4DF5-94A1-BA47F887E0B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C81E8CF1-1D9D-42A8-BA74-ECAF59051CD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1D588166-2553-4BED-BBF7-0761E70A1B0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40CBAEC-08A8-45DC-A606-ACEB99BE259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356F56AF-8C72-4307-8708-A2E371641F2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B1C92EE8-9005-482F-ABBB-2A644E91010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29797A38-5D1D-4DE5-91A6-C7032F14705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7DB919CE-14A7-4653-AAF1-D4138763775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5FA09E4A-7BB4-4867-9453-E931322EAA5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296B1F28-9C63-41CA-8740-8E9D97E5C03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26B590FA-C016-4B7F-AFD7-54B81F8B318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ACE2520E-412A-47F1-8869-A9C3AE26C6B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FBD6CA6F-2A5D-4395-9BF5-444C5E59B37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2A53AF65-1538-4BBE-8311-763E7146E20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A7017E25-B229-49AE-AFDB-CB4A3B57659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B016B075-7779-4D07-B082-481F23D6759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A290E3D6-00D5-4B45-8516-9B5B9DEE1D3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1F52FFCE-648C-45E2-BE9E-7C2EE82FA1B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24C619A5-2107-4B75-92A1-E10607BE933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77BE258D-1DC2-4094-BEE0-1B591660CF8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3E22CED2-BE31-432C-8FCE-7460CBB5AF5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DF89854F-B7FB-4AC1-92AF-FB2AE95027D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628457BF-4AE4-4A82-BD51-90A58843F00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D2ADCCDF-461E-4307-92DD-1C5D46B4521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EF47F1AD-8CED-48DD-A9A1-F0A7231F006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83D45349-B234-4C0B-9FB2-7F9CFE1542C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EA79C2EE-9E3A-436F-93AE-1651067B4B8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82360C4A-A81D-4102-A871-47C11F5CE3F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C2CC1943-0FF0-47F6-9638-217BDF2CDA8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C8328E9F-5466-4020-86E3-229946CA3EB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D174B24E-4FFD-4167-81AE-699CF0B9895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EB60C3A7-4ACB-44CD-B136-28BE688C006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C449E170-4C74-418A-8220-3999A74554A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302876EA-86B2-466B-BC62-EA7091F804A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9F3C4EAC-CBC5-4832-88AE-7C1F20CF7F6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D0821219-2BCA-48CF-91E6-DB70ED7543E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B88962EF-8612-451E-BCDF-24C7406974D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5346F0A5-FBC8-434F-BF54-14486FA8331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id="{A2BD22FB-632C-459C-97F0-FC37C84BDC5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B902FA53-39DF-41CE-8309-ACE0939AE1C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4454367C-EE96-4EF2-9C5B-2823C5D0513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7" name="直線コネクタ 416">
          <a:extLst>
            <a:ext uri="{FF2B5EF4-FFF2-40B4-BE49-F238E27FC236}">
              <a16:creationId xmlns:a16="http://schemas.microsoft.com/office/drawing/2014/main" id="{A60ABF9C-6213-44D6-8ACB-5EA803FD4CCD}"/>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87BCDBE6-896E-4F6E-9918-8B60FB911297}"/>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a:extLst>
            <a:ext uri="{FF2B5EF4-FFF2-40B4-BE49-F238E27FC236}">
              <a16:creationId xmlns:a16="http://schemas.microsoft.com/office/drawing/2014/main" id="{79D1A291-35C7-4D0D-9AAD-C45615712BCC}"/>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0" name="【認定こども園・幼稚園・保育所】&#10;有形固定資産減価償却率最大値テキスト">
          <a:extLst>
            <a:ext uri="{FF2B5EF4-FFF2-40B4-BE49-F238E27FC236}">
              <a16:creationId xmlns:a16="http://schemas.microsoft.com/office/drawing/2014/main" id="{3C86B127-22DA-40E5-8237-981439EBBDE2}"/>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1" name="直線コネクタ 420">
          <a:extLst>
            <a:ext uri="{FF2B5EF4-FFF2-40B4-BE49-F238E27FC236}">
              <a16:creationId xmlns:a16="http://schemas.microsoft.com/office/drawing/2014/main" id="{D0F0CF8E-E497-432D-B481-13C30F88F270}"/>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127924</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3F230236-564E-4CB3-9949-29AFD3F39569}"/>
            </a:ext>
          </a:extLst>
        </xdr:cNvPr>
        <xdr:cNvSpPr txBox="1"/>
      </xdr:nvSpPr>
      <xdr:spPr>
        <a:xfrm>
          <a:off x="16357600" y="6471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3" name="フローチャート: 判断 422">
          <a:extLst>
            <a:ext uri="{FF2B5EF4-FFF2-40B4-BE49-F238E27FC236}">
              <a16:creationId xmlns:a16="http://schemas.microsoft.com/office/drawing/2014/main" id="{C5A0A21D-5142-4482-8D9F-40B767F70D75}"/>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4" name="フローチャート: 判断 423">
          <a:extLst>
            <a:ext uri="{FF2B5EF4-FFF2-40B4-BE49-F238E27FC236}">
              <a16:creationId xmlns:a16="http://schemas.microsoft.com/office/drawing/2014/main" id="{F8839AFE-CAD4-4B19-9149-39A8411B8212}"/>
            </a:ext>
          </a:extLst>
        </xdr:cNvPr>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5" name="フローチャート: 判断 424">
          <a:extLst>
            <a:ext uri="{FF2B5EF4-FFF2-40B4-BE49-F238E27FC236}">
              <a16:creationId xmlns:a16="http://schemas.microsoft.com/office/drawing/2014/main" id="{A647E008-4A91-4E94-8013-01A181B4D2E7}"/>
            </a:ext>
          </a:extLst>
        </xdr:cNvPr>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6" name="フローチャート: 判断 425">
          <a:extLst>
            <a:ext uri="{FF2B5EF4-FFF2-40B4-BE49-F238E27FC236}">
              <a16:creationId xmlns:a16="http://schemas.microsoft.com/office/drawing/2014/main" id="{CB3AE28E-44D2-4E29-9336-449786FADF88}"/>
            </a:ext>
          </a:extLst>
        </xdr:cNvPr>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7" name="フローチャート: 判断 426">
          <a:extLst>
            <a:ext uri="{FF2B5EF4-FFF2-40B4-BE49-F238E27FC236}">
              <a16:creationId xmlns:a16="http://schemas.microsoft.com/office/drawing/2014/main" id="{ED5EFD64-5682-4554-9A9B-3B5502DE93FE}"/>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141CB121-9F62-4C79-A353-27E4E23B7B4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71D2095-8F89-48A3-9214-B9C408632C3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B0DA77B8-39FD-4066-A290-BB0213947F8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DAA27837-61B0-4FE2-8FC0-34FD78EBC4F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91B46A47-1A4B-4005-A2D7-4817DA24BCB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74386</xdr:rowOff>
    </xdr:from>
    <xdr:to>
      <xdr:col>85</xdr:col>
      <xdr:colOff>177800</xdr:colOff>
      <xdr:row>35</xdr:row>
      <xdr:rowOff>4536</xdr:rowOff>
    </xdr:to>
    <xdr:sp macro="" textlink="">
      <xdr:nvSpPr>
        <xdr:cNvPr id="433" name="楕円 432">
          <a:extLst>
            <a:ext uri="{FF2B5EF4-FFF2-40B4-BE49-F238E27FC236}">
              <a16:creationId xmlns:a16="http://schemas.microsoft.com/office/drawing/2014/main" id="{4DB7A265-5D86-4039-8E85-2800556D29E3}"/>
            </a:ext>
          </a:extLst>
        </xdr:cNvPr>
        <xdr:cNvSpPr/>
      </xdr:nvSpPr>
      <xdr:spPr>
        <a:xfrm>
          <a:off x="162687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97263</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230CCF49-29BA-4139-A65A-5E4C7A88582C}"/>
            </a:ext>
          </a:extLst>
        </xdr:cNvPr>
        <xdr:cNvSpPr txBox="1"/>
      </xdr:nvSpPr>
      <xdr:spPr>
        <a:xfrm>
          <a:off x="16357600" y="57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36830</xdr:rowOff>
    </xdr:from>
    <xdr:to>
      <xdr:col>81</xdr:col>
      <xdr:colOff>101600</xdr:colOff>
      <xdr:row>34</xdr:row>
      <xdr:rowOff>138430</xdr:rowOff>
    </xdr:to>
    <xdr:sp macro="" textlink="">
      <xdr:nvSpPr>
        <xdr:cNvPr id="435" name="楕円 434">
          <a:extLst>
            <a:ext uri="{FF2B5EF4-FFF2-40B4-BE49-F238E27FC236}">
              <a16:creationId xmlns:a16="http://schemas.microsoft.com/office/drawing/2014/main" id="{BB124CD5-0D4B-4624-B797-8F162B32A2D5}"/>
            </a:ext>
          </a:extLst>
        </xdr:cNvPr>
        <xdr:cNvSpPr/>
      </xdr:nvSpPr>
      <xdr:spPr>
        <a:xfrm>
          <a:off x="15430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87630</xdr:rowOff>
    </xdr:from>
    <xdr:to>
      <xdr:col>85</xdr:col>
      <xdr:colOff>127000</xdr:colOff>
      <xdr:row>34</xdr:row>
      <xdr:rowOff>125186</xdr:rowOff>
    </xdr:to>
    <xdr:cxnSp macro="">
      <xdr:nvCxnSpPr>
        <xdr:cNvPr id="436" name="直線コネクタ 435">
          <a:extLst>
            <a:ext uri="{FF2B5EF4-FFF2-40B4-BE49-F238E27FC236}">
              <a16:creationId xmlns:a16="http://schemas.microsoft.com/office/drawing/2014/main" id="{EFDACB8E-CE27-4DA1-BA2F-3BC6F58E8C2E}"/>
            </a:ext>
          </a:extLst>
        </xdr:cNvPr>
        <xdr:cNvCxnSpPr/>
      </xdr:nvCxnSpPr>
      <xdr:spPr>
        <a:xfrm>
          <a:off x="15481300" y="591693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907</xdr:rowOff>
    </xdr:from>
    <xdr:to>
      <xdr:col>76</xdr:col>
      <xdr:colOff>165100</xdr:colOff>
      <xdr:row>34</xdr:row>
      <xdr:rowOff>102507</xdr:rowOff>
    </xdr:to>
    <xdr:sp macro="" textlink="">
      <xdr:nvSpPr>
        <xdr:cNvPr id="437" name="楕円 436">
          <a:extLst>
            <a:ext uri="{FF2B5EF4-FFF2-40B4-BE49-F238E27FC236}">
              <a16:creationId xmlns:a16="http://schemas.microsoft.com/office/drawing/2014/main" id="{C00AD72E-BA73-457A-A923-4F45223F3D62}"/>
            </a:ext>
          </a:extLst>
        </xdr:cNvPr>
        <xdr:cNvSpPr/>
      </xdr:nvSpPr>
      <xdr:spPr>
        <a:xfrm>
          <a:off x="14541500" y="58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51707</xdr:rowOff>
    </xdr:from>
    <xdr:to>
      <xdr:col>81</xdr:col>
      <xdr:colOff>50800</xdr:colOff>
      <xdr:row>34</xdr:row>
      <xdr:rowOff>87630</xdr:rowOff>
    </xdr:to>
    <xdr:cxnSp macro="">
      <xdr:nvCxnSpPr>
        <xdr:cNvPr id="438" name="直線コネクタ 437">
          <a:extLst>
            <a:ext uri="{FF2B5EF4-FFF2-40B4-BE49-F238E27FC236}">
              <a16:creationId xmlns:a16="http://schemas.microsoft.com/office/drawing/2014/main" id="{D8A8244B-EEE7-4B7E-B5BA-23CED5D520F9}"/>
            </a:ext>
          </a:extLst>
        </xdr:cNvPr>
        <xdr:cNvCxnSpPr/>
      </xdr:nvCxnSpPr>
      <xdr:spPr>
        <a:xfrm>
          <a:off x="14592300" y="58810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134801</xdr:rowOff>
    </xdr:from>
    <xdr:to>
      <xdr:col>72</xdr:col>
      <xdr:colOff>38100</xdr:colOff>
      <xdr:row>34</xdr:row>
      <xdr:rowOff>64951</xdr:rowOff>
    </xdr:to>
    <xdr:sp macro="" textlink="">
      <xdr:nvSpPr>
        <xdr:cNvPr id="439" name="楕円 438">
          <a:extLst>
            <a:ext uri="{FF2B5EF4-FFF2-40B4-BE49-F238E27FC236}">
              <a16:creationId xmlns:a16="http://schemas.microsoft.com/office/drawing/2014/main" id="{E39F0639-CE27-4B9A-B2FC-D9AF7E712929}"/>
            </a:ext>
          </a:extLst>
        </xdr:cNvPr>
        <xdr:cNvSpPr/>
      </xdr:nvSpPr>
      <xdr:spPr>
        <a:xfrm>
          <a:off x="13652500" y="57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14151</xdr:rowOff>
    </xdr:from>
    <xdr:to>
      <xdr:col>76</xdr:col>
      <xdr:colOff>114300</xdr:colOff>
      <xdr:row>34</xdr:row>
      <xdr:rowOff>51707</xdr:rowOff>
    </xdr:to>
    <xdr:cxnSp macro="">
      <xdr:nvCxnSpPr>
        <xdr:cNvPr id="440" name="直線コネクタ 439">
          <a:extLst>
            <a:ext uri="{FF2B5EF4-FFF2-40B4-BE49-F238E27FC236}">
              <a16:creationId xmlns:a16="http://schemas.microsoft.com/office/drawing/2014/main" id="{9E7A314D-37CA-4A8A-88A8-C59D75C4EC96}"/>
            </a:ext>
          </a:extLst>
        </xdr:cNvPr>
        <xdr:cNvCxnSpPr/>
      </xdr:nvCxnSpPr>
      <xdr:spPr>
        <a:xfrm>
          <a:off x="13703300" y="584345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98878</xdr:rowOff>
    </xdr:from>
    <xdr:to>
      <xdr:col>67</xdr:col>
      <xdr:colOff>101600</xdr:colOff>
      <xdr:row>34</xdr:row>
      <xdr:rowOff>29028</xdr:rowOff>
    </xdr:to>
    <xdr:sp macro="" textlink="">
      <xdr:nvSpPr>
        <xdr:cNvPr id="441" name="楕円 440">
          <a:extLst>
            <a:ext uri="{FF2B5EF4-FFF2-40B4-BE49-F238E27FC236}">
              <a16:creationId xmlns:a16="http://schemas.microsoft.com/office/drawing/2014/main" id="{66D06DEA-5CA6-41C6-96AB-9F466AEE1BF6}"/>
            </a:ext>
          </a:extLst>
        </xdr:cNvPr>
        <xdr:cNvSpPr/>
      </xdr:nvSpPr>
      <xdr:spPr>
        <a:xfrm>
          <a:off x="12763500" y="575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149678</xdr:rowOff>
    </xdr:from>
    <xdr:to>
      <xdr:col>71</xdr:col>
      <xdr:colOff>177800</xdr:colOff>
      <xdr:row>34</xdr:row>
      <xdr:rowOff>14151</xdr:rowOff>
    </xdr:to>
    <xdr:cxnSp macro="">
      <xdr:nvCxnSpPr>
        <xdr:cNvPr id="442" name="直線コネクタ 441">
          <a:extLst>
            <a:ext uri="{FF2B5EF4-FFF2-40B4-BE49-F238E27FC236}">
              <a16:creationId xmlns:a16="http://schemas.microsoft.com/office/drawing/2014/main" id="{0F4EEB5B-56E3-4300-9C37-C5FE3C7989A5}"/>
            </a:ext>
          </a:extLst>
        </xdr:cNvPr>
        <xdr:cNvCxnSpPr/>
      </xdr:nvCxnSpPr>
      <xdr:spPr>
        <a:xfrm>
          <a:off x="12814300" y="58075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57711</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B3D9200-61FA-48B5-84CF-B8C99A3498A4}"/>
            </a:ext>
          </a:extLst>
        </xdr:cNvPr>
        <xdr:cNvSpPr txBox="1"/>
      </xdr:nvSpPr>
      <xdr:spPr>
        <a:xfrm>
          <a:off x="152660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54446</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7810AADF-D00D-4989-9F65-A2F4AC6199D6}"/>
            </a:ext>
          </a:extLst>
        </xdr:cNvPr>
        <xdr:cNvSpPr txBox="1"/>
      </xdr:nvSpPr>
      <xdr:spPr>
        <a:xfrm>
          <a:off x="14389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75673</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761FD933-5A6B-4775-B9B3-8B4CBCA1BC86}"/>
            </a:ext>
          </a:extLst>
        </xdr:cNvPr>
        <xdr:cNvSpPr txBox="1"/>
      </xdr:nvSpPr>
      <xdr:spPr>
        <a:xfrm>
          <a:off x="13500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4D311073-521C-45F2-BFDC-B744AEAEF321}"/>
            </a:ext>
          </a:extLst>
        </xdr:cNvPr>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154957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C3AC3339-F590-4089-A7AA-86AFE56D3139}"/>
            </a:ext>
          </a:extLst>
        </xdr:cNvPr>
        <xdr:cNvSpPr txBox="1"/>
      </xdr:nvSpPr>
      <xdr:spPr>
        <a:xfrm>
          <a:off x="152660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119034</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C4B5ED31-BAB3-4CD9-88A4-3D189997F931}"/>
            </a:ext>
          </a:extLst>
        </xdr:cNvPr>
        <xdr:cNvSpPr txBox="1"/>
      </xdr:nvSpPr>
      <xdr:spPr>
        <a:xfrm>
          <a:off x="14389744" y="560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81478</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B4ABE2B-7647-4A2F-A5A4-CF4621894900}"/>
            </a:ext>
          </a:extLst>
        </xdr:cNvPr>
        <xdr:cNvSpPr txBox="1"/>
      </xdr:nvSpPr>
      <xdr:spPr>
        <a:xfrm>
          <a:off x="13500744" y="556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32</xdr:row>
      <xdr:rowOff>45555</xdr:rowOff>
    </xdr:from>
    <xdr:ext cx="340478" cy="259045"/>
    <xdr:sp macro="" textlink="">
      <xdr:nvSpPr>
        <xdr:cNvPr id="450" name="n_4mainValue【認定こども園・幼稚園・保育所】&#10;有形固定資産減価償却率">
          <a:extLst>
            <a:ext uri="{FF2B5EF4-FFF2-40B4-BE49-F238E27FC236}">
              <a16:creationId xmlns:a16="http://schemas.microsoft.com/office/drawing/2014/main" id="{02150D6D-A638-4C87-9488-E1B0ACC7C0EE}"/>
            </a:ext>
          </a:extLst>
        </xdr:cNvPr>
        <xdr:cNvSpPr txBox="1"/>
      </xdr:nvSpPr>
      <xdr:spPr>
        <a:xfrm>
          <a:off x="12644061" y="5531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3658B4AB-BA53-4E0B-95BE-3FCA8D5ED82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C25F3B63-83B1-4732-B0DD-48DE66E2DAF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E4355A4A-A8FC-4379-B4FA-9A7E35AA584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3280727E-3BB0-4723-85CF-64DAD00D933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7CCB682E-CD7D-49B0-8819-67E24F79578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44D7DF09-F45E-45B5-B51A-E7C1ADA5BEE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257C5CAD-7BB0-455F-8C0A-D793AD29FB5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FFBAB2DB-FC86-4ACC-BC7B-D539C8C0C3E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E4362558-5023-42B1-B05C-62508FB6FA2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74148FEA-14A6-4B60-AF17-AA34A37CB62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a:extLst>
            <a:ext uri="{FF2B5EF4-FFF2-40B4-BE49-F238E27FC236}">
              <a16:creationId xmlns:a16="http://schemas.microsoft.com/office/drawing/2014/main" id="{C8BE6E77-B0EC-4F6D-B392-B9C7006D869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2" name="テキスト ボックス 461">
          <a:extLst>
            <a:ext uri="{FF2B5EF4-FFF2-40B4-BE49-F238E27FC236}">
              <a16:creationId xmlns:a16="http://schemas.microsoft.com/office/drawing/2014/main" id="{C0070829-67F1-423F-B012-ED3819658A9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a:extLst>
            <a:ext uri="{FF2B5EF4-FFF2-40B4-BE49-F238E27FC236}">
              <a16:creationId xmlns:a16="http://schemas.microsoft.com/office/drawing/2014/main" id="{112008E5-CE4F-4ED3-872F-286071A2904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4" name="テキスト ボックス 463">
          <a:extLst>
            <a:ext uri="{FF2B5EF4-FFF2-40B4-BE49-F238E27FC236}">
              <a16:creationId xmlns:a16="http://schemas.microsoft.com/office/drawing/2014/main" id="{B192E51A-F678-40E7-95FA-7FB996A44FE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a:extLst>
            <a:ext uri="{FF2B5EF4-FFF2-40B4-BE49-F238E27FC236}">
              <a16:creationId xmlns:a16="http://schemas.microsoft.com/office/drawing/2014/main" id="{B1DE2C20-FEBE-4E14-9CD0-590CB44742C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6" name="テキスト ボックス 465">
          <a:extLst>
            <a:ext uri="{FF2B5EF4-FFF2-40B4-BE49-F238E27FC236}">
              <a16:creationId xmlns:a16="http://schemas.microsoft.com/office/drawing/2014/main" id="{7D90B0F0-C36C-4605-A278-F32C73D3E73F}"/>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a:extLst>
            <a:ext uri="{FF2B5EF4-FFF2-40B4-BE49-F238E27FC236}">
              <a16:creationId xmlns:a16="http://schemas.microsoft.com/office/drawing/2014/main" id="{E01AE910-0328-46C2-95F4-F8E01F9945F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8" name="テキスト ボックス 467">
          <a:extLst>
            <a:ext uri="{FF2B5EF4-FFF2-40B4-BE49-F238E27FC236}">
              <a16:creationId xmlns:a16="http://schemas.microsoft.com/office/drawing/2014/main" id="{D9A9A17A-9DA5-43EB-A91A-12CF503ECAC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ED7F6C44-BF80-4451-8064-D5A9E7F3752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215F477E-8705-4BBC-A871-651ACFE95B1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3E1FDDAC-E4D9-47D9-A74A-55C43AD9ADA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2" name="直線コネクタ 471">
          <a:extLst>
            <a:ext uri="{FF2B5EF4-FFF2-40B4-BE49-F238E27FC236}">
              <a16:creationId xmlns:a16="http://schemas.microsoft.com/office/drawing/2014/main" id="{969EBD62-B711-4764-BF63-9086E808B71F}"/>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95F94913-2138-49F6-A8E5-25FC47631401}"/>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4" name="直線コネクタ 473">
          <a:extLst>
            <a:ext uri="{FF2B5EF4-FFF2-40B4-BE49-F238E27FC236}">
              <a16:creationId xmlns:a16="http://schemas.microsoft.com/office/drawing/2014/main" id="{D7F863FC-0238-4E94-A9B3-BD87ADA2D826}"/>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D338CB15-DD9E-469F-9BF6-A5F9AB960E69}"/>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6" name="直線コネクタ 475">
          <a:extLst>
            <a:ext uri="{FF2B5EF4-FFF2-40B4-BE49-F238E27FC236}">
              <a16:creationId xmlns:a16="http://schemas.microsoft.com/office/drawing/2014/main" id="{C6B0392F-0A0F-4610-858D-894114754C26}"/>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DED59708-3009-4373-B63A-2D45D5599DC2}"/>
            </a:ext>
          </a:extLst>
        </xdr:cNvPr>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78" name="フローチャート: 判断 477">
          <a:extLst>
            <a:ext uri="{FF2B5EF4-FFF2-40B4-BE49-F238E27FC236}">
              <a16:creationId xmlns:a16="http://schemas.microsoft.com/office/drawing/2014/main" id="{F1C2411D-EDB4-4105-A249-46189532FEC4}"/>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79" name="フローチャート: 判断 478">
          <a:extLst>
            <a:ext uri="{FF2B5EF4-FFF2-40B4-BE49-F238E27FC236}">
              <a16:creationId xmlns:a16="http://schemas.microsoft.com/office/drawing/2014/main" id="{84864EC1-E96F-4814-8C74-DF9922A2853E}"/>
            </a:ext>
          </a:extLst>
        </xdr:cNvPr>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0" name="フローチャート: 判断 479">
          <a:extLst>
            <a:ext uri="{FF2B5EF4-FFF2-40B4-BE49-F238E27FC236}">
              <a16:creationId xmlns:a16="http://schemas.microsoft.com/office/drawing/2014/main" id="{71053ABB-9DD5-4BD3-B65D-E158CC673E7C}"/>
            </a:ext>
          </a:extLst>
        </xdr:cNvPr>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1" name="フローチャート: 判断 480">
          <a:extLst>
            <a:ext uri="{FF2B5EF4-FFF2-40B4-BE49-F238E27FC236}">
              <a16:creationId xmlns:a16="http://schemas.microsoft.com/office/drawing/2014/main" id="{87E5338F-B272-4DA1-8D1A-BCE85A815399}"/>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2" name="フローチャート: 判断 481">
          <a:extLst>
            <a:ext uri="{FF2B5EF4-FFF2-40B4-BE49-F238E27FC236}">
              <a16:creationId xmlns:a16="http://schemas.microsoft.com/office/drawing/2014/main" id="{E76A3202-06B8-4745-BC9F-9CE767DDCE7C}"/>
            </a:ext>
          </a:extLst>
        </xdr:cNvPr>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E56E65FF-429D-4B43-898C-44E358321BF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5C368E7A-9AC5-4361-9C5C-27437253D9A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618F5961-692D-4849-A7E8-67FB0D59772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46689030-5754-4027-A22A-1B276FD0585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A30B4096-FB46-474B-A24A-30121FD3A29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2540</xdr:rowOff>
    </xdr:from>
    <xdr:to>
      <xdr:col>116</xdr:col>
      <xdr:colOff>114300</xdr:colOff>
      <xdr:row>41</xdr:row>
      <xdr:rowOff>104140</xdr:rowOff>
    </xdr:to>
    <xdr:sp macro="" textlink="">
      <xdr:nvSpPr>
        <xdr:cNvPr id="488" name="楕円 487">
          <a:extLst>
            <a:ext uri="{FF2B5EF4-FFF2-40B4-BE49-F238E27FC236}">
              <a16:creationId xmlns:a16="http://schemas.microsoft.com/office/drawing/2014/main" id="{D9F4A995-E02F-45F9-837A-19F13FA65457}"/>
            </a:ext>
          </a:extLst>
        </xdr:cNvPr>
        <xdr:cNvSpPr/>
      </xdr:nvSpPr>
      <xdr:spPr>
        <a:xfrm>
          <a:off x="221107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88917</xdr:rowOff>
    </xdr:from>
    <xdr:ext cx="469744" cy="259045"/>
    <xdr:sp macro="" textlink="">
      <xdr:nvSpPr>
        <xdr:cNvPr id="489" name="【認定こども園・幼稚園・保育所】&#10;一人当たり面積該当値テキスト">
          <a:extLst>
            <a:ext uri="{FF2B5EF4-FFF2-40B4-BE49-F238E27FC236}">
              <a16:creationId xmlns:a16="http://schemas.microsoft.com/office/drawing/2014/main" id="{8611F787-0AD3-411D-A769-184717302567}"/>
            </a:ext>
          </a:extLst>
        </xdr:cNvPr>
        <xdr:cNvSpPr txBox="1"/>
      </xdr:nvSpPr>
      <xdr:spPr>
        <a:xfrm>
          <a:off x="22199600" y="694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4826</xdr:rowOff>
    </xdr:from>
    <xdr:to>
      <xdr:col>112</xdr:col>
      <xdr:colOff>38100</xdr:colOff>
      <xdr:row>41</xdr:row>
      <xdr:rowOff>106426</xdr:rowOff>
    </xdr:to>
    <xdr:sp macro="" textlink="">
      <xdr:nvSpPr>
        <xdr:cNvPr id="490" name="楕円 489">
          <a:extLst>
            <a:ext uri="{FF2B5EF4-FFF2-40B4-BE49-F238E27FC236}">
              <a16:creationId xmlns:a16="http://schemas.microsoft.com/office/drawing/2014/main" id="{01079764-B37B-42F3-8486-BB00D570396C}"/>
            </a:ext>
          </a:extLst>
        </xdr:cNvPr>
        <xdr:cNvSpPr/>
      </xdr:nvSpPr>
      <xdr:spPr>
        <a:xfrm>
          <a:off x="21272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53340</xdr:rowOff>
    </xdr:from>
    <xdr:to>
      <xdr:col>116</xdr:col>
      <xdr:colOff>63500</xdr:colOff>
      <xdr:row>41</xdr:row>
      <xdr:rowOff>55626</xdr:rowOff>
    </xdr:to>
    <xdr:cxnSp macro="">
      <xdr:nvCxnSpPr>
        <xdr:cNvPr id="491" name="直線コネクタ 490">
          <a:extLst>
            <a:ext uri="{FF2B5EF4-FFF2-40B4-BE49-F238E27FC236}">
              <a16:creationId xmlns:a16="http://schemas.microsoft.com/office/drawing/2014/main" id="{D9EFE5F7-83A1-4D9E-80F1-BBB7DCA6F2FA}"/>
            </a:ext>
          </a:extLst>
        </xdr:cNvPr>
        <xdr:cNvCxnSpPr/>
      </xdr:nvCxnSpPr>
      <xdr:spPr>
        <a:xfrm flipV="1">
          <a:off x="21323300" y="708279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4826</xdr:rowOff>
    </xdr:from>
    <xdr:to>
      <xdr:col>107</xdr:col>
      <xdr:colOff>101600</xdr:colOff>
      <xdr:row>41</xdr:row>
      <xdr:rowOff>106426</xdr:rowOff>
    </xdr:to>
    <xdr:sp macro="" textlink="">
      <xdr:nvSpPr>
        <xdr:cNvPr id="492" name="楕円 491">
          <a:extLst>
            <a:ext uri="{FF2B5EF4-FFF2-40B4-BE49-F238E27FC236}">
              <a16:creationId xmlns:a16="http://schemas.microsoft.com/office/drawing/2014/main" id="{337926EA-B337-45A6-A5BC-089C297CFADF}"/>
            </a:ext>
          </a:extLst>
        </xdr:cNvPr>
        <xdr:cNvSpPr/>
      </xdr:nvSpPr>
      <xdr:spPr>
        <a:xfrm>
          <a:off x="20383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55626</xdr:rowOff>
    </xdr:from>
    <xdr:to>
      <xdr:col>111</xdr:col>
      <xdr:colOff>177800</xdr:colOff>
      <xdr:row>41</xdr:row>
      <xdr:rowOff>55626</xdr:rowOff>
    </xdr:to>
    <xdr:cxnSp macro="">
      <xdr:nvCxnSpPr>
        <xdr:cNvPr id="493" name="直線コネクタ 492">
          <a:extLst>
            <a:ext uri="{FF2B5EF4-FFF2-40B4-BE49-F238E27FC236}">
              <a16:creationId xmlns:a16="http://schemas.microsoft.com/office/drawing/2014/main" id="{F74F9648-0DC1-4D36-B261-D4F4BA60398F}"/>
            </a:ext>
          </a:extLst>
        </xdr:cNvPr>
        <xdr:cNvCxnSpPr/>
      </xdr:nvCxnSpPr>
      <xdr:spPr>
        <a:xfrm>
          <a:off x="20434300" y="708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4826</xdr:rowOff>
    </xdr:from>
    <xdr:to>
      <xdr:col>102</xdr:col>
      <xdr:colOff>165100</xdr:colOff>
      <xdr:row>41</xdr:row>
      <xdr:rowOff>106426</xdr:rowOff>
    </xdr:to>
    <xdr:sp macro="" textlink="">
      <xdr:nvSpPr>
        <xdr:cNvPr id="494" name="楕円 493">
          <a:extLst>
            <a:ext uri="{FF2B5EF4-FFF2-40B4-BE49-F238E27FC236}">
              <a16:creationId xmlns:a16="http://schemas.microsoft.com/office/drawing/2014/main" id="{19133F85-4706-48AE-9B89-196B307DB5F7}"/>
            </a:ext>
          </a:extLst>
        </xdr:cNvPr>
        <xdr:cNvSpPr/>
      </xdr:nvSpPr>
      <xdr:spPr>
        <a:xfrm>
          <a:off x="19494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55626</xdr:rowOff>
    </xdr:from>
    <xdr:to>
      <xdr:col>107</xdr:col>
      <xdr:colOff>50800</xdr:colOff>
      <xdr:row>41</xdr:row>
      <xdr:rowOff>55626</xdr:rowOff>
    </xdr:to>
    <xdr:cxnSp macro="">
      <xdr:nvCxnSpPr>
        <xdr:cNvPr id="495" name="直線コネクタ 494">
          <a:extLst>
            <a:ext uri="{FF2B5EF4-FFF2-40B4-BE49-F238E27FC236}">
              <a16:creationId xmlns:a16="http://schemas.microsoft.com/office/drawing/2014/main" id="{CAD6855D-CF00-4D89-ACA9-7DF3479783D7}"/>
            </a:ext>
          </a:extLst>
        </xdr:cNvPr>
        <xdr:cNvCxnSpPr/>
      </xdr:nvCxnSpPr>
      <xdr:spPr>
        <a:xfrm>
          <a:off x="19545300" y="708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4826</xdr:rowOff>
    </xdr:from>
    <xdr:to>
      <xdr:col>98</xdr:col>
      <xdr:colOff>38100</xdr:colOff>
      <xdr:row>41</xdr:row>
      <xdr:rowOff>106426</xdr:rowOff>
    </xdr:to>
    <xdr:sp macro="" textlink="">
      <xdr:nvSpPr>
        <xdr:cNvPr id="496" name="楕円 495">
          <a:extLst>
            <a:ext uri="{FF2B5EF4-FFF2-40B4-BE49-F238E27FC236}">
              <a16:creationId xmlns:a16="http://schemas.microsoft.com/office/drawing/2014/main" id="{BB1D94BC-9B08-46B7-AD8A-A5112E5A1FFB}"/>
            </a:ext>
          </a:extLst>
        </xdr:cNvPr>
        <xdr:cNvSpPr/>
      </xdr:nvSpPr>
      <xdr:spPr>
        <a:xfrm>
          <a:off x="18605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55626</xdr:rowOff>
    </xdr:from>
    <xdr:to>
      <xdr:col>102</xdr:col>
      <xdr:colOff>114300</xdr:colOff>
      <xdr:row>41</xdr:row>
      <xdr:rowOff>55626</xdr:rowOff>
    </xdr:to>
    <xdr:cxnSp macro="">
      <xdr:nvCxnSpPr>
        <xdr:cNvPr id="497" name="直線コネクタ 496">
          <a:extLst>
            <a:ext uri="{FF2B5EF4-FFF2-40B4-BE49-F238E27FC236}">
              <a16:creationId xmlns:a16="http://schemas.microsoft.com/office/drawing/2014/main" id="{8312F84C-69C6-4585-8C51-C8DDB252E15E}"/>
            </a:ext>
          </a:extLst>
        </xdr:cNvPr>
        <xdr:cNvCxnSpPr/>
      </xdr:nvCxnSpPr>
      <xdr:spPr>
        <a:xfrm>
          <a:off x="18656300" y="708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id="{E5A1181F-D0BA-4353-BD0B-704D420E1192}"/>
            </a:ext>
          </a:extLst>
        </xdr:cNvPr>
        <xdr:cNvSpPr txBox="1"/>
      </xdr:nvSpPr>
      <xdr:spPr>
        <a:xfrm>
          <a:off x="21075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68089</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id="{39C49744-59E0-4610-902E-2D8F09931231}"/>
            </a:ext>
          </a:extLst>
        </xdr:cNvPr>
        <xdr:cNvSpPr txBox="1"/>
      </xdr:nvSpPr>
      <xdr:spPr>
        <a:xfrm>
          <a:off x="201994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0" name="n_3aveValue【認定こども園・幼稚園・保育所】&#10;一人当たり面積">
          <a:extLst>
            <a:ext uri="{FF2B5EF4-FFF2-40B4-BE49-F238E27FC236}">
              <a16:creationId xmlns:a16="http://schemas.microsoft.com/office/drawing/2014/main" id="{1DB58FD5-1DE1-4B1F-89E1-2C992865EBC3}"/>
            </a:ext>
          </a:extLst>
        </xdr:cNvPr>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79519</xdr:rowOff>
    </xdr:from>
    <xdr:ext cx="469744" cy="259045"/>
    <xdr:sp macro="" textlink="">
      <xdr:nvSpPr>
        <xdr:cNvPr id="501" name="n_4aveValue【認定こども園・幼稚園・保育所】&#10;一人当たり面積">
          <a:extLst>
            <a:ext uri="{FF2B5EF4-FFF2-40B4-BE49-F238E27FC236}">
              <a16:creationId xmlns:a16="http://schemas.microsoft.com/office/drawing/2014/main" id="{33AAD806-714A-4328-8E44-F7B8EA95879F}"/>
            </a:ext>
          </a:extLst>
        </xdr:cNvPr>
        <xdr:cNvSpPr txBox="1"/>
      </xdr:nvSpPr>
      <xdr:spPr>
        <a:xfrm>
          <a:off x="18421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97553</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id="{7E66BDE3-EA92-431C-8E1B-052E7D4A89FF}"/>
            </a:ext>
          </a:extLst>
        </xdr:cNvPr>
        <xdr:cNvSpPr txBox="1"/>
      </xdr:nvSpPr>
      <xdr:spPr>
        <a:xfrm>
          <a:off x="210757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97553</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id="{24B1742C-F66E-413C-BC2D-E3B09CF60854}"/>
            </a:ext>
          </a:extLst>
        </xdr:cNvPr>
        <xdr:cNvSpPr txBox="1"/>
      </xdr:nvSpPr>
      <xdr:spPr>
        <a:xfrm>
          <a:off x="201994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97553</xdr:rowOff>
    </xdr:from>
    <xdr:ext cx="469744" cy="259045"/>
    <xdr:sp macro="" textlink="">
      <xdr:nvSpPr>
        <xdr:cNvPr id="504" name="n_3mainValue【認定こども園・幼稚園・保育所】&#10;一人当たり面積">
          <a:extLst>
            <a:ext uri="{FF2B5EF4-FFF2-40B4-BE49-F238E27FC236}">
              <a16:creationId xmlns:a16="http://schemas.microsoft.com/office/drawing/2014/main" id="{E15E69B7-69E8-4C67-8C71-777D2D9085BA}"/>
            </a:ext>
          </a:extLst>
        </xdr:cNvPr>
        <xdr:cNvSpPr txBox="1"/>
      </xdr:nvSpPr>
      <xdr:spPr>
        <a:xfrm>
          <a:off x="193104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97553</xdr:rowOff>
    </xdr:from>
    <xdr:ext cx="469744" cy="259045"/>
    <xdr:sp macro="" textlink="">
      <xdr:nvSpPr>
        <xdr:cNvPr id="505" name="n_4mainValue【認定こども園・幼稚園・保育所】&#10;一人当たり面積">
          <a:extLst>
            <a:ext uri="{FF2B5EF4-FFF2-40B4-BE49-F238E27FC236}">
              <a16:creationId xmlns:a16="http://schemas.microsoft.com/office/drawing/2014/main" id="{94C6D7D2-527E-463B-92AF-3D863629AF7B}"/>
            </a:ext>
          </a:extLst>
        </xdr:cNvPr>
        <xdr:cNvSpPr txBox="1"/>
      </xdr:nvSpPr>
      <xdr:spPr>
        <a:xfrm>
          <a:off x="184214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A8D549C7-B8C2-4FD8-B8CD-C80B34F94B2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0E2C9DCC-3351-41E7-9C4D-983F3F550CD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3CFE1122-57E4-40FC-9688-663AD4E691B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B048774A-5C9C-478F-A618-0AB4205B424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62EB42BE-CF3F-4EC7-9D57-61211922C4E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05A59604-59A1-4473-BC87-62B5FDA0654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E9499C87-84F4-4860-A25D-543087ACD0B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02D1C8D1-7316-4B0F-B343-B983913F03E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9C385BB5-21A5-485B-BA75-8E76DD6619C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B6355D1C-850C-4B1E-A721-93B83044FF2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D28169D4-26DD-4430-B15E-7191F84D568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a:extLst>
            <a:ext uri="{FF2B5EF4-FFF2-40B4-BE49-F238E27FC236}">
              <a16:creationId xmlns:a16="http://schemas.microsoft.com/office/drawing/2014/main" id="{2674D779-925F-49EE-A8FD-EB068A7CDA6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8" name="テキスト ボックス 517">
          <a:extLst>
            <a:ext uri="{FF2B5EF4-FFF2-40B4-BE49-F238E27FC236}">
              <a16:creationId xmlns:a16="http://schemas.microsoft.com/office/drawing/2014/main" id="{1C382BCC-4FC2-4A66-A004-DDCC93DD588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a:extLst>
            <a:ext uri="{FF2B5EF4-FFF2-40B4-BE49-F238E27FC236}">
              <a16:creationId xmlns:a16="http://schemas.microsoft.com/office/drawing/2014/main" id="{6EBF3667-D067-4569-A20C-B180F52587B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a:extLst>
            <a:ext uri="{FF2B5EF4-FFF2-40B4-BE49-F238E27FC236}">
              <a16:creationId xmlns:a16="http://schemas.microsoft.com/office/drawing/2014/main" id="{64A6B21E-5407-459C-AB62-A08E02D9E4B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E1A0C33E-0A7C-4673-AF07-FC11CA5FC6C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4A963192-D06C-4AB6-BA64-D9E4B6F0343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a:extLst>
            <a:ext uri="{FF2B5EF4-FFF2-40B4-BE49-F238E27FC236}">
              <a16:creationId xmlns:a16="http://schemas.microsoft.com/office/drawing/2014/main" id="{C99BEDAC-9313-4050-97A7-AE792AFE495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a:extLst>
            <a:ext uri="{FF2B5EF4-FFF2-40B4-BE49-F238E27FC236}">
              <a16:creationId xmlns:a16="http://schemas.microsoft.com/office/drawing/2014/main" id="{59EBC906-E37E-4426-BB39-BF559A84179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a:extLst>
            <a:ext uri="{FF2B5EF4-FFF2-40B4-BE49-F238E27FC236}">
              <a16:creationId xmlns:a16="http://schemas.microsoft.com/office/drawing/2014/main" id="{9A0998F5-6CD3-47D4-9296-93084AB19A6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a:extLst>
            <a:ext uri="{FF2B5EF4-FFF2-40B4-BE49-F238E27FC236}">
              <a16:creationId xmlns:a16="http://schemas.microsoft.com/office/drawing/2014/main" id="{082E6AD2-FE80-4D24-B257-95BB49D12F7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6A2D33A1-E7F1-4139-8479-192E4F77DAB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8" name="テキスト ボックス 527">
          <a:extLst>
            <a:ext uri="{FF2B5EF4-FFF2-40B4-BE49-F238E27FC236}">
              <a16:creationId xmlns:a16="http://schemas.microsoft.com/office/drawing/2014/main" id="{D598C98F-2B3D-4DF4-A346-1508997C78B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5CDAD074-667A-4128-8803-9C95DDD2200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0" name="直線コネクタ 529">
          <a:extLst>
            <a:ext uri="{FF2B5EF4-FFF2-40B4-BE49-F238E27FC236}">
              <a16:creationId xmlns:a16="http://schemas.microsoft.com/office/drawing/2014/main" id="{64A36F77-832F-471D-A58B-F00B69ABE7B5}"/>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97F2A7A1-BD45-4CE5-8C04-9C6E3768EEE8}"/>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2" name="直線コネクタ 531">
          <a:extLst>
            <a:ext uri="{FF2B5EF4-FFF2-40B4-BE49-F238E27FC236}">
              <a16:creationId xmlns:a16="http://schemas.microsoft.com/office/drawing/2014/main" id="{A739993B-523D-49EE-87D6-79A0A4A15AA4}"/>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8CBDF349-367A-466D-8904-58389DA37367}"/>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4" name="直線コネクタ 533">
          <a:extLst>
            <a:ext uri="{FF2B5EF4-FFF2-40B4-BE49-F238E27FC236}">
              <a16:creationId xmlns:a16="http://schemas.microsoft.com/office/drawing/2014/main" id="{0364765F-F485-4C9D-B0D0-AAEB692B7F70}"/>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D9C4C5E5-A0AE-4BAD-B5AB-906A92B52A79}"/>
            </a:ext>
          </a:extLst>
        </xdr:cNvPr>
        <xdr:cNvSpPr txBox="1"/>
      </xdr:nvSpPr>
      <xdr:spPr>
        <a:xfrm>
          <a:off x="16357600" y="1016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6" name="フローチャート: 判断 535">
          <a:extLst>
            <a:ext uri="{FF2B5EF4-FFF2-40B4-BE49-F238E27FC236}">
              <a16:creationId xmlns:a16="http://schemas.microsoft.com/office/drawing/2014/main" id="{0D516E93-EC3D-4564-AC74-635B012C5261}"/>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7" name="フローチャート: 判断 536">
          <a:extLst>
            <a:ext uri="{FF2B5EF4-FFF2-40B4-BE49-F238E27FC236}">
              <a16:creationId xmlns:a16="http://schemas.microsoft.com/office/drawing/2014/main" id="{382AF8E5-B115-462C-8956-641047789D8A}"/>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38" name="フローチャート: 判断 537">
          <a:extLst>
            <a:ext uri="{FF2B5EF4-FFF2-40B4-BE49-F238E27FC236}">
              <a16:creationId xmlns:a16="http://schemas.microsoft.com/office/drawing/2014/main" id="{F5D0B4BB-7148-4CE3-BC02-2B2996EBACE9}"/>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39" name="フローチャート: 判断 538">
          <a:extLst>
            <a:ext uri="{FF2B5EF4-FFF2-40B4-BE49-F238E27FC236}">
              <a16:creationId xmlns:a16="http://schemas.microsoft.com/office/drawing/2014/main" id="{6A35BA2B-D692-4D4B-B0CB-CB2F994CBB95}"/>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0" name="フローチャート: 判断 539">
          <a:extLst>
            <a:ext uri="{FF2B5EF4-FFF2-40B4-BE49-F238E27FC236}">
              <a16:creationId xmlns:a16="http://schemas.microsoft.com/office/drawing/2014/main" id="{EE617C33-A81C-4853-9F0F-D236BAE89FBA}"/>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3B1E36E6-B124-43DE-ACD3-CA5C8FED2B6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A5704D3B-A045-4368-978D-F452E7C6442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E74B9E00-B6B5-4BF4-ABCF-2E9488BF73C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5E244271-3300-450A-8F32-176D4113A50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88A495FF-9922-4EDA-9B3A-77455B3C32D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78740</xdr:rowOff>
    </xdr:from>
    <xdr:to>
      <xdr:col>85</xdr:col>
      <xdr:colOff>177800</xdr:colOff>
      <xdr:row>62</xdr:row>
      <xdr:rowOff>8890</xdr:rowOff>
    </xdr:to>
    <xdr:sp macro="" textlink="">
      <xdr:nvSpPr>
        <xdr:cNvPr id="546" name="楕円 545">
          <a:extLst>
            <a:ext uri="{FF2B5EF4-FFF2-40B4-BE49-F238E27FC236}">
              <a16:creationId xmlns:a16="http://schemas.microsoft.com/office/drawing/2014/main" id="{B553390D-B185-400E-82F0-0BDCB2D0A7CC}"/>
            </a:ext>
          </a:extLst>
        </xdr:cNvPr>
        <xdr:cNvSpPr/>
      </xdr:nvSpPr>
      <xdr:spPr>
        <a:xfrm>
          <a:off x="162687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57167</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D09B7AB7-EF93-4DA5-B082-9102D96E74E9}"/>
            </a:ext>
          </a:extLst>
        </xdr:cNvPr>
        <xdr:cNvSpPr txBox="1"/>
      </xdr:nvSpPr>
      <xdr:spPr>
        <a:xfrm>
          <a:off x="16357600"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44450</xdr:rowOff>
    </xdr:from>
    <xdr:to>
      <xdr:col>81</xdr:col>
      <xdr:colOff>101600</xdr:colOff>
      <xdr:row>61</xdr:row>
      <xdr:rowOff>146050</xdr:rowOff>
    </xdr:to>
    <xdr:sp macro="" textlink="">
      <xdr:nvSpPr>
        <xdr:cNvPr id="548" name="楕円 547">
          <a:extLst>
            <a:ext uri="{FF2B5EF4-FFF2-40B4-BE49-F238E27FC236}">
              <a16:creationId xmlns:a16="http://schemas.microsoft.com/office/drawing/2014/main" id="{424BC3E8-C1A1-49AF-9755-29084788D85F}"/>
            </a:ext>
          </a:extLst>
        </xdr:cNvPr>
        <xdr:cNvSpPr/>
      </xdr:nvSpPr>
      <xdr:spPr>
        <a:xfrm>
          <a:off x="15430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95250</xdr:rowOff>
    </xdr:from>
    <xdr:to>
      <xdr:col>85</xdr:col>
      <xdr:colOff>127000</xdr:colOff>
      <xdr:row>61</xdr:row>
      <xdr:rowOff>129540</xdr:rowOff>
    </xdr:to>
    <xdr:cxnSp macro="">
      <xdr:nvCxnSpPr>
        <xdr:cNvPr id="549" name="直線コネクタ 548">
          <a:extLst>
            <a:ext uri="{FF2B5EF4-FFF2-40B4-BE49-F238E27FC236}">
              <a16:creationId xmlns:a16="http://schemas.microsoft.com/office/drawing/2014/main" id="{0BC3CAA2-108C-4D60-BF4D-696785D90022}"/>
            </a:ext>
          </a:extLst>
        </xdr:cNvPr>
        <xdr:cNvCxnSpPr/>
      </xdr:nvCxnSpPr>
      <xdr:spPr>
        <a:xfrm>
          <a:off x="15481300" y="105537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21590</xdr:rowOff>
    </xdr:from>
    <xdr:to>
      <xdr:col>76</xdr:col>
      <xdr:colOff>165100</xdr:colOff>
      <xdr:row>61</xdr:row>
      <xdr:rowOff>123190</xdr:rowOff>
    </xdr:to>
    <xdr:sp macro="" textlink="">
      <xdr:nvSpPr>
        <xdr:cNvPr id="550" name="楕円 549">
          <a:extLst>
            <a:ext uri="{FF2B5EF4-FFF2-40B4-BE49-F238E27FC236}">
              <a16:creationId xmlns:a16="http://schemas.microsoft.com/office/drawing/2014/main" id="{312AFA61-4E7D-4972-B82E-4089102B57DF}"/>
            </a:ext>
          </a:extLst>
        </xdr:cNvPr>
        <xdr:cNvSpPr/>
      </xdr:nvSpPr>
      <xdr:spPr>
        <a:xfrm>
          <a:off x="14541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72390</xdr:rowOff>
    </xdr:from>
    <xdr:to>
      <xdr:col>81</xdr:col>
      <xdr:colOff>50800</xdr:colOff>
      <xdr:row>61</xdr:row>
      <xdr:rowOff>95250</xdr:rowOff>
    </xdr:to>
    <xdr:cxnSp macro="">
      <xdr:nvCxnSpPr>
        <xdr:cNvPr id="551" name="直線コネクタ 550">
          <a:extLst>
            <a:ext uri="{FF2B5EF4-FFF2-40B4-BE49-F238E27FC236}">
              <a16:creationId xmlns:a16="http://schemas.microsoft.com/office/drawing/2014/main" id="{303C5291-6302-429F-A2C2-404F6618368D}"/>
            </a:ext>
          </a:extLst>
        </xdr:cNvPr>
        <xdr:cNvCxnSpPr/>
      </xdr:nvCxnSpPr>
      <xdr:spPr>
        <a:xfrm>
          <a:off x="14592300" y="10530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40640</xdr:rowOff>
    </xdr:from>
    <xdr:to>
      <xdr:col>72</xdr:col>
      <xdr:colOff>38100</xdr:colOff>
      <xdr:row>61</xdr:row>
      <xdr:rowOff>142240</xdr:rowOff>
    </xdr:to>
    <xdr:sp macro="" textlink="">
      <xdr:nvSpPr>
        <xdr:cNvPr id="552" name="楕円 551">
          <a:extLst>
            <a:ext uri="{FF2B5EF4-FFF2-40B4-BE49-F238E27FC236}">
              <a16:creationId xmlns:a16="http://schemas.microsoft.com/office/drawing/2014/main" id="{9865EDCE-AE61-4AAB-B86D-556D8B1420C1}"/>
            </a:ext>
          </a:extLst>
        </xdr:cNvPr>
        <xdr:cNvSpPr/>
      </xdr:nvSpPr>
      <xdr:spPr>
        <a:xfrm>
          <a:off x="13652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72390</xdr:rowOff>
    </xdr:from>
    <xdr:to>
      <xdr:col>76</xdr:col>
      <xdr:colOff>114300</xdr:colOff>
      <xdr:row>61</xdr:row>
      <xdr:rowOff>91440</xdr:rowOff>
    </xdr:to>
    <xdr:cxnSp macro="">
      <xdr:nvCxnSpPr>
        <xdr:cNvPr id="553" name="直線コネクタ 552">
          <a:extLst>
            <a:ext uri="{FF2B5EF4-FFF2-40B4-BE49-F238E27FC236}">
              <a16:creationId xmlns:a16="http://schemas.microsoft.com/office/drawing/2014/main" id="{4FBF0EDA-867D-48B3-A07D-A7660681F971}"/>
            </a:ext>
          </a:extLst>
        </xdr:cNvPr>
        <xdr:cNvCxnSpPr/>
      </xdr:nvCxnSpPr>
      <xdr:spPr>
        <a:xfrm flipV="1">
          <a:off x="13703300" y="105308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10160</xdr:rowOff>
    </xdr:from>
    <xdr:to>
      <xdr:col>67</xdr:col>
      <xdr:colOff>101600</xdr:colOff>
      <xdr:row>61</xdr:row>
      <xdr:rowOff>111760</xdr:rowOff>
    </xdr:to>
    <xdr:sp macro="" textlink="">
      <xdr:nvSpPr>
        <xdr:cNvPr id="554" name="楕円 553">
          <a:extLst>
            <a:ext uri="{FF2B5EF4-FFF2-40B4-BE49-F238E27FC236}">
              <a16:creationId xmlns:a16="http://schemas.microsoft.com/office/drawing/2014/main" id="{661C9A77-D64D-45DA-8880-E92DB940F3C5}"/>
            </a:ext>
          </a:extLst>
        </xdr:cNvPr>
        <xdr:cNvSpPr/>
      </xdr:nvSpPr>
      <xdr:spPr>
        <a:xfrm>
          <a:off x="12763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60960</xdr:rowOff>
    </xdr:from>
    <xdr:to>
      <xdr:col>71</xdr:col>
      <xdr:colOff>177800</xdr:colOff>
      <xdr:row>61</xdr:row>
      <xdr:rowOff>91440</xdr:rowOff>
    </xdr:to>
    <xdr:cxnSp macro="">
      <xdr:nvCxnSpPr>
        <xdr:cNvPr id="555" name="直線コネクタ 554">
          <a:extLst>
            <a:ext uri="{FF2B5EF4-FFF2-40B4-BE49-F238E27FC236}">
              <a16:creationId xmlns:a16="http://schemas.microsoft.com/office/drawing/2014/main" id="{3F493A69-DA73-4121-92AD-B034F3EEABC5}"/>
            </a:ext>
          </a:extLst>
        </xdr:cNvPr>
        <xdr:cNvCxnSpPr/>
      </xdr:nvCxnSpPr>
      <xdr:spPr>
        <a:xfrm>
          <a:off x="12814300" y="105194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56" name="n_1aveValue【学校施設】&#10;有形固定資産減価償却率">
          <a:extLst>
            <a:ext uri="{FF2B5EF4-FFF2-40B4-BE49-F238E27FC236}">
              <a16:creationId xmlns:a16="http://schemas.microsoft.com/office/drawing/2014/main" id="{B19DA241-AA14-4606-8F6D-5CABA90192D4}"/>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57" name="n_2aveValue【学校施設】&#10;有形固定資産減価償却率">
          <a:extLst>
            <a:ext uri="{FF2B5EF4-FFF2-40B4-BE49-F238E27FC236}">
              <a16:creationId xmlns:a16="http://schemas.microsoft.com/office/drawing/2014/main" id="{7855D8AB-361A-4B17-9AC7-82C984270A2A}"/>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558" name="n_3aveValue【学校施設】&#10;有形固定資産減価償却率">
          <a:extLst>
            <a:ext uri="{FF2B5EF4-FFF2-40B4-BE49-F238E27FC236}">
              <a16:creationId xmlns:a16="http://schemas.microsoft.com/office/drawing/2014/main" id="{4F6FBDFA-267F-4C19-9BD5-8643C623EB15}"/>
            </a:ext>
          </a:extLst>
        </xdr:cNvPr>
        <xdr:cNvSpPr txBox="1"/>
      </xdr:nvSpPr>
      <xdr:spPr>
        <a:xfrm>
          <a:off x="13500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559" name="n_4aveValue【学校施設】&#10;有形固定資産減価償却率">
          <a:extLst>
            <a:ext uri="{FF2B5EF4-FFF2-40B4-BE49-F238E27FC236}">
              <a16:creationId xmlns:a16="http://schemas.microsoft.com/office/drawing/2014/main" id="{DD301295-FDF3-433D-80AC-45343B5FAFFF}"/>
            </a:ext>
          </a:extLst>
        </xdr:cNvPr>
        <xdr:cNvSpPr txBox="1"/>
      </xdr:nvSpPr>
      <xdr:spPr>
        <a:xfrm>
          <a:off x="12611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137177</xdr:rowOff>
    </xdr:from>
    <xdr:ext cx="405111" cy="259045"/>
    <xdr:sp macro="" textlink="">
      <xdr:nvSpPr>
        <xdr:cNvPr id="560" name="n_1mainValue【学校施設】&#10;有形固定資産減価償却率">
          <a:extLst>
            <a:ext uri="{FF2B5EF4-FFF2-40B4-BE49-F238E27FC236}">
              <a16:creationId xmlns:a16="http://schemas.microsoft.com/office/drawing/2014/main" id="{04D701A2-AE34-430E-8DC2-3D83108E4E61}"/>
            </a:ext>
          </a:extLst>
        </xdr:cNvPr>
        <xdr:cNvSpPr txBox="1"/>
      </xdr:nvSpPr>
      <xdr:spPr>
        <a:xfrm>
          <a:off x="152660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114317</xdr:rowOff>
    </xdr:from>
    <xdr:ext cx="405111" cy="259045"/>
    <xdr:sp macro="" textlink="">
      <xdr:nvSpPr>
        <xdr:cNvPr id="561" name="n_2mainValue【学校施設】&#10;有形固定資産減価償却率">
          <a:extLst>
            <a:ext uri="{FF2B5EF4-FFF2-40B4-BE49-F238E27FC236}">
              <a16:creationId xmlns:a16="http://schemas.microsoft.com/office/drawing/2014/main" id="{FB9A69B5-3DB8-4A7F-BA0D-E371C7BCDB47}"/>
            </a:ext>
          </a:extLst>
        </xdr:cNvPr>
        <xdr:cNvSpPr txBox="1"/>
      </xdr:nvSpPr>
      <xdr:spPr>
        <a:xfrm>
          <a:off x="143897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133367</xdr:rowOff>
    </xdr:from>
    <xdr:ext cx="405111" cy="259045"/>
    <xdr:sp macro="" textlink="">
      <xdr:nvSpPr>
        <xdr:cNvPr id="562" name="n_3mainValue【学校施設】&#10;有形固定資産減価償却率">
          <a:extLst>
            <a:ext uri="{FF2B5EF4-FFF2-40B4-BE49-F238E27FC236}">
              <a16:creationId xmlns:a16="http://schemas.microsoft.com/office/drawing/2014/main" id="{9CC7C435-99CF-4DF9-86FF-8C7CA066E3B7}"/>
            </a:ext>
          </a:extLst>
        </xdr:cNvPr>
        <xdr:cNvSpPr txBox="1"/>
      </xdr:nvSpPr>
      <xdr:spPr>
        <a:xfrm>
          <a:off x="13500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102887</xdr:rowOff>
    </xdr:from>
    <xdr:ext cx="405111" cy="259045"/>
    <xdr:sp macro="" textlink="">
      <xdr:nvSpPr>
        <xdr:cNvPr id="563" name="n_4mainValue【学校施設】&#10;有形固定資産減価償却率">
          <a:extLst>
            <a:ext uri="{FF2B5EF4-FFF2-40B4-BE49-F238E27FC236}">
              <a16:creationId xmlns:a16="http://schemas.microsoft.com/office/drawing/2014/main" id="{0DB92AA9-6735-4326-BAAC-A8701703D84E}"/>
            </a:ext>
          </a:extLst>
        </xdr:cNvPr>
        <xdr:cNvSpPr txBox="1"/>
      </xdr:nvSpPr>
      <xdr:spPr>
        <a:xfrm>
          <a:off x="126117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8FFF48AA-2A63-4361-B94D-657CD371C1F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6AE65D95-7C10-4BBD-838E-1BBE9B87200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7479D02A-0C4C-48FF-B169-173308D664E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7B4EF553-4B85-4E5F-885B-C23E6503DBE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204B3FDA-4738-4D5A-8CE8-DBC39D5274F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30B52AA4-FC59-453D-BEE4-C8C68117508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3A84FD89-2EED-4D8F-8A73-455CDB0ED67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B0922A74-6410-42E4-9E0F-8F853DBF42E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5310CB1C-E1D6-46BF-AB6C-66DA8C56282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EDDF8BA8-A01F-4248-81F1-7270A602AF0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295B16EF-AEC2-4472-81D1-35D382FC594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5" name="直線コネクタ 574">
          <a:extLst>
            <a:ext uri="{FF2B5EF4-FFF2-40B4-BE49-F238E27FC236}">
              <a16:creationId xmlns:a16="http://schemas.microsoft.com/office/drawing/2014/main" id="{43E2DEA7-EC13-4E87-A346-D0756FFD712C}"/>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6" name="テキスト ボックス 575">
          <a:extLst>
            <a:ext uri="{FF2B5EF4-FFF2-40B4-BE49-F238E27FC236}">
              <a16:creationId xmlns:a16="http://schemas.microsoft.com/office/drawing/2014/main" id="{38A766DC-1183-4A67-A3DD-2A8416C27A2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7" name="直線コネクタ 576">
          <a:extLst>
            <a:ext uri="{FF2B5EF4-FFF2-40B4-BE49-F238E27FC236}">
              <a16:creationId xmlns:a16="http://schemas.microsoft.com/office/drawing/2014/main" id="{D9642C6B-DEF1-4203-82C0-58B6FC6EF50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8" name="テキスト ボックス 577">
          <a:extLst>
            <a:ext uri="{FF2B5EF4-FFF2-40B4-BE49-F238E27FC236}">
              <a16:creationId xmlns:a16="http://schemas.microsoft.com/office/drawing/2014/main" id="{EC5733F4-A4CD-4D57-A52D-268BA8EEA728}"/>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9" name="直線コネクタ 578">
          <a:extLst>
            <a:ext uri="{FF2B5EF4-FFF2-40B4-BE49-F238E27FC236}">
              <a16:creationId xmlns:a16="http://schemas.microsoft.com/office/drawing/2014/main" id="{2D7160E9-FE42-4836-8EDE-9D028D688492}"/>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0" name="テキスト ボックス 579">
          <a:extLst>
            <a:ext uri="{FF2B5EF4-FFF2-40B4-BE49-F238E27FC236}">
              <a16:creationId xmlns:a16="http://schemas.microsoft.com/office/drawing/2014/main" id="{CC32EE74-5E62-4B62-93F1-3FB5F0865919}"/>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1" name="直線コネクタ 580">
          <a:extLst>
            <a:ext uri="{FF2B5EF4-FFF2-40B4-BE49-F238E27FC236}">
              <a16:creationId xmlns:a16="http://schemas.microsoft.com/office/drawing/2014/main" id="{51551B43-B503-4D1F-89DA-E1C09FEC3CF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2" name="テキスト ボックス 581">
          <a:extLst>
            <a:ext uri="{FF2B5EF4-FFF2-40B4-BE49-F238E27FC236}">
              <a16:creationId xmlns:a16="http://schemas.microsoft.com/office/drawing/2014/main" id="{940FCFB2-46A4-4C88-9708-5BB304F8C18E}"/>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3" name="直線コネクタ 582">
          <a:extLst>
            <a:ext uri="{FF2B5EF4-FFF2-40B4-BE49-F238E27FC236}">
              <a16:creationId xmlns:a16="http://schemas.microsoft.com/office/drawing/2014/main" id="{19BB22AC-D0C3-4FF1-85AA-BAF31CC6C08D}"/>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4" name="テキスト ボックス 583">
          <a:extLst>
            <a:ext uri="{FF2B5EF4-FFF2-40B4-BE49-F238E27FC236}">
              <a16:creationId xmlns:a16="http://schemas.microsoft.com/office/drawing/2014/main" id="{895C1305-2657-4F1D-AB30-CAD553B1768A}"/>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5" name="直線コネクタ 584">
          <a:extLst>
            <a:ext uri="{FF2B5EF4-FFF2-40B4-BE49-F238E27FC236}">
              <a16:creationId xmlns:a16="http://schemas.microsoft.com/office/drawing/2014/main" id="{3CC4A81C-ECF7-4CDB-B172-FE5EA8A8C81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6" name="テキスト ボックス 585">
          <a:extLst>
            <a:ext uri="{FF2B5EF4-FFF2-40B4-BE49-F238E27FC236}">
              <a16:creationId xmlns:a16="http://schemas.microsoft.com/office/drawing/2014/main" id="{5AA667AC-83E7-42A8-876C-8EF9FDC04C15}"/>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95AB2CC7-DAD3-45E3-909C-EC07EC0A9AE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33B6E1E5-F78A-48EF-B41E-6B2022FBBD8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504ECAD0-8BCB-49C5-A6D9-2F36776829F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0" name="直線コネクタ 589">
          <a:extLst>
            <a:ext uri="{FF2B5EF4-FFF2-40B4-BE49-F238E27FC236}">
              <a16:creationId xmlns:a16="http://schemas.microsoft.com/office/drawing/2014/main" id="{0997A086-CBB1-4798-BB4A-974670C02485}"/>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1" name="【学校施設】&#10;一人当たり面積最小値テキスト">
          <a:extLst>
            <a:ext uri="{FF2B5EF4-FFF2-40B4-BE49-F238E27FC236}">
              <a16:creationId xmlns:a16="http://schemas.microsoft.com/office/drawing/2014/main" id="{EB5AE910-C722-4EE9-A2C8-6A314EA93316}"/>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2" name="直線コネクタ 591">
          <a:extLst>
            <a:ext uri="{FF2B5EF4-FFF2-40B4-BE49-F238E27FC236}">
              <a16:creationId xmlns:a16="http://schemas.microsoft.com/office/drawing/2014/main" id="{CA280CC2-D63C-4BEB-98ED-D1F24D47C8D0}"/>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3" name="【学校施設】&#10;一人当たり面積最大値テキスト">
          <a:extLst>
            <a:ext uri="{FF2B5EF4-FFF2-40B4-BE49-F238E27FC236}">
              <a16:creationId xmlns:a16="http://schemas.microsoft.com/office/drawing/2014/main" id="{031D885A-BB6A-446D-8FE5-AAE84E03F266}"/>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4" name="直線コネクタ 593">
          <a:extLst>
            <a:ext uri="{FF2B5EF4-FFF2-40B4-BE49-F238E27FC236}">
              <a16:creationId xmlns:a16="http://schemas.microsoft.com/office/drawing/2014/main" id="{606DEAEF-6E34-40FC-82F7-A962220D53BF}"/>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595" name="【学校施設】&#10;一人当たり面積平均値テキスト">
          <a:extLst>
            <a:ext uri="{FF2B5EF4-FFF2-40B4-BE49-F238E27FC236}">
              <a16:creationId xmlns:a16="http://schemas.microsoft.com/office/drawing/2014/main" id="{BFB7CAB3-E85A-4736-9C51-EBB233351361}"/>
            </a:ext>
          </a:extLst>
        </xdr:cNvPr>
        <xdr:cNvSpPr txBox="1"/>
      </xdr:nvSpPr>
      <xdr:spPr>
        <a:xfrm>
          <a:off x="221996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6" name="フローチャート: 判断 595">
          <a:extLst>
            <a:ext uri="{FF2B5EF4-FFF2-40B4-BE49-F238E27FC236}">
              <a16:creationId xmlns:a16="http://schemas.microsoft.com/office/drawing/2014/main" id="{57B906B5-68D6-4B68-A206-046C72593EA5}"/>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7" name="フローチャート: 判断 596">
          <a:extLst>
            <a:ext uri="{FF2B5EF4-FFF2-40B4-BE49-F238E27FC236}">
              <a16:creationId xmlns:a16="http://schemas.microsoft.com/office/drawing/2014/main" id="{BEEC2B35-A036-4B32-ABDD-E66CF772F18D}"/>
            </a:ext>
          </a:extLst>
        </xdr:cNvPr>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598" name="フローチャート: 判断 597">
          <a:extLst>
            <a:ext uri="{FF2B5EF4-FFF2-40B4-BE49-F238E27FC236}">
              <a16:creationId xmlns:a16="http://schemas.microsoft.com/office/drawing/2014/main" id="{664554ED-A40D-4CEA-9050-91DF8469AC3D}"/>
            </a:ext>
          </a:extLst>
        </xdr:cNvPr>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599" name="フローチャート: 判断 598">
          <a:extLst>
            <a:ext uri="{FF2B5EF4-FFF2-40B4-BE49-F238E27FC236}">
              <a16:creationId xmlns:a16="http://schemas.microsoft.com/office/drawing/2014/main" id="{A22F21C4-0E25-4098-ABDA-8B6D7E826B56}"/>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0" name="フローチャート: 判断 599">
          <a:extLst>
            <a:ext uri="{FF2B5EF4-FFF2-40B4-BE49-F238E27FC236}">
              <a16:creationId xmlns:a16="http://schemas.microsoft.com/office/drawing/2014/main" id="{41DC627B-2C68-4731-8D1E-03086C57AE4A}"/>
            </a:ext>
          </a:extLst>
        </xdr:cNvPr>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E68839C5-599E-48AB-AC8F-04B1E83F223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7C8915C3-0AE0-4DF0-A0E2-3FEAD4519BB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5AB70912-3054-41C5-A922-D45FC46AC48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55DB4733-D06B-4E9F-B9F6-035A797FB7A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AD9EE670-F76B-49B1-AF69-99B55EAAB90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41620</xdr:rowOff>
    </xdr:from>
    <xdr:to>
      <xdr:col>116</xdr:col>
      <xdr:colOff>114300</xdr:colOff>
      <xdr:row>61</xdr:row>
      <xdr:rowOff>143220</xdr:rowOff>
    </xdr:to>
    <xdr:sp macro="" textlink="">
      <xdr:nvSpPr>
        <xdr:cNvPr id="606" name="楕円 605">
          <a:extLst>
            <a:ext uri="{FF2B5EF4-FFF2-40B4-BE49-F238E27FC236}">
              <a16:creationId xmlns:a16="http://schemas.microsoft.com/office/drawing/2014/main" id="{EA4A5DC2-17C8-46A0-A3F8-46E646AC9076}"/>
            </a:ext>
          </a:extLst>
        </xdr:cNvPr>
        <xdr:cNvSpPr/>
      </xdr:nvSpPr>
      <xdr:spPr>
        <a:xfrm>
          <a:off x="22110700" y="1050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20047</xdr:rowOff>
    </xdr:from>
    <xdr:ext cx="469744" cy="259045"/>
    <xdr:sp macro="" textlink="">
      <xdr:nvSpPr>
        <xdr:cNvPr id="607" name="【学校施設】&#10;一人当たり面積該当値テキスト">
          <a:extLst>
            <a:ext uri="{FF2B5EF4-FFF2-40B4-BE49-F238E27FC236}">
              <a16:creationId xmlns:a16="http://schemas.microsoft.com/office/drawing/2014/main" id="{5FC1D437-E701-4B0D-8F7B-A76D82E56F55}"/>
            </a:ext>
          </a:extLst>
        </xdr:cNvPr>
        <xdr:cNvSpPr txBox="1"/>
      </xdr:nvSpPr>
      <xdr:spPr>
        <a:xfrm>
          <a:off x="22199600" y="1047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51417</xdr:rowOff>
    </xdr:from>
    <xdr:to>
      <xdr:col>112</xdr:col>
      <xdr:colOff>38100</xdr:colOff>
      <xdr:row>61</xdr:row>
      <xdr:rowOff>153017</xdr:rowOff>
    </xdr:to>
    <xdr:sp macro="" textlink="">
      <xdr:nvSpPr>
        <xdr:cNvPr id="608" name="楕円 607">
          <a:extLst>
            <a:ext uri="{FF2B5EF4-FFF2-40B4-BE49-F238E27FC236}">
              <a16:creationId xmlns:a16="http://schemas.microsoft.com/office/drawing/2014/main" id="{33665ADF-2114-469C-9089-2CC204B75DEF}"/>
            </a:ext>
          </a:extLst>
        </xdr:cNvPr>
        <xdr:cNvSpPr/>
      </xdr:nvSpPr>
      <xdr:spPr>
        <a:xfrm>
          <a:off x="21272500" y="1050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92420</xdr:rowOff>
    </xdr:from>
    <xdr:to>
      <xdr:col>116</xdr:col>
      <xdr:colOff>63500</xdr:colOff>
      <xdr:row>61</xdr:row>
      <xdr:rowOff>102217</xdr:rowOff>
    </xdr:to>
    <xdr:cxnSp macro="">
      <xdr:nvCxnSpPr>
        <xdr:cNvPr id="609" name="直線コネクタ 608">
          <a:extLst>
            <a:ext uri="{FF2B5EF4-FFF2-40B4-BE49-F238E27FC236}">
              <a16:creationId xmlns:a16="http://schemas.microsoft.com/office/drawing/2014/main" id="{49CF680D-7291-454E-BA50-6533BC750B37}"/>
            </a:ext>
          </a:extLst>
        </xdr:cNvPr>
        <xdr:cNvCxnSpPr/>
      </xdr:nvCxnSpPr>
      <xdr:spPr>
        <a:xfrm flipV="1">
          <a:off x="21323300" y="1055087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55335</xdr:rowOff>
    </xdr:from>
    <xdr:to>
      <xdr:col>107</xdr:col>
      <xdr:colOff>101600</xdr:colOff>
      <xdr:row>61</xdr:row>
      <xdr:rowOff>156935</xdr:rowOff>
    </xdr:to>
    <xdr:sp macro="" textlink="">
      <xdr:nvSpPr>
        <xdr:cNvPr id="610" name="楕円 609">
          <a:extLst>
            <a:ext uri="{FF2B5EF4-FFF2-40B4-BE49-F238E27FC236}">
              <a16:creationId xmlns:a16="http://schemas.microsoft.com/office/drawing/2014/main" id="{F5B532F8-9AE5-482B-BEAA-D73C2666E14D}"/>
            </a:ext>
          </a:extLst>
        </xdr:cNvPr>
        <xdr:cNvSpPr/>
      </xdr:nvSpPr>
      <xdr:spPr>
        <a:xfrm>
          <a:off x="20383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102217</xdr:rowOff>
    </xdr:from>
    <xdr:to>
      <xdr:col>111</xdr:col>
      <xdr:colOff>177800</xdr:colOff>
      <xdr:row>61</xdr:row>
      <xdr:rowOff>106135</xdr:rowOff>
    </xdr:to>
    <xdr:cxnSp macro="">
      <xdr:nvCxnSpPr>
        <xdr:cNvPr id="611" name="直線コネクタ 610">
          <a:extLst>
            <a:ext uri="{FF2B5EF4-FFF2-40B4-BE49-F238E27FC236}">
              <a16:creationId xmlns:a16="http://schemas.microsoft.com/office/drawing/2014/main" id="{EAE6A59B-32F6-4759-8E19-4DDAB3425628}"/>
            </a:ext>
          </a:extLst>
        </xdr:cNvPr>
        <xdr:cNvCxnSpPr/>
      </xdr:nvCxnSpPr>
      <xdr:spPr>
        <a:xfrm flipV="1">
          <a:off x="20434300" y="10560667"/>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61867</xdr:rowOff>
    </xdr:from>
    <xdr:to>
      <xdr:col>102</xdr:col>
      <xdr:colOff>165100</xdr:colOff>
      <xdr:row>61</xdr:row>
      <xdr:rowOff>163467</xdr:rowOff>
    </xdr:to>
    <xdr:sp macro="" textlink="">
      <xdr:nvSpPr>
        <xdr:cNvPr id="612" name="楕円 611">
          <a:extLst>
            <a:ext uri="{FF2B5EF4-FFF2-40B4-BE49-F238E27FC236}">
              <a16:creationId xmlns:a16="http://schemas.microsoft.com/office/drawing/2014/main" id="{021FEA3F-24DC-4E8D-A267-EE145E93F945}"/>
            </a:ext>
          </a:extLst>
        </xdr:cNvPr>
        <xdr:cNvSpPr/>
      </xdr:nvSpPr>
      <xdr:spPr>
        <a:xfrm>
          <a:off x="19494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106135</xdr:rowOff>
    </xdr:from>
    <xdr:to>
      <xdr:col>107</xdr:col>
      <xdr:colOff>50800</xdr:colOff>
      <xdr:row>61</xdr:row>
      <xdr:rowOff>112667</xdr:rowOff>
    </xdr:to>
    <xdr:cxnSp macro="">
      <xdr:nvCxnSpPr>
        <xdr:cNvPr id="613" name="直線コネクタ 612">
          <a:extLst>
            <a:ext uri="{FF2B5EF4-FFF2-40B4-BE49-F238E27FC236}">
              <a16:creationId xmlns:a16="http://schemas.microsoft.com/office/drawing/2014/main" id="{1BA0686C-3DE3-45EC-AF32-9680A02498A6}"/>
            </a:ext>
          </a:extLst>
        </xdr:cNvPr>
        <xdr:cNvCxnSpPr/>
      </xdr:nvCxnSpPr>
      <xdr:spPr>
        <a:xfrm flipV="1">
          <a:off x="19545300" y="1056458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70358</xdr:rowOff>
    </xdr:from>
    <xdr:to>
      <xdr:col>98</xdr:col>
      <xdr:colOff>38100</xdr:colOff>
      <xdr:row>62</xdr:row>
      <xdr:rowOff>508</xdr:rowOff>
    </xdr:to>
    <xdr:sp macro="" textlink="">
      <xdr:nvSpPr>
        <xdr:cNvPr id="614" name="楕円 613">
          <a:extLst>
            <a:ext uri="{FF2B5EF4-FFF2-40B4-BE49-F238E27FC236}">
              <a16:creationId xmlns:a16="http://schemas.microsoft.com/office/drawing/2014/main" id="{D04158B0-F16A-4570-8DF1-A38AE02E4EDA}"/>
            </a:ext>
          </a:extLst>
        </xdr:cNvPr>
        <xdr:cNvSpPr/>
      </xdr:nvSpPr>
      <xdr:spPr>
        <a:xfrm>
          <a:off x="18605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112667</xdr:rowOff>
    </xdr:from>
    <xdr:to>
      <xdr:col>102</xdr:col>
      <xdr:colOff>114300</xdr:colOff>
      <xdr:row>61</xdr:row>
      <xdr:rowOff>121158</xdr:rowOff>
    </xdr:to>
    <xdr:cxnSp macro="">
      <xdr:nvCxnSpPr>
        <xdr:cNvPr id="615" name="直線コネクタ 614">
          <a:extLst>
            <a:ext uri="{FF2B5EF4-FFF2-40B4-BE49-F238E27FC236}">
              <a16:creationId xmlns:a16="http://schemas.microsoft.com/office/drawing/2014/main" id="{71106FB1-AF27-4805-B74A-7A6CDE527855}"/>
            </a:ext>
          </a:extLst>
        </xdr:cNvPr>
        <xdr:cNvCxnSpPr/>
      </xdr:nvCxnSpPr>
      <xdr:spPr>
        <a:xfrm flipV="1">
          <a:off x="18656300" y="10571117"/>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64388</xdr:rowOff>
    </xdr:from>
    <xdr:ext cx="469744" cy="259045"/>
    <xdr:sp macro="" textlink="">
      <xdr:nvSpPr>
        <xdr:cNvPr id="616" name="n_1aveValue【学校施設】&#10;一人当たり面積">
          <a:extLst>
            <a:ext uri="{FF2B5EF4-FFF2-40B4-BE49-F238E27FC236}">
              <a16:creationId xmlns:a16="http://schemas.microsoft.com/office/drawing/2014/main" id="{16F42404-E3A3-467A-ADD3-EDDC3AAEA3EE}"/>
            </a:ext>
          </a:extLst>
        </xdr:cNvPr>
        <xdr:cNvSpPr txBox="1"/>
      </xdr:nvSpPr>
      <xdr:spPr>
        <a:xfrm>
          <a:off x="21075727" y="1017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617" name="n_2aveValue【学校施設】&#10;一人当たり面積">
          <a:extLst>
            <a:ext uri="{FF2B5EF4-FFF2-40B4-BE49-F238E27FC236}">
              <a16:creationId xmlns:a16="http://schemas.microsoft.com/office/drawing/2014/main" id="{62A424F0-3626-47F9-AC48-932486407235}"/>
            </a:ext>
          </a:extLst>
        </xdr:cNvPr>
        <xdr:cNvSpPr txBox="1"/>
      </xdr:nvSpPr>
      <xdr:spPr>
        <a:xfrm>
          <a:off x="20199427" y="101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618" name="n_3aveValue【学校施設】&#10;一人当たり面積">
          <a:extLst>
            <a:ext uri="{FF2B5EF4-FFF2-40B4-BE49-F238E27FC236}">
              <a16:creationId xmlns:a16="http://schemas.microsoft.com/office/drawing/2014/main" id="{AECB2E66-A086-43FA-95E9-2190CE8DA853}"/>
            </a:ext>
          </a:extLst>
        </xdr:cNvPr>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619" name="n_4aveValue【学校施設】&#10;一人当たり面積">
          <a:extLst>
            <a:ext uri="{FF2B5EF4-FFF2-40B4-BE49-F238E27FC236}">
              <a16:creationId xmlns:a16="http://schemas.microsoft.com/office/drawing/2014/main" id="{08053123-BC0D-441C-B194-196EC8553162}"/>
            </a:ext>
          </a:extLst>
        </xdr:cNvPr>
        <xdr:cNvSpPr txBox="1"/>
      </xdr:nvSpPr>
      <xdr:spPr>
        <a:xfrm>
          <a:off x="18421427"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144144</xdr:rowOff>
    </xdr:from>
    <xdr:ext cx="469744" cy="259045"/>
    <xdr:sp macro="" textlink="">
      <xdr:nvSpPr>
        <xdr:cNvPr id="620" name="n_1mainValue【学校施設】&#10;一人当たり面積">
          <a:extLst>
            <a:ext uri="{FF2B5EF4-FFF2-40B4-BE49-F238E27FC236}">
              <a16:creationId xmlns:a16="http://schemas.microsoft.com/office/drawing/2014/main" id="{219C1786-B6ED-43E6-8BFA-A43C09BAC18A}"/>
            </a:ext>
          </a:extLst>
        </xdr:cNvPr>
        <xdr:cNvSpPr txBox="1"/>
      </xdr:nvSpPr>
      <xdr:spPr>
        <a:xfrm>
          <a:off x="21075727" y="1060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148062</xdr:rowOff>
    </xdr:from>
    <xdr:ext cx="469744" cy="259045"/>
    <xdr:sp macro="" textlink="">
      <xdr:nvSpPr>
        <xdr:cNvPr id="621" name="n_2mainValue【学校施設】&#10;一人当たり面積">
          <a:extLst>
            <a:ext uri="{FF2B5EF4-FFF2-40B4-BE49-F238E27FC236}">
              <a16:creationId xmlns:a16="http://schemas.microsoft.com/office/drawing/2014/main" id="{51437895-F346-4D0D-8441-50AF7E1A1C91}"/>
            </a:ext>
          </a:extLst>
        </xdr:cNvPr>
        <xdr:cNvSpPr txBox="1"/>
      </xdr:nvSpPr>
      <xdr:spPr>
        <a:xfrm>
          <a:off x="20199427" y="1060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154594</xdr:rowOff>
    </xdr:from>
    <xdr:ext cx="469744" cy="259045"/>
    <xdr:sp macro="" textlink="">
      <xdr:nvSpPr>
        <xdr:cNvPr id="622" name="n_3mainValue【学校施設】&#10;一人当たり面積">
          <a:extLst>
            <a:ext uri="{FF2B5EF4-FFF2-40B4-BE49-F238E27FC236}">
              <a16:creationId xmlns:a16="http://schemas.microsoft.com/office/drawing/2014/main" id="{D5358CE9-C10F-42CA-90BC-CDAC03FB0226}"/>
            </a:ext>
          </a:extLst>
        </xdr:cNvPr>
        <xdr:cNvSpPr txBox="1"/>
      </xdr:nvSpPr>
      <xdr:spPr>
        <a:xfrm>
          <a:off x="19310427" y="1061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163085</xdr:rowOff>
    </xdr:from>
    <xdr:ext cx="469744" cy="259045"/>
    <xdr:sp macro="" textlink="">
      <xdr:nvSpPr>
        <xdr:cNvPr id="623" name="n_4mainValue【学校施設】&#10;一人当たり面積">
          <a:extLst>
            <a:ext uri="{FF2B5EF4-FFF2-40B4-BE49-F238E27FC236}">
              <a16:creationId xmlns:a16="http://schemas.microsoft.com/office/drawing/2014/main" id="{D33024CB-92CC-4C90-B221-98F8BE176653}"/>
            </a:ext>
          </a:extLst>
        </xdr:cNvPr>
        <xdr:cNvSpPr txBox="1"/>
      </xdr:nvSpPr>
      <xdr:spPr>
        <a:xfrm>
          <a:off x="18421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2FF81823-EDFA-497C-A5FC-E1F0555B0D9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CF951A0D-D4B4-4FD4-A383-A765F0C01FB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BF13916C-1134-45C8-9D4A-CB18E393FDB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8496E9EF-3E7D-4E09-B204-97FE4C5B020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25741F7F-A793-4CE0-9C51-9620BD14533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912B1A3C-725C-4622-94C5-B0D6C8E71C2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1BD0545-9D3D-42BD-B4BF-29EC499B8FA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C8BB843-1E32-4E72-BABB-8EFCDA10361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F7F1D3D7-370B-4355-88D2-2B193A7A938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6C756527-E4A8-4A05-8E37-061611EDD3D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04D73C57-E857-4545-8A1B-C10D2E11FF9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a:extLst>
            <a:ext uri="{FF2B5EF4-FFF2-40B4-BE49-F238E27FC236}">
              <a16:creationId xmlns:a16="http://schemas.microsoft.com/office/drawing/2014/main" id="{6D5C4E1E-12C4-4E25-825C-DD492578DF9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a:extLst>
            <a:ext uri="{FF2B5EF4-FFF2-40B4-BE49-F238E27FC236}">
              <a16:creationId xmlns:a16="http://schemas.microsoft.com/office/drawing/2014/main" id="{04DDBF4D-1291-4ED2-A578-65798C42E05B}"/>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a:extLst>
            <a:ext uri="{FF2B5EF4-FFF2-40B4-BE49-F238E27FC236}">
              <a16:creationId xmlns:a16="http://schemas.microsoft.com/office/drawing/2014/main" id="{CF9AAAA2-4EE9-41B2-B2CA-23C5478A809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a:extLst>
            <a:ext uri="{FF2B5EF4-FFF2-40B4-BE49-F238E27FC236}">
              <a16:creationId xmlns:a16="http://schemas.microsoft.com/office/drawing/2014/main" id="{8DF50742-C20A-44E9-A426-729447F77C4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a:extLst>
            <a:ext uri="{FF2B5EF4-FFF2-40B4-BE49-F238E27FC236}">
              <a16:creationId xmlns:a16="http://schemas.microsoft.com/office/drawing/2014/main" id="{5D0845DF-2DFD-4FF8-9939-EF20EAB4DB3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a:extLst>
            <a:ext uri="{FF2B5EF4-FFF2-40B4-BE49-F238E27FC236}">
              <a16:creationId xmlns:a16="http://schemas.microsoft.com/office/drawing/2014/main" id="{7459744B-E8F9-48F6-A283-D52A854F9BB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a:extLst>
            <a:ext uri="{FF2B5EF4-FFF2-40B4-BE49-F238E27FC236}">
              <a16:creationId xmlns:a16="http://schemas.microsoft.com/office/drawing/2014/main" id="{CEA74275-4834-4C1C-901F-B59B549F051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a:extLst>
            <a:ext uri="{FF2B5EF4-FFF2-40B4-BE49-F238E27FC236}">
              <a16:creationId xmlns:a16="http://schemas.microsoft.com/office/drawing/2014/main" id="{BCFC6D41-952C-4CB3-89CC-710751EACBE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a:extLst>
            <a:ext uri="{FF2B5EF4-FFF2-40B4-BE49-F238E27FC236}">
              <a16:creationId xmlns:a16="http://schemas.microsoft.com/office/drawing/2014/main" id="{087AB59D-1E4D-4917-B320-B2F0275626F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4" name="テキスト ボックス 643">
          <a:extLst>
            <a:ext uri="{FF2B5EF4-FFF2-40B4-BE49-F238E27FC236}">
              <a16:creationId xmlns:a16="http://schemas.microsoft.com/office/drawing/2014/main" id="{F2858960-037C-412E-9C49-89358EE22A09}"/>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44325E54-BEBB-4D02-917C-AF8BD0F07A6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A1974181-078A-43C6-A4BD-EB0FED266B6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7" name="直線コネクタ 646">
          <a:extLst>
            <a:ext uri="{FF2B5EF4-FFF2-40B4-BE49-F238E27FC236}">
              <a16:creationId xmlns:a16="http://schemas.microsoft.com/office/drawing/2014/main" id="{E579BBF3-3820-41E9-81B3-264E27FB3A64}"/>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8" name="【児童館】&#10;有形固定資産減価償却率最小値テキスト">
          <a:extLst>
            <a:ext uri="{FF2B5EF4-FFF2-40B4-BE49-F238E27FC236}">
              <a16:creationId xmlns:a16="http://schemas.microsoft.com/office/drawing/2014/main" id="{E41A848A-62D5-4066-95B9-EF6C8CDD8D36}"/>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9" name="直線コネクタ 648">
          <a:extLst>
            <a:ext uri="{FF2B5EF4-FFF2-40B4-BE49-F238E27FC236}">
              <a16:creationId xmlns:a16="http://schemas.microsoft.com/office/drawing/2014/main" id="{B37A9C46-1219-401C-A0C7-7B9AEB90C111}"/>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0" name="【児童館】&#10;有形固定資産減価償却率最大値テキスト">
          <a:extLst>
            <a:ext uri="{FF2B5EF4-FFF2-40B4-BE49-F238E27FC236}">
              <a16:creationId xmlns:a16="http://schemas.microsoft.com/office/drawing/2014/main" id="{49878EF7-71BA-4E1C-AAB4-63E94DC67B4D}"/>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1" name="直線コネクタ 650">
          <a:extLst>
            <a:ext uri="{FF2B5EF4-FFF2-40B4-BE49-F238E27FC236}">
              <a16:creationId xmlns:a16="http://schemas.microsoft.com/office/drawing/2014/main" id="{D3C44201-A701-431F-ADEF-1D55DC9D0246}"/>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652" name="【児童館】&#10;有形固定資産減価償却率平均値テキスト">
          <a:extLst>
            <a:ext uri="{FF2B5EF4-FFF2-40B4-BE49-F238E27FC236}">
              <a16:creationId xmlns:a16="http://schemas.microsoft.com/office/drawing/2014/main" id="{E7D54E7E-03A7-42B2-9572-3C75AA761C81}"/>
            </a:ext>
          </a:extLst>
        </xdr:cNvPr>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653" name="フローチャート: 判断 652">
          <a:extLst>
            <a:ext uri="{FF2B5EF4-FFF2-40B4-BE49-F238E27FC236}">
              <a16:creationId xmlns:a16="http://schemas.microsoft.com/office/drawing/2014/main" id="{37EE1B47-76AF-436F-AD94-0087BAA16981}"/>
            </a:ext>
          </a:extLst>
        </xdr:cNvPr>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654" name="フローチャート: 判断 653">
          <a:extLst>
            <a:ext uri="{FF2B5EF4-FFF2-40B4-BE49-F238E27FC236}">
              <a16:creationId xmlns:a16="http://schemas.microsoft.com/office/drawing/2014/main" id="{53E37AA3-5A5C-4620-876C-419D9E382633}"/>
            </a:ext>
          </a:extLst>
        </xdr:cNvPr>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655" name="フローチャート: 判断 654">
          <a:extLst>
            <a:ext uri="{FF2B5EF4-FFF2-40B4-BE49-F238E27FC236}">
              <a16:creationId xmlns:a16="http://schemas.microsoft.com/office/drawing/2014/main" id="{1D72BD74-7368-4944-BCD8-CE0ECFC068C5}"/>
            </a:ext>
          </a:extLst>
        </xdr:cNvPr>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656" name="フローチャート: 判断 655">
          <a:extLst>
            <a:ext uri="{FF2B5EF4-FFF2-40B4-BE49-F238E27FC236}">
              <a16:creationId xmlns:a16="http://schemas.microsoft.com/office/drawing/2014/main" id="{7D56F965-4D43-476C-B097-2362FCCA13FE}"/>
            </a:ext>
          </a:extLst>
        </xdr:cNvPr>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657" name="フローチャート: 判断 656">
          <a:extLst>
            <a:ext uri="{FF2B5EF4-FFF2-40B4-BE49-F238E27FC236}">
              <a16:creationId xmlns:a16="http://schemas.microsoft.com/office/drawing/2014/main" id="{E803D5E5-4AD4-411D-99FF-D481729F0B46}"/>
            </a:ext>
          </a:extLst>
        </xdr:cNvPr>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1EF12331-B03F-4BC4-AD9D-1F2BFA7B604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6A019291-F546-433C-A92F-46A478D530A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DD34ECC1-500F-488D-9B3E-6E6EB6FCFCA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CDBD3C46-6AE5-4037-B33E-D8A93EA6AAC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9AE8F709-3BB0-47CD-A9D6-36C565A5DCC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0</xdr:rowOff>
    </xdr:from>
    <xdr:to>
      <xdr:col>85</xdr:col>
      <xdr:colOff>177800</xdr:colOff>
      <xdr:row>82</xdr:row>
      <xdr:rowOff>101600</xdr:rowOff>
    </xdr:to>
    <xdr:sp macro="" textlink="">
      <xdr:nvSpPr>
        <xdr:cNvPr id="663" name="楕円 662">
          <a:extLst>
            <a:ext uri="{FF2B5EF4-FFF2-40B4-BE49-F238E27FC236}">
              <a16:creationId xmlns:a16="http://schemas.microsoft.com/office/drawing/2014/main" id="{07F5E718-C82F-4130-B49E-1E4427B25EF7}"/>
            </a:ext>
          </a:extLst>
        </xdr:cNvPr>
        <xdr:cNvSpPr/>
      </xdr:nvSpPr>
      <xdr:spPr>
        <a:xfrm>
          <a:off x="162687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149877</xdr:rowOff>
    </xdr:from>
    <xdr:ext cx="405111" cy="259045"/>
    <xdr:sp macro="" textlink="">
      <xdr:nvSpPr>
        <xdr:cNvPr id="664" name="【児童館】&#10;有形固定資産減価償却率該当値テキスト">
          <a:extLst>
            <a:ext uri="{FF2B5EF4-FFF2-40B4-BE49-F238E27FC236}">
              <a16:creationId xmlns:a16="http://schemas.microsoft.com/office/drawing/2014/main" id="{A3D05775-3FA2-4EEC-8CD2-1A569A1BA66D}"/>
            </a:ext>
          </a:extLst>
        </xdr:cNvPr>
        <xdr:cNvSpPr txBox="1"/>
      </xdr:nvSpPr>
      <xdr:spPr>
        <a:xfrm>
          <a:off x="16357600" y="1403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142239</xdr:rowOff>
    </xdr:from>
    <xdr:to>
      <xdr:col>81</xdr:col>
      <xdr:colOff>101600</xdr:colOff>
      <xdr:row>82</xdr:row>
      <xdr:rowOff>72389</xdr:rowOff>
    </xdr:to>
    <xdr:sp macro="" textlink="">
      <xdr:nvSpPr>
        <xdr:cNvPr id="665" name="楕円 664">
          <a:extLst>
            <a:ext uri="{FF2B5EF4-FFF2-40B4-BE49-F238E27FC236}">
              <a16:creationId xmlns:a16="http://schemas.microsoft.com/office/drawing/2014/main" id="{77FA921D-EA37-487E-82B2-6ADC72FC070F}"/>
            </a:ext>
          </a:extLst>
        </xdr:cNvPr>
        <xdr:cNvSpPr/>
      </xdr:nvSpPr>
      <xdr:spPr>
        <a:xfrm>
          <a:off x="15430500" y="1402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21589</xdr:rowOff>
    </xdr:from>
    <xdr:to>
      <xdr:col>85</xdr:col>
      <xdr:colOff>127000</xdr:colOff>
      <xdr:row>82</xdr:row>
      <xdr:rowOff>50800</xdr:rowOff>
    </xdr:to>
    <xdr:cxnSp macro="">
      <xdr:nvCxnSpPr>
        <xdr:cNvPr id="666" name="直線コネクタ 665">
          <a:extLst>
            <a:ext uri="{FF2B5EF4-FFF2-40B4-BE49-F238E27FC236}">
              <a16:creationId xmlns:a16="http://schemas.microsoft.com/office/drawing/2014/main" id="{365F6D5F-946D-467A-9F56-5B52B41A7E24}"/>
            </a:ext>
          </a:extLst>
        </xdr:cNvPr>
        <xdr:cNvCxnSpPr/>
      </xdr:nvCxnSpPr>
      <xdr:spPr>
        <a:xfrm>
          <a:off x="15481300" y="14080489"/>
          <a:ext cx="8382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114300</xdr:rowOff>
    </xdr:from>
    <xdr:to>
      <xdr:col>76</xdr:col>
      <xdr:colOff>165100</xdr:colOff>
      <xdr:row>82</xdr:row>
      <xdr:rowOff>44450</xdr:rowOff>
    </xdr:to>
    <xdr:sp macro="" textlink="">
      <xdr:nvSpPr>
        <xdr:cNvPr id="667" name="楕円 666">
          <a:extLst>
            <a:ext uri="{FF2B5EF4-FFF2-40B4-BE49-F238E27FC236}">
              <a16:creationId xmlns:a16="http://schemas.microsoft.com/office/drawing/2014/main" id="{12F030B0-4E2F-4BD8-A3CE-7C80BBB409D9}"/>
            </a:ext>
          </a:extLst>
        </xdr:cNvPr>
        <xdr:cNvSpPr/>
      </xdr:nvSpPr>
      <xdr:spPr>
        <a:xfrm>
          <a:off x="14541500" y="1400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165100</xdr:rowOff>
    </xdr:from>
    <xdr:to>
      <xdr:col>81</xdr:col>
      <xdr:colOff>50800</xdr:colOff>
      <xdr:row>82</xdr:row>
      <xdr:rowOff>21589</xdr:rowOff>
    </xdr:to>
    <xdr:cxnSp macro="">
      <xdr:nvCxnSpPr>
        <xdr:cNvPr id="668" name="直線コネクタ 667">
          <a:extLst>
            <a:ext uri="{FF2B5EF4-FFF2-40B4-BE49-F238E27FC236}">
              <a16:creationId xmlns:a16="http://schemas.microsoft.com/office/drawing/2014/main" id="{77B28886-A0F9-4DDB-B4DE-F90281CB038B}"/>
            </a:ext>
          </a:extLst>
        </xdr:cNvPr>
        <xdr:cNvCxnSpPr/>
      </xdr:nvCxnSpPr>
      <xdr:spPr>
        <a:xfrm>
          <a:off x="14592300" y="1405255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85089</xdr:rowOff>
    </xdr:from>
    <xdr:to>
      <xdr:col>72</xdr:col>
      <xdr:colOff>38100</xdr:colOff>
      <xdr:row>82</xdr:row>
      <xdr:rowOff>15239</xdr:rowOff>
    </xdr:to>
    <xdr:sp macro="" textlink="">
      <xdr:nvSpPr>
        <xdr:cNvPr id="669" name="楕円 668">
          <a:extLst>
            <a:ext uri="{FF2B5EF4-FFF2-40B4-BE49-F238E27FC236}">
              <a16:creationId xmlns:a16="http://schemas.microsoft.com/office/drawing/2014/main" id="{BD083526-6690-433C-9432-20A0BC928CDF}"/>
            </a:ext>
          </a:extLst>
        </xdr:cNvPr>
        <xdr:cNvSpPr/>
      </xdr:nvSpPr>
      <xdr:spPr>
        <a:xfrm>
          <a:off x="13652500" y="1397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135889</xdr:rowOff>
    </xdr:from>
    <xdr:to>
      <xdr:col>76</xdr:col>
      <xdr:colOff>114300</xdr:colOff>
      <xdr:row>81</xdr:row>
      <xdr:rowOff>165100</xdr:rowOff>
    </xdr:to>
    <xdr:cxnSp macro="">
      <xdr:nvCxnSpPr>
        <xdr:cNvPr id="670" name="直線コネクタ 669">
          <a:extLst>
            <a:ext uri="{FF2B5EF4-FFF2-40B4-BE49-F238E27FC236}">
              <a16:creationId xmlns:a16="http://schemas.microsoft.com/office/drawing/2014/main" id="{FADFF0A4-2FF6-417E-A4F5-D4B4615FD0A2}"/>
            </a:ext>
          </a:extLst>
        </xdr:cNvPr>
        <xdr:cNvCxnSpPr/>
      </xdr:nvCxnSpPr>
      <xdr:spPr>
        <a:xfrm>
          <a:off x="13703300" y="14023339"/>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57150</xdr:rowOff>
    </xdr:from>
    <xdr:to>
      <xdr:col>67</xdr:col>
      <xdr:colOff>101600</xdr:colOff>
      <xdr:row>81</xdr:row>
      <xdr:rowOff>158750</xdr:rowOff>
    </xdr:to>
    <xdr:sp macro="" textlink="">
      <xdr:nvSpPr>
        <xdr:cNvPr id="671" name="楕円 670">
          <a:extLst>
            <a:ext uri="{FF2B5EF4-FFF2-40B4-BE49-F238E27FC236}">
              <a16:creationId xmlns:a16="http://schemas.microsoft.com/office/drawing/2014/main" id="{01F40535-C940-4138-9476-08837C0B92BD}"/>
            </a:ext>
          </a:extLst>
        </xdr:cNvPr>
        <xdr:cNvSpPr/>
      </xdr:nvSpPr>
      <xdr:spPr>
        <a:xfrm>
          <a:off x="127635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107950</xdr:rowOff>
    </xdr:from>
    <xdr:to>
      <xdr:col>71</xdr:col>
      <xdr:colOff>177800</xdr:colOff>
      <xdr:row>81</xdr:row>
      <xdr:rowOff>135889</xdr:rowOff>
    </xdr:to>
    <xdr:cxnSp macro="">
      <xdr:nvCxnSpPr>
        <xdr:cNvPr id="672" name="直線コネクタ 671">
          <a:extLst>
            <a:ext uri="{FF2B5EF4-FFF2-40B4-BE49-F238E27FC236}">
              <a16:creationId xmlns:a16="http://schemas.microsoft.com/office/drawing/2014/main" id="{D8749842-C657-4416-A272-DDFA3062F294}"/>
            </a:ext>
          </a:extLst>
        </xdr:cNvPr>
        <xdr:cNvCxnSpPr/>
      </xdr:nvCxnSpPr>
      <xdr:spPr>
        <a:xfrm>
          <a:off x="12814300" y="1399540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xdr:rowOff>
    </xdr:from>
    <xdr:ext cx="405111" cy="259045"/>
    <xdr:sp macro="" textlink="">
      <xdr:nvSpPr>
        <xdr:cNvPr id="673" name="n_1aveValue【児童館】&#10;有形固定資産減価償却率">
          <a:extLst>
            <a:ext uri="{FF2B5EF4-FFF2-40B4-BE49-F238E27FC236}">
              <a16:creationId xmlns:a16="http://schemas.microsoft.com/office/drawing/2014/main" id="{8EBC735A-1086-43AB-9F1B-542BAE7BC008}"/>
            </a:ext>
          </a:extLst>
        </xdr:cNvPr>
        <xdr:cNvSpPr txBox="1"/>
      </xdr:nvSpPr>
      <xdr:spPr>
        <a:xfrm>
          <a:off x="15266044" y="1371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163847</xdr:rowOff>
    </xdr:from>
    <xdr:ext cx="405111" cy="259045"/>
    <xdr:sp macro="" textlink="">
      <xdr:nvSpPr>
        <xdr:cNvPr id="674" name="n_2aveValue【児童館】&#10;有形固定資産減価償却率">
          <a:extLst>
            <a:ext uri="{FF2B5EF4-FFF2-40B4-BE49-F238E27FC236}">
              <a16:creationId xmlns:a16="http://schemas.microsoft.com/office/drawing/2014/main" id="{F41D1943-0457-4F09-BD0A-037AA14C2945}"/>
            </a:ext>
          </a:extLst>
        </xdr:cNvPr>
        <xdr:cNvSpPr txBox="1"/>
      </xdr:nvSpPr>
      <xdr:spPr>
        <a:xfrm>
          <a:off x="14389744" y="1370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119397</xdr:rowOff>
    </xdr:from>
    <xdr:ext cx="405111" cy="259045"/>
    <xdr:sp macro="" textlink="">
      <xdr:nvSpPr>
        <xdr:cNvPr id="675" name="n_3aveValue【児童館】&#10;有形固定資産減価償却率">
          <a:extLst>
            <a:ext uri="{FF2B5EF4-FFF2-40B4-BE49-F238E27FC236}">
              <a16:creationId xmlns:a16="http://schemas.microsoft.com/office/drawing/2014/main" id="{4C445BAC-433F-4E43-95DE-56A917CD05E0}"/>
            </a:ext>
          </a:extLst>
        </xdr:cNvPr>
        <xdr:cNvSpPr txBox="1"/>
      </xdr:nvSpPr>
      <xdr:spPr>
        <a:xfrm>
          <a:off x="13500744" y="1366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107966</xdr:rowOff>
    </xdr:from>
    <xdr:ext cx="405111" cy="259045"/>
    <xdr:sp macro="" textlink="">
      <xdr:nvSpPr>
        <xdr:cNvPr id="676" name="n_4aveValue【児童館】&#10;有形固定資産減価償却率">
          <a:extLst>
            <a:ext uri="{FF2B5EF4-FFF2-40B4-BE49-F238E27FC236}">
              <a16:creationId xmlns:a16="http://schemas.microsoft.com/office/drawing/2014/main" id="{EA5947D5-E831-4ADC-B30E-E57FFCD802EC}"/>
            </a:ext>
          </a:extLst>
        </xdr:cNvPr>
        <xdr:cNvSpPr txBox="1"/>
      </xdr:nvSpPr>
      <xdr:spPr>
        <a:xfrm>
          <a:off x="12611744" y="1365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63516</xdr:rowOff>
    </xdr:from>
    <xdr:ext cx="405111" cy="259045"/>
    <xdr:sp macro="" textlink="">
      <xdr:nvSpPr>
        <xdr:cNvPr id="677" name="n_1mainValue【児童館】&#10;有形固定資産減価償却率">
          <a:extLst>
            <a:ext uri="{FF2B5EF4-FFF2-40B4-BE49-F238E27FC236}">
              <a16:creationId xmlns:a16="http://schemas.microsoft.com/office/drawing/2014/main" id="{EDEE2714-59F2-401A-B01A-10DA10CBF3FF}"/>
            </a:ext>
          </a:extLst>
        </xdr:cNvPr>
        <xdr:cNvSpPr txBox="1"/>
      </xdr:nvSpPr>
      <xdr:spPr>
        <a:xfrm>
          <a:off x="15266044" y="14122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35577</xdr:rowOff>
    </xdr:from>
    <xdr:ext cx="405111" cy="259045"/>
    <xdr:sp macro="" textlink="">
      <xdr:nvSpPr>
        <xdr:cNvPr id="678" name="n_2mainValue【児童館】&#10;有形固定資産減価償却率">
          <a:extLst>
            <a:ext uri="{FF2B5EF4-FFF2-40B4-BE49-F238E27FC236}">
              <a16:creationId xmlns:a16="http://schemas.microsoft.com/office/drawing/2014/main" id="{B2B6D78E-D539-48FF-9E27-D2FA0C787828}"/>
            </a:ext>
          </a:extLst>
        </xdr:cNvPr>
        <xdr:cNvSpPr txBox="1"/>
      </xdr:nvSpPr>
      <xdr:spPr>
        <a:xfrm>
          <a:off x="14389744" y="1409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6366</xdr:rowOff>
    </xdr:from>
    <xdr:ext cx="405111" cy="259045"/>
    <xdr:sp macro="" textlink="">
      <xdr:nvSpPr>
        <xdr:cNvPr id="679" name="n_3mainValue【児童館】&#10;有形固定資産減価償却率">
          <a:extLst>
            <a:ext uri="{FF2B5EF4-FFF2-40B4-BE49-F238E27FC236}">
              <a16:creationId xmlns:a16="http://schemas.microsoft.com/office/drawing/2014/main" id="{7C0DD7D3-4699-4C17-A5FD-F9A6CB1CD9C1}"/>
            </a:ext>
          </a:extLst>
        </xdr:cNvPr>
        <xdr:cNvSpPr txBox="1"/>
      </xdr:nvSpPr>
      <xdr:spPr>
        <a:xfrm>
          <a:off x="13500744" y="1406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149877</xdr:rowOff>
    </xdr:from>
    <xdr:ext cx="405111" cy="259045"/>
    <xdr:sp macro="" textlink="">
      <xdr:nvSpPr>
        <xdr:cNvPr id="680" name="n_4mainValue【児童館】&#10;有形固定資産減価償却率">
          <a:extLst>
            <a:ext uri="{FF2B5EF4-FFF2-40B4-BE49-F238E27FC236}">
              <a16:creationId xmlns:a16="http://schemas.microsoft.com/office/drawing/2014/main" id="{AE534C69-C1F0-469F-BB8E-36DD35BEF245}"/>
            </a:ext>
          </a:extLst>
        </xdr:cNvPr>
        <xdr:cNvSpPr txBox="1"/>
      </xdr:nvSpPr>
      <xdr:spPr>
        <a:xfrm>
          <a:off x="12611744" y="1403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A5BAD2B1-47F3-4AEC-9FD3-7A3B722D579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5ADCDAE7-E846-4D05-8BEF-4F90B3CEC11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1126C246-C550-40CF-A4A1-253AF64FA7A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9C8F34F0-395D-45EC-8A04-F1C58017412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E0BCE249-F4D8-46D6-8A8F-D36C94B9082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83DC5E4B-0127-40CF-82E5-6737C2A75DC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2FA4668F-EBF0-45F3-86FA-1A54F549A47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271FED87-D9D0-4283-A6CB-E958C67322B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2819296A-475B-4F24-9BF1-F907EB151C2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948BE508-F402-4B3E-9117-5D284E2AEF4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a:extLst>
            <a:ext uri="{FF2B5EF4-FFF2-40B4-BE49-F238E27FC236}">
              <a16:creationId xmlns:a16="http://schemas.microsoft.com/office/drawing/2014/main" id="{91F71FA0-FDC9-4271-B4F7-F1BD6296419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a:extLst>
            <a:ext uri="{FF2B5EF4-FFF2-40B4-BE49-F238E27FC236}">
              <a16:creationId xmlns:a16="http://schemas.microsoft.com/office/drawing/2014/main" id="{6A79C1E9-3437-483C-8095-F2C4FEF5BF2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a:extLst>
            <a:ext uri="{FF2B5EF4-FFF2-40B4-BE49-F238E27FC236}">
              <a16:creationId xmlns:a16="http://schemas.microsoft.com/office/drawing/2014/main" id="{5FBA19C7-CF5A-4EA1-BACC-614825E2A59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a:extLst>
            <a:ext uri="{FF2B5EF4-FFF2-40B4-BE49-F238E27FC236}">
              <a16:creationId xmlns:a16="http://schemas.microsoft.com/office/drawing/2014/main" id="{EB6647DB-F081-4AC9-B23C-5800B4C4ABA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a:extLst>
            <a:ext uri="{FF2B5EF4-FFF2-40B4-BE49-F238E27FC236}">
              <a16:creationId xmlns:a16="http://schemas.microsoft.com/office/drawing/2014/main" id="{10321225-6FC4-4D4E-8F76-B9FB1A13931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a:extLst>
            <a:ext uri="{FF2B5EF4-FFF2-40B4-BE49-F238E27FC236}">
              <a16:creationId xmlns:a16="http://schemas.microsoft.com/office/drawing/2014/main" id="{ECE83613-EAA6-4AD9-9530-977DAC5865B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a:extLst>
            <a:ext uri="{FF2B5EF4-FFF2-40B4-BE49-F238E27FC236}">
              <a16:creationId xmlns:a16="http://schemas.microsoft.com/office/drawing/2014/main" id="{9A7C06C1-3F1D-4C25-A3D4-7B6116DD9BD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a:extLst>
            <a:ext uri="{FF2B5EF4-FFF2-40B4-BE49-F238E27FC236}">
              <a16:creationId xmlns:a16="http://schemas.microsoft.com/office/drawing/2014/main" id="{24E910FE-2280-4211-AA8A-3EED18B6E50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a:extLst>
            <a:ext uri="{FF2B5EF4-FFF2-40B4-BE49-F238E27FC236}">
              <a16:creationId xmlns:a16="http://schemas.microsoft.com/office/drawing/2014/main" id="{14FBD5AC-6222-4869-A664-5B5CFB91AC7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a:extLst>
            <a:ext uri="{FF2B5EF4-FFF2-40B4-BE49-F238E27FC236}">
              <a16:creationId xmlns:a16="http://schemas.microsoft.com/office/drawing/2014/main" id="{D91E36A7-C57A-4D07-A9E8-995CFCF489B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12C2839D-1685-4858-B8E4-91F86C45307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9D9FE08D-651E-4FA2-A54B-F9A6BD8921C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a:extLst>
            <a:ext uri="{FF2B5EF4-FFF2-40B4-BE49-F238E27FC236}">
              <a16:creationId xmlns:a16="http://schemas.microsoft.com/office/drawing/2014/main" id="{8B2ACA59-6037-457F-BDE3-4A463F9BF3F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704" name="直線コネクタ 703">
          <a:extLst>
            <a:ext uri="{FF2B5EF4-FFF2-40B4-BE49-F238E27FC236}">
              <a16:creationId xmlns:a16="http://schemas.microsoft.com/office/drawing/2014/main" id="{38E99629-5BBE-4549-8F05-7EB0CF384FF1}"/>
            </a:ext>
          </a:extLst>
        </xdr:cNvPr>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5" name="【児童館】&#10;一人当たり面積最小値テキスト">
          <a:extLst>
            <a:ext uri="{FF2B5EF4-FFF2-40B4-BE49-F238E27FC236}">
              <a16:creationId xmlns:a16="http://schemas.microsoft.com/office/drawing/2014/main" id="{FAD78407-44FA-47A8-8AF9-B36074751A37}"/>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6" name="直線コネクタ 705">
          <a:extLst>
            <a:ext uri="{FF2B5EF4-FFF2-40B4-BE49-F238E27FC236}">
              <a16:creationId xmlns:a16="http://schemas.microsoft.com/office/drawing/2014/main" id="{45BFC304-9A14-49DC-9E76-8F1DE8A49088}"/>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707" name="【児童館】&#10;一人当たり面積最大値テキスト">
          <a:extLst>
            <a:ext uri="{FF2B5EF4-FFF2-40B4-BE49-F238E27FC236}">
              <a16:creationId xmlns:a16="http://schemas.microsoft.com/office/drawing/2014/main" id="{86CC3AE3-FBBC-48CA-8B70-9A94F8F4D345}"/>
            </a:ext>
          </a:extLst>
        </xdr:cNvPr>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708" name="直線コネクタ 707">
          <a:extLst>
            <a:ext uri="{FF2B5EF4-FFF2-40B4-BE49-F238E27FC236}">
              <a16:creationId xmlns:a16="http://schemas.microsoft.com/office/drawing/2014/main" id="{FFA6EA8F-B51C-4434-9798-3FEC2006C92C}"/>
            </a:ext>
          </a:extLst>
        </xdr:cNvPr>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09" name="【児童館】&#10;一人当たり面積平均値テキスト">
          <a:extLst>
            <a:ext uri="{FF2B5EF4-FFF2-40B4-BE49-F238E27FC236}">
              <a16:creationId xmlns:a16="http://schemas.microsoft.com/office/drawing/2014/main" id="{D6B0908B-07E0-4A5F-BFD3-4220239E531B}"/>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0" name="フローチャート: 判断 709">
          <a:extLst>
            <a:ext uri="{FF2B5EF4-FFF2-40B4-BE49-F238E27FC236}">
              <a16:creationId xmlns:a16="http://schemas.microsoft.com/office/drawing/2014/main" id="{D139C976-2665-4822-97D2-0FABA4B73157}"/>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1" name="フローチャート: 判断 710">
          <a:extLst>
            <a:ext uri="{FF2B5EF4-FFF2-40B4-BE49-F238E27FC236}">
              <a16:creationId xmlns:a16="http://schemas.microsoft.com/office/drawing/2014/main" id="{39EF7BD0-A26B-4AE2-B0D2-79DFB2C07025}"/>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712" name="フローチャート: 判断 711">
          <a:extLst>
            <a:ext uri="{FF2B5EF4-FFF2-40B4-BE49-F238E27FC236}">
              <a16:creationId xmlns:a16="http://schemas.microsoft.com/office/drawing/2014/main" id="{22F4F1D6-B44E-45DE-A569-E2AB25FD1E0D}"/>
            </a:ext>
          </a:extLst>
        </xdr:cNvPr>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3" name="フローチャート: 判断 712">
          <a:extLst>
            <a:ext uri="{FF2B5EF4-FFF2-40B4-BE49-F238E27FC236}">
              <a16:creationId xmlns:a16="http://schemas.microsoft.com/office/drawing/2014/main" id="{CC12DEBA-D83D-4B5C-A8E1-A15E8E851627}"/>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714" name="フローチャート: 判断 713">
          <a:extLst>
            <a:ext uri="{FF2B5EF4-FFF2-40B4-BE49-F238E27FC236}">
              <a16:creationId xmlns:a16="http://schemas.microsoft.com/office/drawing/2014/main" id="{EEE3327B-BF50-47B9-B5ED-38E0F193E723}"/>
            </a:ext>
          </a:extLst>
        </xdr:cNvPr>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54AE42D2-80A6-43E9-9D05-346C94EFD81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9132581D-C704-4C2B-A38F-AAFFC7E523E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403556CE-0567-4FF7-A657-B1677BE7616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5BB11ED3-AB78-460C-BDC4-0B0ECB3F605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B55D33C5-8211-43B5-85E7-EBDBCC77672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19050</xdr:rowOff>
    </xdr:from>
    <xdr:to>
      <xdr:col>116</xdr:col>
      <xdr:colOff>114300</xdr:colOff>
      <xdr:row>83</xdr:row>
      <xdr:rowOff>120650</xdr:rowOff>
    </xdr:to>
    <xdr:sp macro="" textlink="">
      <xdr:nvSpPr>
        <xdr:cNvPr id="720" name="楕円 719">
          <a:extLst>
            <a:ext uri="{FF2B5EF4-FFF2-40B4-BE49-F238E27FC236}">
              <a16:creationId xmlns:a16="http://schemas.microsoft.com/office/drawing/2014/main" id="{1C3832A2-D132-4998-BCF1-B2DE401F2166}"/>
            </a:ext>
          </a:extLst>
        </xdr:cNvPr>
        <xdr:cNvSpPr/>
      </xdr:nvSpPr>
      <xdr:spPr>
        <a:xfrm>
          <a:off x="221107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41927</xdr:rowOff>
    </xdr:from>
    <xdr:ext cx="469744" cy="259045"/>
    <xdr:sp macro="" textlink="">
      <xdr:nvSpPr>
        <xdr:cNvPr id="721" name="【児童館】&#10;一人当たり面積該当値テキスト">
          <a:extLst>
            <a:ext uri="{FF2B5EF4-FFF2-40B4-BE49-F238E27FC236}">
              <a16:creationId xmlns:a16="http://schemas.microsoft.com/office/drawing/2014/main" id="{13217A12-8E05-4ABC-A2B7-AC4807D71389}"/>
            </a:ext>
          </a:extLst>
        </xdr:cNvPr>
        <xdr:cNvSpPr txBox="1"/>
      </xdr:nvSpPr>
      <xdr:spPr>
        <a:xfrm>
          <a:off x="22199600"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31750</xdr:rowOff>
    </xdr:from>
    <xdr:to>
      <xdr:col>112</xdr:col>
      <xdr:colOff>38100</xdr:colOff>
      <xdr:row>83</xdr:row>
      <xdr:rowOff>133350</xdr:rowOff>
    </xdr:to>
    <xdr:sp macro="" textlink="">
      <xdr:nvSpPr>
        <xdr:cNvPr id="722" name="楕円 721">
          <a:extLst>
            <a:ext uri="{FF2B5EF4-FFF2-40B4-BE49-F238E27FC236}">
              <a16:creationId xmlns:a16="http://schemas.microsoft.com/office/drawing/2014/main" id="{5047412C-C951-4683-A0DE-62E806CBB0C5}"/>
            </a:ext>
          </a:extLst>
        </xdr:cNvPr>
        <xdr:cNvSpPr/>
      </xdr:nvSpPr>
      <xdr:spPr>
        <a:xfrm>
          <a:off x="212725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69850</xdr:rowOff>
    </xdr:from>
    <xdr:to>
      <xdr:col>116</xdr:col>
      <xdr:colOff>63500</xdr:colOff>
      <xdr:row>83</xdr:row>
      <xdr:rowOff>82550</xdr:rowOff>
    </xdr:to>
    <xdr:cxnSp macro="">
      <xdr:nvCxnSpPr>
        <xdr:cNvPr id="723" name="直線コネクタ 722">
          <a:extLst>
            <a:ext uri="{FF2B5EF4-FFF2-40B4-BE49-F238E27FC236}">
              <a16:creationId xmlns:a16="http://schemas.microsoft.com/office/drawing/2014/main" id="{6165D220-2D81-426A-ACE8-859AE76E9112}"/>
            </a:ext>
          </a:extLst>
        </xdr:cNvPr>
        <xdr:cNvCxnSpPr/>
      </xdr:nvCxnSpPr>
      <xdr:spPr>
        <a:xfrm flipV="1">
          <a:off x="21323300" y="14300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31750</xdr:rowOff>
    </xdr:from>
    <xdr:to>
      <xdr:col>107</xdr:col>
      <xdr:colOff>101600</xdr:colOff>
      <xdr:row>83</xdr:row>
      <xdr:rowOff>133350</xdr:rowOff>
    </xdr:to>
    <xdr:sp macro="" textlink="">
      <xdr:nvSpPr>
        <xdr:cNvPr id="724" name="楕円 723">
          <a:extLst>
            <a:ext uri="{FF2B5EF4-FFF2-40B4-BE49-F238E27FC236}">
              <a16:creationId xmlns:a16="http://schemas.microsoft.com/office/drawing/2014/main" id="{3A27D094-0A41-4BE9-B35A-C8CF1B1B6188}"/>
            </a:ext>
          </a:extLst>
        </xdr:cNvPr>
        <xdr:cNvSpPr/>
      </xdr:nvSpPr>
      <xdr:spPr>
        <a:xfrm>
          <a:off x="203835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82550</xdr:rowOff>
    </xdr:from>
    <xdr:to>
      <xdr:col>111</xdr:col>
      <xdr:colOff>177800</xdr:colOff>
      <xdr:row>83</xdr:row>
      <xdr:rowOff>82550</xdr:rowOff>
    </xdr:to>
    <xdr:cxnSp macro="">
      <xdr:nvCxnSpPr>
        <xdr:cNvPr id="725" name="直線コネクタ 724">
          <a:extLst>
            <a:ext uri="{FF2B5EF4-FFF2-40B4-BE49-F238E27FC236}">
              <a16:creationId xmlns:a16="http://schemas.microsoft.com/office/drawing/2014/main" id="{89A157BE-6E15-40B5-BAB2-FFE006DF0303}"/>
            </a:ext>
          </a:extLst>
        </xdr:cNvPr>
        <xdr:cNvCxnSpPr/>
      </xdr:nvCxnSpPr>
      <xdr:spPr>
        <a:xfrm>
          <a:off x="20434300" y="1431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31750</xdr:rowOff>
    </xdr:from>
    <xdr:to>
      <xdr:col>102</xdr:col>
      <xdr:colOff>165100</xdr:colOff>
      <xdr:row>83</xdr:row>
      <xdr:rowOff>133350</xdr:rowOff>
    </xdr:to>
    <xdr:sp macro="" textlink="">
      <xdr:nvSpPr>
        <xdr:cNvPr id="726" name="楕円 725">
          <a:extLst>
            <a:ext uri="{FF2B5EF4-FFF2-40B4-BE49-F238E27FC236}">
              <a16:creationId xmlns:a16="http://schemas.microsoft.com/office/drawing/2014/main" id="{A0FAFB69-84FB-4100-8F2C-B176A7B5E485}"/>
            </a:ext>
          </a:extLst>
        </xdr:cNvPr>
        <xdr:cNvSpPr/>
      </xdr:nvSpPr>
      <xdr:spPr>
        <a:xfrm>
          <a:off x="194945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82550</xdr:rowOff>
    </xdr:from>
    <xdr:to>
      <xdr:col>107</xdr:col>
      <xdr:colOff>50800</xdr:colOff>
      <xdr:row>83</xdr:row>
      <xdr:rowOff>82550</xdr:rowOff>
    </xdr:to>
    <xdr:cxnSp macro="">
      <xdr:nvCxnSpPr>
        <xdr:cNvPr id="727" name="直線コネクタ 726">
          <a:extLst>
            <a:ext uri="{FF2B5EF4-FFF2-40B4-BE49-F238E27FC236}">
              <a16:creationId xmlns:a16="http://schemas.microsoft.com/office/drawing/2014/main" id="{B01508F4-C8CC-4B22-829B-9889720F94DC}"/>
            </a:ext>
          </a:extLst>
        </xdr:cNvPr>
        <xdr:cNvCxnSpPr/>
      </xdr:nvCxnSpPr>
      <xdr:spPr>
        <a:xfrm>
          <a:off x="19545300" y="1431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28" name="楕円 727">
          <a:extLst>
            <a:ext uri="{FF2B5EF4-FFF2-40B4-BE49-F238E27FC236}">
              <a16:creationId xmlns:a16="http://schemas.microsoft.com/office/drawing/2014/main" id="{9A4B67FF-7EEC-489E-A50E-B2646DF7D09D}"/>
            </a:ext>
          </a:extLst>
        </xdr:cNvPr>
        <xdr:cNvSpPr/>
      </xdr:nvSpPr>
      <xdr:spPr>
        <a:xfrm>
          <a:off x="18605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82550</xdr:rowOff>
    </xdr:from>
    <xdr:to>
      <xdr:col>102</xdr:col>
      <xdr:colOff>114300</xdr:colOff>
      <xdr:row>83</xdr:row>
      <xdr:rowOff>95250</xdr:rowOff>
    </xdr:to>
    <xdr:cxnSp macro="">
      <xdr:nvCxnSpPr>
        <xdr:cNvPr id="729" name="直線コネクタ 728">
          <a:extLst>
            <a:ext uri="{FF2B5EF4-FFF2-40B4-BE49-F238E27FC236}">
              <a16:creationId xmlns:a16="http://schemas.microsoft.com/office/drawing/2014/main" id="{7A925A00-DD08-4CCE-A282-D4AAD53577C4}"/>
            </a:ext>
          </a:extLst>
        </xdr:cNvPr>
        <xdr:cNvCxnSpPr/>
      </xdr:nvCxnSpPr>
      <xdr:spPr>
        <a:xfrm flipV="1">
          <a:off x="18656300" y="1431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30" name="n_1aveValue【児童館】&#10;一人当たり面積">
          <a:extLst>
            <a:ext uri="{FF2B5EF4-FFF2-40B4-BE49-F238E27FC236}">
              <a16:creationId xmlns:a16="http://schemas.microsoft.com/office/drawing/2014/main" id="{89AF7212-72E9-4E09-B981-37E397B41CCA}"/>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731" name="n_2aveValue【児童館】&#10;一人当たり面積">
          <a:extLst>
            <a:ext uri="{FF2B5EF4-FFF2-40B4-BE49-F238E27FC236}">
              <a16:creationId xmlns:a16="http://schemas.microsoft.com/office/drawing/2014/main" id="{48BB1FA9-717C-42C1-B24C-7D7F14DAA4A7}"/>
            </a:ext>
          </a:extLst>
        </xdr:cNvPr>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32" name="n_3aveValue【児童館】&#10;一人当たり面積">
          <a:extLst>
            <a:ext uri="{FF2B5EF4-FFF2-40B4-BE49-F238E27FC236}">
              <a16:creationId xmlns:a16="http://schemas.microsoft.com/office/drawing/2014/main" id="{CF637866-A999-4DC7-B95B-F0F050710547}"/>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92727</xdr:rowOff>
    </xdr:from>
    <xdr:ext cx="469744" cy="259045"/>
    <xdr:sp macro="" textlink="">
      <xdr:nvSpPr>
        <xdr:cNvPr id="733" name="n_4aveValue【児童館】&#10;一人当たり面積">
          <a:extLst>
            <a:ext uri="{FF2B5EF4-FFF2-40B4-BE49-F238E27FC236}">
              <a16:creationId xmlns:a16="http://schemas.microsoft.com/office/drawing/2014/main" id="{E4AB6E70-B1BA-427F-A6EF-78DC24C26D80}"/>
            </a:ext>
          </a:extLst>
        </xdr:cNvPr>
        <xdr:cNvSpPr txBox="1"/>
      </xdr:nvSpPr>
      <xdr:spPr>
        <a:xfrm>
          <a:off x="18421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149877</xdr:rowOff>
    </xdr:from>
    <xdr:ext cx="469744" cy="259045"/>
    <xdr:sp macro="" textlink="">
      <xdr:nvSpPr>
        <xdr:cNvPr id="734" name="n_1mainValue【児童館】&#10;一人当たり面積">
          <a:extLst>
            <a:ext uri="{FF2B5EF4-FFF2-40B4-BE49-F238E27FC236}">
              <a16:creationId xmlns:a16="http://schemas.microsoft.com/office/drawing/2014/main" id="{4776514B-054F-4FA4-81A7-99177DC1A3DD}"/>
            </a:ext>
          </a:extLst>
        </xdr:cNvPr>
        <xdr:cNvSpPr txBox="1"/>
      </xdr:nvSpPr>
      <xdr:spPr>
        <a:xfrm>
          <a:off x="210757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149877</xdr:rowOff>
    </xdr:from>
    <xdr:ext cx="469744" cy="259045"/>
    <xdr:sp macro="" textlink="">
      <xdr:nvSpPr>
        <xdr:cNvPr id="735" name="n_2mainValue【児童館】&#10;一人当たり面積">
          <a:extLst>
            <a:ext uri="{FF2B5EF4-FFF2-40B4-BE49-F238E27FC236}">
              <a16:creationId xmlns:a16="http://schemas.microsoft.com/office/drawing/2014/main" id="{0B655BAF-5A65-4D2E-966D-244472106705}"/>
            </a:ext>
          </a:extLst>
        </xdr:cNvPr>
        <xdr:cNvSpPr txBox="1"/>
      </xdr:nvSpPr>
      <xdr:spPr>
        <a:xfrm>
          <a:off x="20199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149877</xdr:rowOff>
    </xdr:from>
    <xdr:ext cx="469744" cy="259045"/>
    <xdr:sp macro="" textlink="">
      <xdr:nvSpPr>
        <xdr:cNvPr id="736" name="n_3mainValue【児童館】&#10;一人当たり面積">
          <a:extLst>
            <a:ext uri="{FF2B5EF4-FFF2-40B4-BE49-F238E27FC236}">
              <a16:creationId xmlns:a16="http://schemas.microsoft.com/office/drawing/2014/main" id="{9DFC5754-9AAE-4C05-B7CE-6FD9458513A8}"/>
            </a:ext>
          </a:extLst>
        </xdr:cNvPr>
        <xdr:cNvSpPr txBox="1"/>
      </xdr:nvSpPr>
      <xdr:spPr>
        <a:xfrm>
          <a:off x="19310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37" name="n_4mainValue【児童館】&#10;一人当たり面積">
          <a:extLst>
            <a:ext uri="{FF2B5EF4-FFF2-40B4-BE49-F238E27FC236}">
              <a16:creationId xmlns:a16="http://schemas.microsoft.com/office/drawing/2014/main" id="{56AC7184-1199-4E25-9B70-6E4ACF13C383}"/>
            </a:ext>
          </a:extLst>
        </xdr:cNvPr>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6F6FA135-58A1-4CEF-9786-4832BEBB4EF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89B93009-C652-4F83-B003-01E51DD46B0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291CD23E-4EDC-4E58-92A0-9E3AB56CAFB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A84AAF60-3ED1-43B2-9B44-DE0B65D92A7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3DF86019-CE1F-41DE-A4FE-CCD5218D72A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CF155D8B-9569-4820-A06C-124E3F4EB89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DC70C6DB-FB53-470D-B40E-4AC9B25EE54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9E0D5FF1-DAFF-41A3-8D13-A4B13EABD38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469B510D-0966-41F5-A214-7BB8F31322F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6DE89390-F541-4D49-BDBE-80B38835ECF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F4D5C2AB-AA88-452E-8A97-228EB3795A3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99EEDA38-D32A-4B2A-9DDB-99EBEBA075D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37D360E0-48FD-44E5-B83D-BF0CD848153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D02C4B83-2AB1-42A9-A902-C0FD8041139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D8B3526C-10ED-42B9-BBAF-6B7DBFA2E24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4632444F-AB25-4688-BDDE-DCBCD44DA94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DE27AE78-441A-4436-B1E9-4063A935AEA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DB88F93F-81CD-4AA6-818B-9ED9E757DEA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02D0DA5A-0128-4A66-9666-2886D847EA6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A6FBDEF3-77AC-46CF-A0FF-B824A999BA8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25FA3C76-433D-4463-B89D-7C8806468E1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C2FC8ABC-91F8-4DB1-A06B-8BBE95FAA29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A6005DBD-01EA-4532-9DFD-BA581BC984E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AC6F5F83-CF61-4D2E-A36B-B008403F6D4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6FBF0C51-F10E-4A3D-AFF9-30EA60D081A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763" name="直線コネクタ 762">
          <a:extLst>
            <a:ext uri="{FF2B5EF4-FFF2-40B4-BE49-F238E27FC236}">
              <a16:creationId xmlns:a16="http://schemas.microsoft.com/office/drawing/2014/main" id="{CA04831F-E900-4D7A-9C5F-D2B2F4641B7C}"/>
            </a:ext>
          </a:extLst>
        </xdr:cNvPr>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64" name="【公民館】&#10;有形固定資産減価償却率最小値テキスト">
          <a:extLst>
            <a:ext uri="{FF2B5EF4-FFF2-40B4-BE49-F238E27FC236}">
              <a16:creationId xmlns:a16="http://schemas.microsoft.com/office/drawing/2014/main" id="{337E9EAC-6EB7-4333-BEBF-31FB0A2C3A8E}"/>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65" name="直線コネクタ 764">
          <a:extLst>
            <a:ext uri="{FF2B5EF4-FFF2-40B4-BE49-F238E27FC236}">
              <a16:creationId xmlns:a16="http://schemas.microsoft.com/office/drawing/2014/main" id="{E9B41961-DC4E-4499-B6FF-A337EBC987A2}"/>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766" name="【公民館】&#10;有形固定資産減価償却率最大値テキスト">
          <a:extLst>
            <a:ext uri="{FF2B5EF4-FFF2-40B4-BE49-F238E27FC236}">
              <a16:creationId xmlns:a16="http://schemas.microsoft.com/office/drawing/2014/main" id="{84968044-CD56-4F74-9307-ED376A1963E9}"/>
            </a:ext>
          </a:extLst>
        </xdr:cNvPr>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767" name="直線コネクタ 766">
          <a:extLst>
            <a:ext uri="{FF2B5EF4-FFF2-40B4-BE49-F238E27FC236}">
              <a16:creationId xmlns:a16="http://schemas.microsoft.com/office/drawing/2014/main" id="{4114E1AC-6D68-4D46-9022-33703E9231AE}"/>
            </a:ext>
          </a:extLst>
        </xdr:cNvPr>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76035</xdr:rowOff>
    </xdr:from>
    <xdr:ext cx="405111" cy="259045"/>
    <xdr:sp macro="" textlink="">
      <xdr:nvSpPr>
        <xdr:cNvPr id="768" name="【公民館】&#10;有形固定資産減価償却率平均値テキスト">
          <a:extLst>
            <a:ext uri="{FF2B5EF4-FFF2-40B4-BE49-F238E27FC236}">
              <a16:creationId xmlns:a16="http://schemas.microsoft.com/office/drawing/2014/main" id="{EAF6450A-15DE-4CAA-9261-922CF69DFF6B}"/>
            </a:ext>
          </a:extLst>
        </xdr:cNvPr>
        <xdr:cNvSpPr txBox="1"/>
      </xdr:nvSpPr>
      <xdr:spPr>
        <a:xfrm>
          <a:off x="16357600" y="1790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769" name="フローチャート: 判断 768">
          <a:extLst>
            <a:ext uri="{FF2B5EF4-FFF2-40B4-BE49-F238E27FC236}">
              <a16:creationId xmlns:a16="http://schemas.microsoft.com/office/drawing/2014/main" id="{91D1AF91-9B17-46B2-8755-3DFA04829CDA}"/>
            </a:ext>
          </a:extLst>
        </xdr:cNvPr>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770" name="フローチャート: 判断 769">
          <a:extLst>
            <a:ext uri="{FF2B5EF4-FFF2-40B4-BE49-F238E27FC236}">
              <a16:creationId xmlns:a16="http://schemas.microsoft.com/office/drawing/2014/main" id="{3C2517B6-A858-417C-9AAE-66201A4F7091}"/>
            </a:ext>
          </a:extLst>
        </xdr:cNvPr>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771" name="フローチャート: 判断 770">
          <a:extLst>
            <a:ext uri="{FF2B5EF4-FFF2-40B4-BE49-F238E27FC236}">
              <a16:creationId xmlns:a16="http://schemas.microsoft.com/office/drawing/2014/main" id="{BC269D21-9F9E-4702-A6E5-CEB0AEF64609}"/>
            </a:ext>
          </a:extLst>
        </xdr:cNvPr>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772" name="フローチャート: 判断 771">
          <a:extLst>
            <a:ext uri="{FF2B5EF4-FFF2-40B4-BE49-F238E27FC236}">
              <a16:creationId xmlns:a16="http://schemas.microsoft.com/office/drawing/2014/main" id="{03E70558-02A2-4865-B6A5-4C99656A6206}"/>
            </a:ext>
          </a:extLst>
        </xdr:cNvPr>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773" name="フローチャート: 判断 772">
          <a:extLst>
            <a:ext uri="{FF2B5EF4-FFF2-40B4-BE49-F238E27FC236}">
              <a16:creationId xmlns:a16="http://schemas.microsoft.com/office/drawing/2014/main" id="{5CAAF247-4F6E-488A-9647-03B8AD86B60E}"/>
            </a:ext>
          </a:extLst>
        </xdr:cNvPr>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E779D39B-2DC7-4B19-A533-00D2EE0A2F9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809BB4F0-4D0B-49C2-BEC2-6443D0BE8BE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B72A9BD5-3C77-4759-B8AE-5478CDBD859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13C87FD5-3846-449D-9090-EABF2950634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64EE97BB-FC50-406C-AE2F-0524EC20064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110308</xdr:rowOff>
    </xdr:from>
    <xdr:to>
      <xdr:col>85</xdr:col>
      <xdr:colOff>177800</xdr:colOff>
      <xdr:row>108</xdr:row>
      <xdr:rowOff>40458</xdr:rowOff>
    </xdr:to>
    <xdr:sp macro="" textlink="">
      <xdr:nvSpPr>
        <xdr:cNvPr id="779" name="楕円 778">
          <a:extLst>
            <a:ext uri="{FF2B5EF4-FFF2-40B4-BE49-F238E27FC236}">
              <a16:creationId xmlns:a16="http://schemas.microsoft.com/office/drawing/2014/main" id="{91F19DD2-4FD4-4906-8281-BDA70ACF1825}"/>
            </a:ext>
          </a:extLst>
        </xdr:cNvPr>
        <xdr:cNvSpPr/>
      </xdr:nvSpPr>
      <xdr:spPr>
        <a:xfrm>
          <a:off x="162687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88735</xdr:rowOff>
    </xdr:from>
    <xdr:ext cx="405111" cy="259045"/>
    <xdr:sp macro="" textlink="">
      <xdr:nvSpPr>
        <xdr:cNvPr id="780" name="【公民館】&#10;有形固定資産減価償却率該当値テキスト">
          <a:extLst>
            <a:ext uri="{FF2B5EF4-FFF2-40B4-BE49-F238E27FC236}">
              <a16:creationId xmlns:a16="http://schemas.microsoft.com/office/drawing/2014/main" id="{10A80BD5-8495-4D45-8E7D-B269E4EC4A7A}"/>
            </a:ext>
          </a:extLst>
        </xdr:cNvPr>
        <xdr:cNvSpPr txBox="1"/>
      </xdr:nvSpPr>
      <xdr:spPr>
        <a:xfrm>
          <a:off x="16357600"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28666</xdr:rowOff>
    </xdr:from>
    <xdr:to>
      <xdr:col>81</xdr:col>
      <xdr:colOff>101600</xdr:colOff>
      <xdr:row>108</xdr:row>
      <xdr:rowOff>130266</xdr:rowOff>
    </xdr:to>
    <xdr:sp macro="" textlink="">
      <xdr:nvSpPr>
        <xdr:cNvPr id="781" name="楕円 780">
          <a:extLst>
            <a:ext uri="{FF2B5EF4-FFF2-40B4-BE49-F238E27FC236}">
              <a16:creationId xmlns:a16="http://schemas.microsoft.com/office/drawing/2014/main" id="{D3D56C92-A4EF-49E9-8FD4-30696890EBEF}"/>
            </a:ext>
          </a:extLst>
        </xdr:cNvPr>
        <xdr:cNvSpPr/>
      </xdr:nvSpPr>
      <xdr:spPr>
        <a:xfrm>
          <a:off x="15430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161108</xdr:rowOff>
    </xdr:from>
    <xdr:to>
      <xdr:col>85</xdr:col>
      <xdr:colOff>127000</xdr:colOff>
      <xdr:row>108</xdr:row>
      <xdr:rowOff>79466</xdr:rowOff>
    </xdr:to>
    <xdr:cxnSp macro="">
      <xdr:nvCxnSpPr>
        <xdr:cNvPr id="782" name="直線コネクタ 781">
          <a:extLst>
            <a:ext uri="{FF2B5EF4-FFF2-40B4-BE49-F238E27FC236}">
              <a16:creationId xmlns:a16="http://schemas.microsoft.com/office/drawing/2014/main" id="{3CF75085-CC48-44A2-9F1D-B94639673B90}"/>
            </a:ext>
          </a:extLst>
        </xdr:cNvPr>
        <xdr:cNvCxnSpPr/>
      </xdr:nvCxnSpPr>
      <xdr:spPr>
        <a:xfrm flipV="1">
          <a:off x="15481300" y="18506258"/>
          <a:ext cx="838200" cy="8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17236</xdr:rowOff>
    </xdr:from>
    <xdr:to>
      <xdr:col>76</xdr:col>
      <xdr:colOff>165100</xdr:colOff>
      <xdr:row>108</xdr:row>
      <xdr:rowOff>118836</xdr:rowOff>
    </xdr:to>
    <xdr:sp macro="" textlink="">
      <xdr:nvSpPr>
        <xdr:cNvPr id="783" name="楕円 782">
          <a:extLst>
            <a:ext uri="{FF2B5EF4-FFF2-40B4-BE49-F238E27FC236}">
              <a16:creationId xmlns:a16="http://schemas.microsoft.com/office/drawing/2014/main" id="{53CA97A3-DD2D-4B25-A2EC-73A8B2B622FC}"/>
            </a:ext>
          </a:extLst>
        </xdr:cNvPr>
        <xdr:cNvSpPr/>
      </xdr:nvSpPr>
      <xdr:spPr>
        <a:xfrm>
          <a:off x="14541500" y="185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68036</xdr:rowOff>
    </xdr:from>
    <xdr:to>
      <xdr:col>81</xdr:col>
      <xdr:colOff>50800</xdr:colOff>
      <xdr:row>108</xdr:row>
      <xdr:rowOff>79466</xdr:rowOff>
    </xdr:to>
    <xdr:cxnSp macro="">
      <xdr:nvCxnSpPr>
        <xdr:cNvPr id="784" name="直線コネクタ 783">
          <a:extLst>
            <a:ext uri="{FF2B5EF4-FFF2-40B4-BE49-F238E27FC236}">
              <a16:creationId xmlns:a16="http://schemas.microsoft.com/office/drawing/2014/main" id="{3525400D-5A39-45CC-9D7A-2CF67222E85C}"/>
            </a:ext>
          </a:extLst>
        </xdr:cNvPr>
        <xdr:cNvCxnSpPr/>
      </xdr:nvCxnSpPr>
      <xdr:spPr>
        <a:xfrm>
          <a:off x="14592300" y="1858463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5806</xdr:rowOff>
    </xdr:from>
    <xdr:to>
      <xdr:col>72</xdr:col>
      <xdr:colOff>38100</xdr:colOff>
      <xdr:row>108</xdr:row>
      <xdr:rowOff>107406</xdr:rowOff>
    </xdr:to>
    <xdr:sp macro="" textlink="">
      <xdr:nvSpPr>
        <xdr:cNvPr id="785" name="楕円 784">
          <a:extLst>
            <a:ext uri="{FF2B5EF4-FFF2-40B4-BE49-F238E27FC236}">
              <a16:creationId xmlns:a16="http://schemas.microsoft.com/office/drawing/2014/main" id="{02C2E6EB-255C-4F3E-8644-5BEC6C86D2FC}"/>
            </a:ext>
          </a:extLst>
        </xdr:cNvPr>
        <xdr:cNvSpPr/>
      </xdr:nvSpPr>
      <xdr:spPr>
        <a:xfrm>
          <a:off x="13652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56606</xdr:rowOff>
    </xdr:from>
    <xdr:to>
      <xdr:col>76</xdr:col>
      <xdr:colOff>114300</xdr:colOff>
      <xdr:row>108</xdr:row>
      <xdr:rowOff>68036</xdr:rowOff>
    </xdr:to>
    <xdr:cxnSp macro="">
      <xdr:nvCxnSpPr>
        <xdr:cNvPr id="786" name="直線コネクタ 785">
          <a:extLst>
            <a:ext uri="{FF2B5EF4-FFF2-40B4-BE49-F238E27FC236}">
              <a16:creationId xmlns:a16="http://schemas.microsoft.com/office/drawing/2014/main" id="{02E57821-4555-4BB8-B6CC-E22E78B61B70}"/>
            </a:ext>
          </a:extLst>
        </xdr:cNvPr>
        <xdr:cNvCxnSpPr/>
      </xdr:nvCxnSpPr>
      <xdr:spPr>
        <a:xfrm>
          <a:off x="13703300" y="1857320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4173</xdr:rowOff>
    </xdr:from>
    <xdr:to>
      <xdr:col>67</xdr:col>
      <xdr:colOff>101600</xdr:colOff>
      <xdr:row>108</xdr:row>
      <xdr:rowOff>105773</xdr:rowOff>
    </xdr:to>
    <xdr:sp macro="" textlink="">
      <xdr:nvSpPr>
        <xdr:cNvPr id="787" name="楕円 786">
          <a:extLst>
            <a:ext uri="{FF2B5EF4-FFF2-40B4-BE49-F238E27FC236}">
              <a16:creationId xmlns:a16="http://schemas.microsoft.com/office/drawing/2014/main" id="{823526AB-8782-4A61-84B8-457F151B5737}"/>
            </a:ext>
          </a:extLst>
        </xdr:cNvPr>
        <xdr:cNvSpPr/>
      </xdr:nvSpPr>
      <xdr:spPr>
        <a:xfrm>
          <a:off x="12763500" y="1852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54973</xdr:rowOff>
    </xdr:from>
    <xdr:to>
      <xdr:col>71</xdr:col>
      <xdr:colOff>177800</xdr:colOff>
      <xdr:row>108</xdr:row>
      <xdr:rowOff>56606</xdr:rowOff>
    </xdr:to>
    <xdr:cxnSp macro="">
      <xdr:nvCxnSpPr>
        <xdr:cNvPr id="788" name="直線コネクタ 787">
          <a:extLst>
            <a:ext uri="{FF2B5EF4-FFF2-40B4-BE49-F238E27FC236}">
              <a16:creationId xmlns:a16="http://schemas.microsoft.com/office/drawing/2014/main" id="{A2CD2CD3-D636-4B29-BC8C-218D7D4B83A2}"/>
            </a:ext>
          </a:extLst>
        </xdr:cNvPr>
        <xdr:cNvCxnSpPr/>
      </xdr:nvCxnSpPr>
      <xdr:spPr>
        <a:xfrm>
          <a:off x="12814300" y="1857157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34126</xdr:rowOff>
    </xdr:from>
    <xdr:ext cx="405111" cy="259045"/>
    <xdr:sp macro="" textlink="">
      <xdr:nvSpPr>
        <xdr:cNvPr id="789" name="n_1aveValue【公民館】&#10;有形固定資産減価償却率">
          <a:extLst>
            <a:ext uri="{FF2B5EF4-FFF2-40B4-BE49-F238E27FC236}">
              <a16:creationId xmlns:a16="http://schemas.microsoft.com/office/drawing/2014/main" id="{64C133FB-CC27-43FB-B23A-6D19B3E44090}"/>
            </a:ext>
          </a:extLst>
        </xdr:cNvPr>
        <xdr:cNvSpPr txBox="1"/>
      </xdr:nvSpPr>
      <xdr:spPr>
        <a:xfrm>
          <a:off x="152660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24328</xdr:rowOff>
    </xdr:from>
    <xdr:ext cx="405111" cy="259045"/>
    <xdr:sp macro="" textlink="">
      <xdr:nvSpPr>
        <xdr:cNvPr id="790" name="n_2aveValue【公民館】&#10;有形固定資産減価償却率">
          <a:extLst>
            <a:ext uri="{FF2B5EF4-FFF2-40B4-BE49-F238E27FC236}">
              <a16:creationId xmlns:a16="http://schemas.microsoft.com/office/drawing/2014/main" id="{3D68BD17-025B-4DE4-A004-9937766DC0E1}"/>
            </a:ext>
          </a:extLst>
        </xdr:cNvPr>
        <xdr:cNvSpPr txBox="1"/>
      </xdr:nvSpPr>
      <xdr:spPr>
        <a:xfrm>
          <a:off x="14389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791" name="n_3aveValue【公民館】&#10;有形固定資産減価償却率">
          <a:extLst>
            <a:ext uri="{FF2B5EF4-FFF2-40B4-BE49-F238E27FC236}">
              <a16:creationId xmlns:a16="http://schemas.microsoft.com/office/drawing/2014/main" id="{35EAFD89-9A3A-445F-917C-BA03B2A0BEC1}"/>
            </a:ext>
          </a:extLst>
        </xdr:cNvPr>
        <xdr:cNvSpPr txBox="1"/>
      </xdr:nvSpPr>
      <xdr:spPr>
        <a:xfrm>
          <a:off x="13500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792" name="n_4aveValue【公民館】&#10;有形固定資産減価償却率">
          <a:extLst>
            <a:ext uri="{FF2B5EF4-FFF2-40B4-BE49-F238E27FC236}">
              <a16:creationId xmlns:a16="http://schemas.microsoft.com/office/drawing/2014/main" id="{6F76278B-F32C-4866-94DA-4245899DE6DA}"/>
            </a:ext>
          </a:extLst>
        </xdr:cNvPr>
        <xdr:cNvSpPr txBox="1"/>
      </xdr:nvSpPr>
      <xdr:spPr>
        <a:xfrm>
          <a:off x="12611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121393</xdr:rowOff>
    </xdr:from>
    <xdr:ext cx="405111" cy="259045"/>
    <xdr:sp macro="" textlink="">
      <xdr:nvSpPr>
        <xdr:cNvPr id="793" name="n_1mainValue【公民館】&#10;有形固定資産減価償却率">
          <a:extLst>
            <a:ext uri="{FF2B5EF4-FFF2-40B4-BE49-F238E27FC236}">
              <a16:creationId xmlns:a16="http://schemas.microsoft.com/office/drawing/2014/main" id="{868A8B41-94A1-4B74-A76D-5DC72E769EA5}"/>
            </a:ext>
          </a:extLst>
        </xdr:cNvPr>
        <xdr:cNvSpPr txBox="1"/>
      </xdr:nvSpPr>
      <xdr:spPr>
        <a:xfrm>
          <a:off x="15266044" y="1863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109963</xdr:rowOff>
    </xdr:from>
    <xdr:ext cx="405111" cy="259045"/>
    <xdr:sp macro="" textlink="">
      <xdr:nvSpPr>
        <xdr:cNvPr id="794" name="n_2mainValue【公民館】&#10;有形固定資産減価償却率">
          <a:extLst>
            <a:ext uri="{FF2B5EF4-FFF2-40B4-BE49-F238E27FC236}">
              <a16:creationId xmlns:a16="http://schemas.microsoft.com/office/drawing/2014/main" id="{23ABC442-633E-436B-A879-E708A183BB75}"/>
            </a:ext>
          </a:extLst>
        </xdr:cNvPr>
        <xdr:cNvSpPr txBox="1"/>
      </xdr:nvSpPr>
      <xdr:spPr>
        <a:xfrm>
          <a:off x="14389744" y="1862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98533</xdr:rowOff>
    </xdr:from>
    <xdr:ext cx="405111" cy="259045"/>
    <xdr:sp macro="" textlink="">
      <xdr:nvSpPr>
        <xdr:cNvPr id="795" name="n_3mainValue【公民館】&#10;有形固定資産減価償却率">
          <a:extLst>
            <a:ext uri="{FF2B5EF4-FFF2-40B4-BE49-F238E27FC236}">
              <a16:creationId xmlns:a16="http://schemas.microsoft.com/office/drawing/2014/main" id="{FD216F25-1654-4E72-A03B-EE50EDEB5A3D}"/>
            </a:ext>
          </a:extLst>
        </xdr:cNvPr>
        <xdr:cNvSpPr txBox="1"/>
      </xdr:nvSpPr>
      <xdr:spPr>
        <a:xfrm>
          <a:off x="13500744" y="1861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96900</xdr:rowOff>
    </xdr:from>
    <xdr:ext cx="405111" cy="259045"/>
    <xdr:sp macro="" textlink="">
      <xdr:nvSpPr>
        <xdr:cNvPr id="796" name="n_4mainValue【公民館】&#10;有形固定資産減価償却率">
          <a:extLst>
            <a:ext uri="{FF2B5EF4-FFF2-40B4-BE49-F238E27FC236}">
              <a16:creationId xmlns:a16="http://schemas.microsoft.com/office/drawing/2014/main" id="{F16951E3-BC0F-41BF-82BE-426B279ADA9A}"/>
            </a:ext>
          </a:extLst>
        </xdr:cNvPr>
        <xdr:cNvSpPr txBox="1"/>
      </xdr:nvSpPr>
      <xdr:spPr>
        <a:xfrm>
          <a:off x="12611744" y="1861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DF7A2B51-981E-4598-9374-4D0590DCCA0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C1810AE3-C875-4C0F-BA7E-E5CF5AFC229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CEA1D933-A85E-4191-81F2-0B387B3366C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95B84FBE-F5BE-43BF-8FD4-6B5DA6CEA2C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46712110-C3D4-42D7-8FAE-FB927EA018A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4EE61496-42DD-4E65-9CEC-B47D252C62A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31A85FE0-3086-4573-8FC5-3425A4B60ED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C0EFE005-FE05-4846-90C7-3A068BD08DA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BC583F93-A079-4D67-8510-EAE98823ACF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4E5125C9-C47F-4CE3-939A-C1EF9CB9F7C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7" name="直線コネクタ 806">
          <a:extLst>
            <a:ext uri="{FF2B5EF4-FFF2-40B4-BE49-F238E27FC236}">
              <a16:creationId xmlns:a16="http://schemas.microsoft.com/office/drawing/2014/main" id="{F9A86A7D-D22B-451B-8486-4E092CBDA20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8" name="テキスト ボックス 807">
          <a:extLst>
            <a:ext uri="{FF2B5EF4-FFF2-40B4-BE49-F238E27FC236}">
              <a16:creationId xmlns:a16="http://schemas.microsoft.com/office/drawing/2014/main" id="{D8223774-3CC7-4B60-926A-9F9E7B50444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9" name="直線コネクタ 808">
          <a:extLst>
            <a:ext uri="{FF2B5EF4-FFF2-40B4-BE49-F238E27FC236}">
              <a16:creationId xmlns:a16="http://schemas.microsoft.com/office/drawing/2014/main" id="{9A914AF6-7718-43D7-81E8-FE9B068A86F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0" name="テキスト ボックス 809">
          <a:extLst>
            <a:ext uri="{FF2B5EF4-FFF2-40B4-BE49-F238E27FC236}">
              <a16:creationId xmlns:a16="http://schemas.microsoft.com/office/drawing/2014/main" id="{762B8F5A-539F-4180-94D6-93D34A5A98E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1" name="直線コネクタ 810">
          <a:extLst>
            <a:ext uri="{FF2B5EF4-FFF2-40B4-BE49-F238E27FC236}">
              <a16:creationId xmlns:a16="http://schemas.microsoft.com/office/drawing/2014/main" id="{5B7189D4-C134-41B0-A57B-39F168036C8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2" name="テキスト ボックス 811">
          <a:extLst>
            <a:ext uri="{FF2B5EF4-FFF2-40B4-BE49-F238E27FC236}">
              <a16:creationId xmlns:a16="http://schemas.microsoft.com/office/drawing/2014/main" id="{51CB9C6A-426C-4D11-A872-023715DFF1B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3" name="直線コネクタ 812">
          <a:extLst>
            <a:ext uri="{FF2B5EF4-FFF2-40B4-BE49-F238E27FC236}">
              <a16:creationId xmlns:a16="http://schemas.microsoft.com/office/drawing/2014/main" id="{72EEC452-CDD4-4C50-93FE-4DBC5D66151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4" name="テキスト ボックス 813">
          <a:extLst>
            <a:ext uri="{FF2B5EF4-FFF2-40B4-BE49-F238E27FC236}">
              <a16:creationId xmlns:a16="http://schemas.microsoft.com/office/drawing/2014/main" id="{6D1BD358-B9E5-4B20-9411-C35297D2664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5" name="直線コネクタ 814">
          <a:extLst>
            <a:ext uri="{FF2B5EF4-FFF2-40B4-BE49-F238E27FC236}">
              <a16:creationId xmlns:a16="http://schemas.microsoft.com/office/drawing/2014/main" id="{32DC7C7D-87CD-468F-97C2-3524472111E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6" name="テキスト ボックス 815">
          <a:extLst>
            <a:ext uri="{FF2B5EF4-FFF2-40B4-BE49-F238E27FC236}">
              <a16:creationId xmlns:a16="http://schemas.microsoft.com/office/drawing/2014/main" id="{CF7751C0-62C1-4217-AD65-982F49A28C0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7" name="直線コネクタ 816">
          <a:extLst>
            <a:ext uri="{FF2B5EF4-FFF2-40B4-BE49-F238E27FC236}">
              <a16:creationId xmlns:a16="http://schemas.microsoft.com/office/drawing/2014/main" id="{C1068B43-AD5E-42C7-B8C6-9C6F04C1850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8" name="テキスト ボックス 817">
          <a:extLst>
            <a:ext uri="{FF2B5EF4-FFF2-40B4-BE49-F238E27FC236}">
              <a16:creationId xmlns:a16="http://schemas.microsoft.com/office/drawing/2014/main" id="{BAAB2C02-FD13-4765-8484-1547061493B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533D6D81-C618-4FAC-9644-8DC68208AAA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91AF033B-85E6-4ED2-9022-6A7B6E903CB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a:extLst>
            <a:ext uri="{FF2B5EF4-FFF2-40B4-BE49-F238E27FC236}">
              <a16:creationId xmlns:a16="http://schemas.microsoft.com/office/drawing/2014/main" id="{AB267762-FFA4-48B7-AD78-256AED907FC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822" name="直線コネクタ 821">
          <a:extLst>
            <a:ext uri="{FF2B5EF4-FFF2-40B4-BE49-F238E27FC236}">
              <a16:creationId xmlns:a16="http://schemas.microsoft.com/office/drawing/2014/main" id="{6795DC97-3A9F-4825-8CD5-849CDA82D9B0}"/>
            </a:ext>
          </a:extLst>
        </xdr:cNvPr>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823" name="【公民館】&#10;一人当たり面積最小値テキスト">
          <a:extLst>
            <a:ext uri="{FF2B5EF4-FFF2-40B4-BE49-F238E27FC236}">
              <a16:creationId xmlns:a16="http://schemas.microsoft.com/office/drawing/2014/main" id="{7DEC429B-981E-41DB-8745-C2CD3E4F2A4B}"/>
            </a:ext>
          </a:extLst>
        </xdr:cNvPr>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824" name="直線コネクタ 823">
          <a:extLst>
            <a:ext uri="{FF2B5EF4-FFF2-40B4-BE49-F238E27FC236}">
              <a16:creationId xmlns:a16="http://schemas.microsoft.com/office/drawing/2014/main" id="{8E4EEC50-CA41-499C-99B5-121612EBE659}"/>
            </a:ext>
          </a:extLst>
        </xdr:cNvPr>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825" name="【公民館】&#10;一人当たり面積最大値テキスト">
          <a:extLst>
            <a:ext uri="{FF2B5EF4-FFF2-40B4-BE49-F238E27FC236}">
              <a16:creationId xmlns:a16="http://schemas.microsoft.com/office/drawing/2014/main" id="{D10F6B66-E98B-49DB-805E-2609EF43C397}"/>
            </a:ext>
          </a:extLst>
        </xdr:cNvPr>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826" name="直線コネクタ 825">
          <a:extLst>
            <a:ext uri="{FF2B5EF4-FFF2-40B4-BE49-F238E27FC236}">
              <a16:creationId xmlns:a16="http://schemas.microsoft.com/office/drawing/2014/main" id="{83F051A3-6F82-4418-8AE9-B08AEC68C062}"/>
            </a:ext>
          </a:extLst>
        </xdr:cNvPr>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129920</xdr:rowOff>
    </xdr:from>
    <xdr:ext cx="469744" cy="259045"/>
    <xdr:sp macro="" textlink="">
      <xdr:nvSpPr>
        <xdr:cNvPr id="827" name="【公民館】&#10;一人当たり面積平均値テキスト">
          <a:extLst>
            <a:ext uri="{FF2B5EF4-FFF2-40B4-BE49-F238E27FC236}">
              <a16:creationId xmlns:a16="http://schemas.microsoft.com/office/drawing/2014/main" id="{CB3BFAB7-D65E-494E-9F01-4C429C9D6366}"/>
            </a:ext>
          </a:extLst>
        </xdr:cNvPr>
        <xdr:cNvSpPr txBox="1"/>
      </xdr:nvSpPr>
      <xdr:spPr>
        <a:xfrm>
          <a:off x="22199600" y="1813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828" name="フローチャート: 判断 827">
          <a:extLst>
            <a:ext uri="{FF2B5EF4-FFF2-40B4-BE49-F238E27FC236}">
              <a16:creationId xmlns:a16="http://schemas.microsoft.com/office/drawing/2014/main" id="{443E9E07-976E-49C8-AC2E-32FCFD9DDD80}"/>
            </a:ext>
          </a:extLst>
        </xdr:cNvPr>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829" name="フローチャート: 判断 828">
          <a:extLst>
            <a:ext uri="{FF2B5EF4-FFF2-40B4-BE49-F238E27FC236}">
              <a16:creationId xmlns:a16="http://schemas.microsoft.com/office/drawing/2014/main" id="{0BB4C75A-ED12-4FD7-B734-C67B9D75E8C1}"/>
            </a:ext>
          </a:extLst>
        </xdr:cNvPr>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830" name="フローチャート: 判断 829">
          <a:extLst>
            <a:ext uri="{FF2B5EF4-FFF2-40B4-BE49-F238E27FC236}">
              <a16:creationId xmlns:a16="http://schemas.microsoft.com/office/drawing/2014/main" id="{7D1A5C5F-52E7-460B-9797-E7BE1BC96710}"/>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1" name="フローチャート: 判断 830">
          <a:extLst>
            <a:ext uri="{FF2B5EF4-FFF2-40B4-BE49-F238E27FC236}">
              <a16:creationId xmlns:a16="http://schemas.microsoft.com/office/drawing/2014/main" id="{B79D796C-8956-4183-B256-DB51AD1F43DB}"/>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832" name="フローチャート: 判断 831">
          <a:extLst>
            <a:ext uri="{FF2B5EF4-FFF2-40B4-BE49-F238E27FC236}">
              <a16:creationId xmlns:a16="http://schemas.microsoft.com/office/drawing/2014/main" id="{B94CB236-639E-4384-A7DD-A03C69355EDE}"/>
            </a:ext>
          </a:extLst>
        </xdr:cNvPr>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B3014AC1-8509-497C-9B47-472B0B015AD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578FC3A4-FF99-4262-854A-A788A7E348D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15668910-62A7-4584-8475-4B84A441951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CDB10AD-068F-454C-8B2C-A9F0F5C46A1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700F7B3A-1D10-498E-B546-30394C81BC7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151130</xdr:rowOff>
    </xdr:from>
    <xdr:to>
      <xdr:col>116</xdr:col>
      <xdr:colOff>114300</xdr:colOff>
      <xdr:row>108</xdr:row>
      <xdr:rowOff>81280</xdr:rowOff>
    </xdr:to>
    <xdr:sp macro="" textlink="">
      <xdr:nvSpPr>
        <xdr:cNvPr id="838" name="楕円 837">
          <a:extLst>
            <a:ext uri="{FF2B5EF4-FFF2-40B4-BE49-F238E27FC236}">
              <a16:creationId xmlns:a16="http://schemas.microsoft.com/office/drawing/2014/main" id="{AD9A8F30-0D79-411E-B633-2F6B851ABE9F}"/>
            </a:ext>
          </a:extLst>
        </xdr:cNvPr>
        <xdr:cNvSpPr/>
      </xdr:nvSpPr>
      <xdr:spPr>
        <a:xfrm>
          <a:off x="22110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129557</xdr:rowOff>
    </xdr:from>
    <xdr:ext cx="469744" cy="259045"/>
    <xdr:sp macro="" textlink="">
      <xdr:nvSpPr>
        <xdr:cNvPr id="839" name="【公民館】&#10;一人当たり面積該当値テキスト">
          <a:extLst>
            <a:ext uri="{FF2B5EF4-FFF2-40B4-BE49-F238E27FC236}">
              <a16:creationId xmlns:a16="http://schemas.microsoft.com/office/drawing/2014/main" id="{1DC8F1A1-D0B7-415F-A5C6-9A14C61C0D9C}"/>
            </a:ext>
          </a:extLst>
        </xdr:cNvPr>
        <xdr:cNvSpPr txBox="1"/>
      </xdr:nvSpPr>
      <xdr:spPr>
        <a:xfrm>
          <a:off x="22199600"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154395</xdr:rowOff>
    </xdr:from>
    <xdr:to>
      <xdr:col>112</xdr:col>
      <xdr:colOff>38100</xdr:colOff>
      <xdr:row>108</xdr:row>
      <xdr:rowOff>84545</xdr:rowOff>
    </xdr:to>
    <xdr:sp macro="" textlink="">
      <xdr:nvSpPr>
        <xdr:cNvPr id="840" name="楕円 839">
          <a:extLst>
            <a:ext uri="{FF2B5EF4-FFF2-40B4-BE49-F238E27FC236}">
              <a16:creationId xmlns:a16="http://schemas.microsoft.com/office/drawing/2014/main" id="{B65C5915-F9F5-4C54-BE54-4C48EF4F4CC7}"/>
            </a:ext>
          </a:extLst>
        </xdr:cNvPr>
        <xdr:cNvSpPr/>
      </xdr:nvSpPr>
      <xdr:spPr>
        <a:xfrm>
          <a:off x="21272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30480</xdr:rowOff>
    </xdr:from>
    <xdr:to>
      <xdr:col>116</xdr:col>
      <xdr:colOff>63500</xdr:colOff>
      <xdr:row>108</xdr:row>
      <xdr:rowOff>33745</xdr:rowOff>
    </xdr:to>
    <xdr:cxnSp macro="">
      <xdr:nvCxnSpPr>
        <xdr:cNvPr id="841" name="直線コネクタ 840">
          <a:extLst>
            <a:ext uri="{FF2B5EF4-FFF2-40B4-BE49-F238E27FC236}">
              <a16:creationId xmlns:a16="http://schemas.microsoft.com/office/drawing/2014/main" id="{EF2F6541-72EE-4C70-B039-FD2F2FC50A64}"/>
            </a:ext>
          </a:extLst>
        </xdr:cNvPr>
        <xdr:cNvCxnSpPr/>
      </xdr:nvCxnSpPr>
      <xdr:spPr>
        <a:xfrm flipV="1">
          <a:off x="21323300" y="1854708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154395</xdr:rowOff>
    </xdr:from>
    <xdr:to>
      <xdr:col>107</xdr:col>
      <xdr:colOff>101600</xdr:colOff>
      <xdr:row>108</xdr:row>
      <xdr:rowOff>84545</xdr:rowOff>
    </xdr:to>
    <xdr:sp macro="" textlink="">
      <xdr:nvSpPr>
        <xdr:cNvPr id="842" name="楕円 841">
          <a:extLst>
            <a:ext uri="{FF2B5EF4-FFF2-40B4-BE49-F238E27FC236}">
              <a16:creationId xmlns:a16="http://schemas.microsoft.com/office/drawing/2014/main" id="{0E09E8B3-CA24-4F1B-9FC9-FAC778ECEB65}"/>
            </a:ext>
          </a:extLst>
        </xdr:cNvPr>
        <xdr:cNvSpPr/>
      </xdr:nvSpPr>
      <xdr:spPr>
        <a:xfrm>
          <a:off x="20383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33745</xdr:rowOff>
    </xdr:from>
    <xdr:to>
      <xdr:col>111</xdr:col>
      <xdr:colOff>177800</xdr:colOff>
      <xdr:row>108</xdr:row>
      <xdr:rowOff>33745</xdr:rowOff>
    </xdr:to>
    <xdr:cxnSp macro="">
      <xdr:nvCxnSpPr>
        <xdr:cNvPr id="843" name="直線コネクタ 842">
          <a:extLst>
            <a:ext uri="{FF2B5EF4-FFF2-40B4-BE49-F238E27FC236}">
              <a16:creationId xmlns:a16="http://schemas.microsoft.com/office/drawing/2014/main" id="{F98F8FAA-BD8A-4E75-903E-6DFC77A6CC96}"/>
            </a:ext>
          </a:extLst>
        </xdr:cNvPr>
        <xdr:cNvCxnSpPr/>
      </xdr:nvCxnSpPr>
      <xdr:spPr>
        <a:xfrm>
          <a:off x="20434300" y="18550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154395</xdr:rowOff>
    </xdr:from>
    <xdr:to>
      <xdr:col>102</xdr:col>
      <xdr:colOff>165100</xdr:colOff>
      <xdr:row>108</xdr:row>
      <xdr:rowOff>84545</xdr:rowOff>
    </xdr:to>
    <xdr:sp macro="" textlink="">
      <xdr:nvSpPr>
        <xdr:cNvPr id="844" name="楕円 843">
          <a:extLst>
            <a:ext uri="{FF2B5EF4-FFF2-40B4-BE49-F238E27FC236}">
              <a16:creationId xmlns:a16="http://schemas.microsoft.com/office/drawing/2014/main" id="{83D642DF-6CA2-4AC9-A8A3-F53BDE0E5E07}"/>
            </a:ext>
          </a:extLst>
        </xdr:cNvPr>
        <xdr:cNvSpPr/>
      </xdr:nvSpPr>
      <xdr:spPr>
        <a:xfrm>
          <a:off x="19494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33745</xdr:rowOff>
    </xdr:from>
    <xdr:to>
      <xdr:col>107</xdr:col>
      <xdr:colOff>50800</xdr:colOff>
      <xdr:row>108</xdr:row>
      <xdr:rowOff>33745</xdr:rowOff>
    </xdr:to>
    <xdr:cxnSp macro="">
      <xdr:nvCxnSpPr>
        <xdr:cNvPr id="845" name="直線コネクタ 844">
          <a:extLst>
            <a:ext uri="{FF2B5EF4-FFF2-40B4-BE49-F238E27FC236}">
              <a16:creationId xmlns:a16="http://schemas.microsoft.com/office/drawing/2014/main" id="{AFB494CC-482E-4D95-8160-1F213C40B9F6}"/>
            </a:ext>
          </a:extLst>
        </xdr:cNvPr>
        <xdr:cNvCxnSpPr/>
      </xdr:nvCxnSpPr>
      <xdr:spPr>
        <a:xfrm>
          <a:off x="19545300" y="18550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157662</xdr:rowOff>
    </xdr:from>
    <xdr:to>
      <xdr:col>98</xdr:col>
      <xdr:colOff>38100</xdr:colOff>
      <xdr:row>108</xdr:row>
      <xdr:rowOff>87812</xdr:rowOff>
    </xdr:to>
    <xdr:sp macro="" textlink="">
      <xdr:nvSpPr>
        <xdr:cNvPr id="846" name="楕円 845">
          <a:extLst>
            <a:ext uri="{FF2B5EF4-FFF2-40B4-BE49-F238E27FC236}">
              <a16:creationId xmlns:a16="http://schemas.microsoft.com/office/drawing/2014/main" id="{742BD6D5-6BB3-45E2-A818-9DF9FAC0EBC4}"/>
            </a:ext>
          </a:extLst>
        </xdr:cNvPr>
        <xdr:cNvSpPr/>
      </xdr:nvSpPr>
      <xdr:spPr>
        <a:xfrm>
          <a:off x="18605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33745</xdr:rowOff>
    </xdr:from>
    <xdr:to>
      <xdr:col>102</xdr:col>
      <xdr:colOff>114300</xdr:colOff>
      <xdr:row>108</xdr:row>
      <xdr:rowOff>37012</xdr:rowOff>
    </xdr:to>
    <xdr:cxnSp macro="">
      <xdr:nvCxnSpPr>
        <xdr:cNvPr id="847" name="直線コネクタ 846">
          <a:extLst>
            <a:ext uri="{FF2B5EF4-FFF2-40B4-BE49-F238E27FC236}">
              <a16:creationId xmlns:a16="http://schemas.microsoft.com/office/drawing/2014/main" id="{6AC7DD57-5EFC-471B-89DA-B1683B2869F8}"/>
            </a:ext>
          </a:extLst>
        </xdr:cNvPr>
        <xdr:cNvCxnSpPr/>
      </xdr:nvCxnSpPr>
      <xdr:spPr>
        <a:xfrm flipV="1">
          <a:off x="18656300" y="185503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47189</xdr:rowOff>
    </xdr:from>
    <xdr:ext cx="469744" cy="259045"/>
    <xdr:sp macro="" textlink="">
      <xdr:nvSpPr>
        <xdr:cNvPr id="848" name="n_1aveValue【公民館】&#10;一人当たり面積">
          <a:extLst>
            <a:ext uri="{FF2B5EF4-FFF2-40B4-BE49-F238E27FC236}">
              <a16:creationId xmlns:a16="http://schemas.microsoft.com/office/drawing/2014/main" id="{047B79F1-96F8-43D5-B74B-E3AE37AB27E4}"/>
            </a:ext>
          </a:extLst>
        </xdr:cNvPr>
        <xdr:cNvSpPr txBox="1"/>
      </xdr:nvSpPr>
      <xdr:spPr>
        <a:xfrm>
          <a:off x="21075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849" name="n_2aveValue【公民館】&#10;一人当たり面積">
          <a:extLst>
            <a:ext uri="{FF2B5EF4-FFF2-40B4-BE49-F238E27FC236}">
              <a16:creationId xmlns:a16="http://schemas.microsoft.com/office/drawing/2014/main" id="{AD41DAB7-05EB-4C21-8712-5C74967C2EBC}"/>
            </a:ext>
          </a:extLst>
        </xdr:cNvPr>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850" name="n_3aveValue【公民館】&#10;一人当たり面積">
          <a:extLst>
            <a:ext uri="{FF2B5EF4-FFF2-40B4-BE49-F238E27FC236}">
              <a16:creationId xmlns:a16="http://schemas.microsoft.com/office/drawing/2014/main" id="{6C2B405E-8488-4EA0-9869-985E9308EB58}"/>
            </a:ext>
          </a:extLst>
        </xdr:cNvPr>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851" name="n_4aveValue【公民館】&#10;一人当たり面積">
          <a:extLst>
            <a:ext uri="{FF2B5EF4-FFF2-40B4-BE49-F238E27FC236}">
              <a16:creationId xmlns:a16="http://schemas.microsoft.com/office/drawing/2014/main" id="{65420F05-D780-4DF3-A790-86FE1827DA1B}"/>
            </a:ext>
          </a:extLst>
        </xdr:cNvPr>
        <xdr:cNvSpPr txBox="1"/>
      </xdr:nvSpPr>
      <xdr:spPr>
        <a:xfrm>
          <a:off x="18421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75672</xdr:rowOff>
    </xdr:from>
    <xdr:ext cx="469744" cy="259045"/>
    <xdr:sp macro="" textlink="">
      <xdr:nvSpPr>
        <xdr:cNvPr id="852" name="n_1mainValue【公民館】&#10;一人当たり面積">
          <a:extLst>
            <a:ext uri="{FF2B5EF4-FFF2-40B4-BE49-F238E27FC236}">
              <a16:creationId xmlns:a16="http://schemas.microsoft.com/office/drawing/2014/main" id="{AE657CA2-881B-4C17-83B3-80A4F3F69181}"/>
            </a:ext>
          </a:extLst>
        </xdr:cNvPr>
        <xdr:cNvSpPr txBox="1"/>
      </xdr:nvSpPr>
      <xdr:spPr>
        <a:xfrm>
          <a:off x="210757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75672</xdr:rowOff>
    </xdr:from>
    <xdr:ext cx="469744" cy="259045"/>
    <xdr:sp macro="" textlink="">
      <xdr:nvSpPr>
        <xdr:cNvPr id="853" name="n_2mainValue【公民館】&#10;一人当たり面積">
          <a:extLst>
            <a:ext uri="{FF2B5EF4-FFF2-40B4-BE49-F238E27FC236}">
              <a16:creationId xmlns:a16="http://schemas.microsoft.com/office/drawing/2014/main" id="{733C3149-02BA-4E10-BAD9-68D7AB8BD858}"/>
            </a:ext>
          </a:extLst>
        </xdr:cNvPr>
        <xdr:cNvSpPr txBox="1"/>
      </xdr:nvSpPr>
      <xdr:spPr>
        <a:xfrm>
          <a:off x="20199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75672</xdr:rowOff>
    </xdr:from>
    <xdr:ext cx="469744" cy="259045"/>
    <xdr:sp macro="" textlink="">
      <xdr:nvSpPr>
        <xdr:cNvPr id="854" name="n_3mainValue【公民館】&#10;一人当たり面積">
          <a:extLst>
            <a:ext uri="{FF2B5EF4-FFF2-40B4-BE49-F238E27FC236}">
              <a16:creationId xmlns:a16="http://schemas.microsoft.com/office/drawing/2014/main" id="{D3DF2674-70F7-46EE-9FD1-2C18D16709F4}"/>
            </a:ext>
          </a:extLst>
        </xdr:cNvPr>
        <xdr:cNvSpPr txBox="1"/>
      </xdr:nvSpPr>
      <xdr:spPr>
        <a:xfrm>
          <a:off x="19310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78939</xdr:rowOff>
    </xdr:from>
    <xdr:ext cx="469744" cy="259045"/>
    <xdr:sp macro="" textlink="">
      <xdr:nvSpPr>
        <xdr:cNvPr id="855" name="n_4mainValue【公民館】&#10;一人当たり面積">
          <a:extLst>
            <a:ext uri="{FF2B5EF4-FFF2-40B4-BE49-F238E27FC236}">
              <a16:creationId xmlns:a16="http://schemas.microsoft.com/office/drawing/2014/main" id="{95464D87-F9EA-48BB-A3B1-D3B5DA4EC57A}"/>
            </a:ext>
          </a:extLst>
        </xdr:cNvPr>
        <xdr:cNvSpPr txBox="1"/>
      </xdr:nvSpPr>
      <xdr:spPr>
        <a:xfrm>
          <a:off x="184214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E5EF46DF-9CA2-4030-9618-C11B537741F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166D7D44-E35B-4A53-B8F4-0478D269EAA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0F3B29E3-21F6-4929-8856-4CC9D003131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公民館、学校施設、児童館の有形固定資産減価償却率が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でも公民館については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館とも築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経過して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86.7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ポイント改善したものの、引き続き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類似団体平均を大きく上回っている（類似団体平均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教育施設についても長与小学校を除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く７校が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令和３年度における有形固定資産減価償却率は、類似団体平均との差がさらに広がる結果となった（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更新時期を迎えた施設が数多くあるため短期間での大幅な改善は見込めないものの、今後も公共施設等総合管理計画に基づき施設の築年数や稼働率等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鑑みた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で個別施設計画を策定し、計画的な維持補修や更新を実施していく必要がある。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9D8767B-E825-4804-B629-AEEF9276775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4C330E1-0078-4809-B047-E9E1BD56727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D9BBB00-1945-4C37-B5A9-12D3A1E6D28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19F2741-8593-46E6-8F29-A67213C598E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F5FC49A-65DD-4D0A-8F35-747A72666CB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B9D75AF-3330-4FB6-8507-5EC2A8C212F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D439D18-C904-4EBB-85BA-2C9D516BF32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A0B72F5-E067-4E28-861F-E534B5702A4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D5420D9-A392-4735-8879-1EA68A3EE00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AEA3472-ED53-4B59-9FEC-73EFF7BCA94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40,922
40,756
28.73
17,277,433
15,930,911
1,157,768
8,457,739
13,474,492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0B56C54-4BD2-4C10-8E38-03EC123C727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6BA788A-6180-47B2-B3FA-92AA2B8EB99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F82B464-5F91-4407-8BA4-6120994A1C3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A254296-2642-4A8B-B49E-B3E09DBEEE1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2A466DE-AAC9-48A0-82EE-65E967B9659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ADAF0F1-CCAE-4838-A7A9-14A5CD67B5E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DE709BD-98AB-4F12-A6D9-A95B884D0A0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378C695-74DE-422D-A338-F7E20E092E1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79E8D99-E86F-44F2-A956-B82BEE78745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CFC62F9-1DF6-48D9-A22A-3F367579830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7BF629C-EDFD-47DA-A0C8-0F7AE392F0B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02FC22B-F29D-4DA4-ACA1-113C47CD2C9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F0F50BF-9C84-41F5-B820-A2D8AF418F2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CE80CDA-E8E1-4FDC-A0DF-8025C8308D2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05233CE-5064-4CE4-82E6-FC08B138553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38A98D8-93A6-4A52-ADBE-D5A1E4F51C1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24AB976-5B37-4446-B6B1-0BAB34BC513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7B15A9E-07FC-44DD-9FE5-A1FE6B5A24C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41BC5DB-FAAA-421E-92E3-2506F592F10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366AF15-3921-4C2D-8391-0431BA78E16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E75DD8C-D3B9-4979-BE53-1780B111198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B9385BC-FF09-428D-AD79-EAE37C948BF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AB27DC4-684C-40A6-B060-70267CECC2C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5DB600F-D22D-454B-8AC5-5C2339D9F97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C692462-1DDA-4A0A-B859-B9D79E0967F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C2EA608-FD53-4E67-B43F-FF2C9004182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1F07E83-AB5D-43F1-9A0E-6D10477BB77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E119769-C1EF-475C-B70D-FF8E37D4818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AFBBA20-39A8-4BE3-ADDA-3C3D2682912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E137DC8-3DCC-4FCB-B2E4-CC35499E8BA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64004B9-B79E-40A3-BC97-FA684B2A122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EBD4E70-B62F-423E-9B29-1276ED3BEBF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4F338D3-6E36-48EB-8B19-B213CA6F49C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4E3EF6F-7E22-402B-B669-B5ABE3A45377}"/>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B52D7AB-C368-4108-9FCE-2D940887870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809C1DE-1E70-4A7F-AA64-301EC6F7E26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1954454-9145-4088-8A80-649251B1D7F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8C8F4A0-485E-4AD3-9C01-747814CE33E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5602E47-ED6E-4701-922A-0B6FB481DDC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AB60748-D2F3-48C1-A99E-6428E36990E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E45B028-F241-45EA-9814-91829F4598C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D0BB76F1-2441-461F-8741-6617E6A1DCFB}"/>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F9A08D7-2681-44B2-B809-1FA96BC80AA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4E7A9546-D9AA-4A28-AE28-DB3DCB61FBF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120650</xdr:rowOff>
    </xdr:to>
    <xdr:cxnSp macro="">
      <xdr:nvCxnSpPr>
        <xdr:cNvPr id="56" name="直線コネクタ 55">
          <a:extLst>
            <a:ext uri="{FF2B5EF4-FFF2-40B4-BE49-F238E27FC236}">
              <a16:creationId xmlns:a16="http://schemas.microsoft.com/office/drawing/2014/main" id="{DFF36B64-A76B-4133-BA3B-BD38EE4C2034}"/>
            </a:ext>
          </a:extLst>
        </xdr:cNvPr>
        <xdr:cNvCxnSpPr/>
      </xdr:nvCxnSpPr>
      <xdr:spPr>
        <a:xfrm flipV="1">
          <a:off x="4634865" y="5715000"/>
          <a:ext cx="0" cy="126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124477</xdr:rowOff>
    </xdr:from>
    <xdr:ext cx="405111" cy="259045"/>
    <xdr:sp macro="" textlink="">
      <xdr:nvSpPr>
        <xdr:cNvPr id="57" name="【図書館】&#10;有形固定資産減価償却率最小値テキスト">
          <a:extLst>
            <a:ext uri="{FF2B5EF4-FFF2-40B4-BE49-F238E27FC236}">
              <a16:creationId xmlns:a16="http://schemas.microsoft.com/office/drawing/2014/main" id="{C941CDB4-7059-4532-84F9-AE5300C77BB6}"/>
            </a:ext>
          </a:extLst>
        </xdr:cNvPr>
        <xdr:cNvSpPr txBox="1"/>
      </xdr:nvSpPr>
      <xdr:spPr>
        <a:xfrm>
          <a:off x="4673600" y="698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120650</xdr:rowOff>
    </xdr:from>
    <xdr:to>
      <xdr:col>24</xdr:col>
      <xdr:colOff>152400</xdr:colOff>
      <xdr:row>40</xdr:row>
      <xdr:rowOff>120650</xdr:rowOff>
    </xdr:to>
    <xdr:cxnSp macro="">
      <xdr:nvCxnSpPr>
        <xdr:cNvPr id="58" name="直線コネクタ 57">
          <a:extLst>
            <a:ext uri="{FF2B5EF4-FFF2-40B4-BE49-F238E27FC236}">
              <a16:creationId xmlns:a16="http://schemas.microsoft.com/office/drawing/2014/main" id="{1E5A3219-8308-44F3-A556-E84C2C2FC4D6}"/>
            </a:ext>
          </a:extLst>
        </xdr:cNvPr>
        <xdr:cNvCxnSpPr/>
      </xdr:nvCxnSpPr>
      <xdr:spPr>
        <a:xfrm>
          <a:off x="4546600" y="697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AEF5D7CE-4296-4F40-8650-AEF40CE63D13}"/>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B7EA7A33-8807-4EFD-8D7E-D11899BE7F08}"/>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148607</xdr:rowOff>
    </xdr:from>
    <xdr:ext cx="405111" cy="259045"/>
    <xdr:sp macro="" textlink="">
      <xdr:nvSpPr>
        <xdr:cNvPr id="61" name="【図書館】&#10;有形固定資産減価償却率平均値テキスト">
          <a:extLst>
            <a:ext uri="{FF2B5EF4-FFF2-40B4-BE49-F238E27FC236}">
              <a16:creationId xmlns:a16="http://schemas.microsoft.com/office/drawing/2014/main" id="{EDD4BB3A-8EF4-43D4-ACDA-957338445053}"/>
            </a:ext>
          </a:extLst>
        </xdr:cNvPr>
        <xdr:cNvSpPr txBox="1"/>
      </xdr:nvSpPr>
      <xdr:spPr>
        <a:xfrm>
          <a:off x="4673600" y="6149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125730</xdr:rowOff>
    </xdr:from>
    <xdr:to>
      <xdr:col>24</xdr:col>
      <xdr:colOff>114300</xdr:colOff>
      <xdr:row>37</xdr:row>
      <xdr:rowOff>55880</xdr:rowOff>
    </xdr:to>
    <xdr:sp macro="" textlink="">
      <xdr:nvSpPr>
        <xdr:cNvPr id="62" name="フローチャート: 判断 61">
          <a:extLst>
            <a:ext uri="{FF2B5EF4-FFF2-40B4-BE49-F238E27FC236}">
              <a16:creationId xmlns:a16="http://schemas.microsoft.com/office/drawing/2014/main" id="{6F290F60-9D44-417B-86DD-0472527FC871}"/>
            </a:ext>
          </a:extLst>
        </xdr:cNvPr>
        <xdr:cNvSpPr/>
      </xdr:nvSpPr>
      <xdr:spPr>
        <a:xfrm>
          <a:off x="4584700" y="62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95250</xdr:rowOff>
    </xdr:from>
    <xdr:to>
      <xdr:col>20</xdr:col>
      <xdr:colOff>38100</xdr:colOff>
      <xdr:row>37</xdr:row>
      <xdr:rowOff>25400</xdr:rowOff>
    </xdr:to>
    <xdr:sp macro="" textlink="">
      <xdr:nvSpPr>
        <xdr:cNvPr id="63" name="フローチャート: 判断 62">
          <a:extLst>
            <a:ext uri="{FF2B5EF4-FFF2-40B4-BE49-F238E27FC236}">
              <a16:creationId xmlns:a16="http://schemas.microsoft.com/office/drawing/2014/main" id="{94B4A327-681C-48E5-9261-6C1B86B30C65}"/>
            </a:ext>
          </a:extLst>
        </xdr:cNvPr>
        <xdr:cNvSpPr/>
      </xdr:nvSpPr>
      <xdr:spPr>
        <a:xfrm>
          <a:off x="37465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74930</xdr:rowOff>
    </xdr:from>
    <xdr:to>
      <xdr:col>15</xdr:col>
      <xdr:colOff>101600</xdr:colOff>
      <xdr:row>37</xdr:row>
      <xdr:rowOff>5080</xdr:rowOff>
    </xdr:to>
    <xdr:sp macro="" textlink="">
      <xdr:nvSpPr>
        <xdr:cNvPr id="64" name="フローチャート: 判断 63">
          <a:extLst>
            <a:ext uri="{FF2B5EF4-FFF2-40B4-BE49-F238E27FC236}">
              <a16:creationId xmlns:a16="http://schemas.microsoft.com/office/drawing/2014/main" id="{8F622D7C-FB89-498C-954B-082224A7615C}"/>
            </a:ext>
          </a:extLst>
        </xdr:cNvPr>
        <xdr:cNvSpPr/>
      </xdr:nvSpPr>
      <xdr:spPr>
        <a:xfrm>
          <a:off x="2857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69850</xdr:rowOff>
    </xdr:from>
    <xdr:to>
      <xdr:col>10</xdr:col>
      <xdr:colOff>165100</xdr:colOff>
      <xdr:row>37</xdr:row>
      <xdr:rowOff>0</xdr:rowOff>
    </xdr:to>
    <xdr:sp macro="" textlink="">
      <xdr:nvSpPr>
        <xdr:cNvPr id="65" name="フローチャート: 判断 64">
          <a:extLst>
            <a:ext uri="{FF2B5EF4-FFF2-40B4-BE49-F238E27FC236}">
              <a16:creationId xmlns:a16="http://schemas.microsoft.com/office/drawing/2014/main" id="{917862DE-6216-4023-B68F-8576F17FD033}"/>
            </a:ext>
          </a:extLst>
        </xdr:cNvPr>
        <xdr:cNvSpPr/>
      </xdr:nvSpPr>
      <xdr:spPr>
        <a:xfrm>
          <a:off x="1968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46990</xdr:rowOff>
    </xdr:from>
    <xdr:to>
      <xdr:col>6</xdr:col>
      <xdr:colOff>38100</xdr:colOff>
      <xdr:row>36</xdr:row>
      <xdr:rowOff>148590</xdr:rowOff>
    </xdr:to>
    <xdr:sp macro="" textlink="">
      <xdr:nvSpPr>
        <xdr:cNvPr id="66" name="フローチャート: 判断 65">
          <a:extLst>
            <a:ext uri="{FF2B5EF4-FFF2-40B4-BE49-F238E27FC236}">
              <a16:creationId xmlns:a16="http://schemas.microsoft.com/office/drawing/2014/main" id="{2B4CD8A0-1BF4-4BBF-8038-91D084CFC00A}"/>
            </a:ext>
          </a:extLst>
        </xdr:cNvPr>
        <xdr:cNvSpPr/>
      </xdr:nvSpPr>
      <xdr:spPr>
        <a:xfrm>
          <a:off x="1079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7C1EE75-1538-4248-A513-219969656A0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4827AC2-9F87-4D81-8F5B-2D8D18A28CD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C031C92-0507-4458-830B-A9936DB5596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B5D98E1-B99A-45A6-BCB1-636F481BC01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BF8F0E1-3E65-4640-A7D8-9971659323F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69850</xdr:rowOff>
    </xdr:from>
    <xdr:to>
      <xdr:col>24</xdr:col>
      <xdr:colOff>114300</xdr:colOff>
      <xdr:row>41</xdr:row>
      <xdr:rowOff>0</xdr:rowOff>
    </xdr:to>
    <xdr:sp macro="" textlink="">
      <xdr:nvSpPr>
        <xdr:cNvPr id="72" name="楕円 71">
          <a:extLst>
            <a:ext uri="{FF2B5EF4-FFF2-40B4-BE49-F238E27FC236}">
              <a16:creationId xmlns:a16="http://schemas.microsoft.com/office/drawing/2014/main" id="{2A3DEB68-754F-48E0-9EDF-7A15839BA173}"/>
            </a:ext>
          </a:extLst>
        </xdr:cNvPr>
        <xdr:cNvSpPr/>
      </xdr:nvSpPr>
      <xdr:spPr>
        <a:xfrm>
          <a:off x="4584700" y="692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156227</xdr:rowOff>
    </xdr:from>
    <xdr:ext cx="405111" cy="259045"/>
    <xdr:sp macro="" textlink="">
      <xdr:nvSpPr>
        <xdr:cNvPr id="73" name="【図書館】&#10;有形固定資産減価償却率該当値テキスト">
          <a:extLst>
            <a:ext uri="{FF2B5EF4-FFF2-40B4-BE49-F238E27FC236}">
              <a16:creationId xmlns:a16="http://schemas.microsoft.com/office/drawing/2014/main" id="{E8153250-73FF-4A48-9E4D-C05D363192EE}"/>
            </a:ext>
          </a:extLst>
        </xdr:cNvPr>
        <xdr:cNvSpPr txBox="1"/>
      </xdr:nvSpPr>
      <xdr:spPr>
        <a:xfrm>
          <a:off x="4673600" y="684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69850</xdr:rowOff>
    </xdr:from>
    <xdr:to>
      <xdr:col>20</xdr:col>
      <xdr:colOff>38100</xdr:colOff>
      <xdr:row>41</xdr:row>
      <xdr:rowOff>0</xdr:rowOff>
    </xdr:to>
    <xdr:sp macro="" textlink="">
      <xdr:nvSpPr>
        <xdr:cNvPr id="74" name="楕円 73">
          <a:extLst>
            <a:ext uri="{FF2B5EF4-FFF2-40B4-BE49-F238E27FC236}">
              <a16:creationId xmlns:a16="http://schemas.microsoft.com/office/drawing/2014/main" id="{2850D9E0-CD9B-45E3-9CF4-4065A81E2EB8}"/>
            </a:ext>
          </a:extLst>
        </xdr:cNvPr>
        <xdr:cNvSpPr/>
      </xdr:nvSpPr>
      <xdr:spPr>
        <a:xfrm>
          <a:off x="3746500" y="692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120650</xdr:rowOff>
    </xdr:from>
    <xdr:to>
      <xdr:col>24</xdr:col>
      <xdr:colOff>63500</xdr:colOff>
      <xdr:row>40</xdr:row>
      <xdr:rowOff>120650</xdr:rowOff>
    </xdr:to>
    <xdr:cxnSp macro="">
      <xdr:nvCxnSpPr>
        <xdr:cNvPr id="75" name="直線コネクタ 74">
          <a:extLst>
            <a:ext uri="{FF2B5EF4-FFF2-40B4-BE49-F238E27FC236}">
              <a16:creationId xmlns:a16="http://schemas.microsoft.com/office/drawing/2014/main" id="{6F67D1FC-86CC-4909-AD9C-38EA2AD1B7A5}"/>
            </a:ext>
          </a:extLst>
        </xdr:cNvPr>
        <xdr:cNvCxnSpPr/>
      </xdr:nvCxnSpPr>
      <xdr:spPr>
        <a:xfrm>
          <a:off x="3797300" y="6978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74930</xdr:rowOff>
    </xdr:from>
    <xdr:to>
      <xdr:col>15</xdr:col>
      <xdr:colOff>101600</xdr:colOff>
      <xdr:row>41</xdr:row>
      <xdr:rowOff>5080</xdr:rowOff>
    </xdr:to>
    <xdr:sp macro="" textlink="">
      <xdr:nvSpPr>
        <xdr:cNvPr id="76" name="楕円 75">
          <a:extLst>
            <a:ext uri="{FF2B5EF4-FFF2-40B4-BE49-F238E27FC236}">
              <a16:creationId xmlns:a16="http://schemas.microsoft.com/office/drawing/2014/main" id="{6D2202A3-4491-4649-9B27-A788387E74B6}"/>
            </a:ext>
          </a:extLst>
        </xdr:cNvPr>
        <xdr:cNvSpPr/>
      </xdr:nvSpPr>
      <xdr:spPr>
        <a:xfrm>
          <a:off x="2857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120650</xdr:rowOff>
    </xdr:from>
    <xdr:to>
      <xdr:col>19</xdr:col>
      <xdr:colOff>177800</xdr:colOff>
      <xdr:row>40</xdr:row>
      <xdr:rowOff>125730</xdr:rowOff>
    </xdr:to>
    <xdr:cxnSp macro="">
      <xdr:nvCxnSpPr>
        <xdr:cNvPr id="77" name="直線コネクタ 76">
          <a:extLst>
            <a:ext uri="{FF2B5EF4-FFF2-40B4-BE49-F238E27FC236}">
              <a16:creationId xmlns:a16="http://schemas.microsoft.com/office/drawing/2014/main" id="{7156CF0B-C61F-4B9C-AE1F-B29A45C41907}"/>
            </a:ext>
          </a:extLst>
        </xdr:cNvPr>
        <xdr:cNvCxnSpPr/>
      </xdr:nvCxnSpPr>
      <xdr:spPr>
        <a:xfrm flipV="1">
          <a:off x="2908300" y="697865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74930</xdr:rowOff>
    </xdr:from>
    <xdr:to>
      <xdr:col>10</xdr:col>
      <xdr:colOff>165100</xdr:colOff>
      <xdr:row>41</xdr:row>
      <xdr:rowOff>5080</xdr:rowOff>
    </xdr:to>
    <xdr:sp macro="" textlink="">
      <xdr:nvSpPr>
        <xdr:cNvPr id="78" name="楕円 77">
          <a:extLst>
            <a:ext uri="{FF2B5EF4-FFF2-40B4-BE49-F238E27FC236}">
              <a16:creationId xmlns:a16="http://schemas.microsoft.com/office/drawing/2014/main" id="{7FEBB139-E3FD-49C0-908C-F9D7204E0390}"/>
            </a:ext>
          </a:extLst>
        </xdr:cNvPr>
        <xdr:cNvSpPr/>
      </xdr:nvSpPr>
      <xdr:spPr>
        <a:xfrm>
          <a:off x="1968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125730</xdr:rowOff>
    </xdr:from>
    <xdr:to>
      <xdr:col>15</xdr:col>
      <xdr:colOff>50800</xdr:colOff>
      <xdr:row>40</xdr:row>
      <xdr:rowOff>125730</xdr:rowOff>
    </xdr:to>
    <xdr:cxnSp macro="">
      <xdr:nvCxnSpPr>
        <xdr:cNvPr id="79" name="直線コネクタ 78">
          <a:extLst>
            <a:ext uri="{FF2B5EF4-FFF2-40B4-BE49-F238E27FC236}">
              <a16:creationId xmlns:a16="http://schemas.microsoft.com/office/drawing/2014/main" id="{82578AD9-D984-4BF5-872B-40C6AC7FE28B}"/>
            </a:ext>
          </a:extLst>
        </xdr:cNvPr>
        <xdr:cNvCxnSpPr/>
      </xdr:nvCxnSpPr>
      <xdr:spPr>
        <a:xfrm>
          <a:off x="2019300" y="6983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76200</xdr:rowOff>
    </xdr:from>
    <xdr:to>
      <xdr:col>6</xdr:col>
      <xdr:colOff>38100</xdr:colOff>
      <xdr:row>41</xdr:row>
      <xdr:rowOff>6350</xdr:rowOff>
    </xdr:to>
    <xdr:sp macro="" textlink="">
      <xdr:nvSpPr>
        <xdr:cNvPr id="80" name="楕円 79">
          <a:extLst>
            <a:ext uri="{FF2B5EF4-FFF2-40B4-BE49-F238E27FC236}">
              <a16:creationId xmlns:a16="http://schemas.microsoft.com/office/drawing/2014/main" id="{0A628282-959A-4DE2-9BD6-E8E1847D8E99}"/>
            </a:ext>
          </a:extLst>
        </xdr:cNvPr>
        <xdr:cNvSpPr/>
      </xdr:nvSpPr>
      <xdr:spPr>
        <a:xfrm>
          <a:off x="1079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125730</xdr:rowOff>
    </xdr:from>
    <xdr:to>
      <xdr:col>10</xdr:col>
      <xdr:colOff>114300</xdr:colOff>
      <xdr:row>40</xdr:row>
      <xdr:rowOff>127000</xdr:rowOff>
    </xdr:to>
    <xdr:cxnSp macro="">
      <xdr:nvCxnSpPr>
        <xdr:cNvPr id="81" name="直線コネクタ 80">
          <a:extLst>
            <a:ext uri="{FF2B5EF4-FFF2-40B4-BE49-F238E27FC236}">
              <a16:creationId xmlns:a16="http://schemas.microsoft.com/office/drawing/2014/main" id="{A5F0D0C2-8777-43C1-B6FB-335ECE8DF0BA}"/>
            </a:ext>
          </a:extLst>
        </xdr:cNvPr>
        <xdr:cNvCxnSpPr/>
      </xdr:nvCxnSpPr>
      <xdr:spPr>
        <a:xfrm flipV="1">
          <a:off x="1130300" y="69837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41927</xdr:rowOff>
    </xdr:from>
    <xdr:ext cx="405111" cy="259045"/>
    <xdr:sp macro="" textlink="">
      <xdr:nvSpPr>
        <xdr:cNvPr id="82" name="n_1aveValue【図書館】&#10;有形固定資産減価償却率">
          <a:extLst>
            <a:ext uri="{FF2B5EF4-FFF2-40B4-BE49-F238E27FC236}">
              <a16:creationId xmlns:a16="http://schemas.microsoft.com/office/drawing/2014/main" id="{DE3C13BC-EF47-4D4C-86F7-177D8BBC6CC8}"/>
            </a:ext>
          </a:extLst>
        </xdr:cNvPr>
        <xdr:cNvSpPr txBox="1"/>
      </xdr:nvSpPr>
      <xdr:spPr>
        <a:xfrm>
          <a:off x="3582044" y="604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21607</xdr:rowOff>
    </xdr:from>
    <xdr:ext cx="405111" cy="259045"/>
    <xdr:sp macro="" textlink="">
      <xdr:nvSpPr>
        <xdr:cNvPr id="83" name="n_2aveValue【図書館】&#10;有形固定資産減価償却率">
          <a:extLst>
            <a:ext uri="{FF2B5EF4-FFF2-40B4-BE49-F238E27FC236}">
              <a16:creationId xmlns:a16="http://schemas.microsoft.com/office/drawing/2014/main" id="{297B96EF-8773-47A2-8B58-01F6C0038688}"/>
            </a:ext>
          </a:extLst>
        </xdr:cNvPr>
        <xdr:cNvSpPr txBox="1"/>
      </xdr:nvSpPr>
      <xdr:spPr>
        <a:xfrm>
          <a:off x="2705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16527</xdr:rowOff>
    </xdr:from>
    <xdr:ext cx="405111" cy="259045"/>
    <xdr:sp macro="" textlink="">
      <xdr:nvSpPr>
        <xdr:cNvPr id="84" name="n_3aveValue【図書館】&#10;有形固定資産減価償却率">
          <a:extLst>
            <a:ext uri="{FF2B5EF4-FFF2-40B4-BE49-F238E27FC236}">
              <a16:creationId xmlns:a16="http://schemas.microsoft.com/office/drawing/2014/main" id="{B34532CE-9448-4761-852A-5B7A36B86062}"/>
            </a:ext>
          </a:extLst>
        </xdr:cNvPr>
        <xdr:cNvSpPr txBox="1"/>
      </xdr:nvSpPr>
      <xdr:spPr>
        <a:xfrm>
          <a:off x="1816744" y="6017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165117</xdr:rowOff>
    </xdr:from>
    <xdr:ext cx="405111" cy="259045"/>
    <xdr:sp macro="" textlink="">
      <xdr:nvSpPr>
        <xdr:cNvPr id="85" name="n_4aveValue【図書館】&#10;有形固定資産減価償却率">
          <a:extLst>
            <a:ext uri="{FF2B5EF4-FFF2-40B4-BE49-F238E27FC236}">
              <a16:creationId xmlns:a16="http://schemas.microsoft.com/office/drawing/2014/main" id="{569F6552-6401-472A-8A02-5D7E9F6245DB}"/>
            </a:ext>
          </a:extLst>
        </xdr:cNvPr>
        <xdr:cNvSpPr txBox="1"/>
      </xdr:nvSpPr>
      <xdr:spPr>
        <a:xfrm>
          <a:off x="927744" y="5994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162577</xdr:rowOff>
    </xdr:from>
    <xdr:ext cx="405111" cy="259045"/>
    <xdr:sp macro="" textlink="">
      <xdr:nvSpPr>
        <xdr:cNvPr id="86" name="n_1mainValue【図書館】&#10;有形固定資産減価償却率">
          <a:extLst>
            <a:ext uri="{FF2B5EF4-FFF2-40B4-BE49-F238E27FC236}">
              <a16:creationId xmlns:a16="http://schemas.microsoft.com/office/drawing/2014/main" id="{A9F60964-0A2E-467A-8BF2-7B65F395B65C}"/>
            </a:ext>
          </a:extLst>
        </xdr:cNvPr>
        <xdr:cNvSpPr txBox="1"/>
      </xdr:nvSpPr>
      <xdr:spPr>
        <a:xfrm>
          <a:off x="3582044" y="702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167657</xdr:rowOff>
    </xdr:from>
    <xdr:ext cx="405111" cy="259045"/>
    <xdr:sp macro="" textlink="">
      <xdr:nvSpPr>
        <xdr:cNvPr id="87" name="n_2mainValue【図書館】&#10;有形固定資産減価償却率">
          <a:extLst>
            <a:ext uri="{FF2B5EF4-FFF2-40B4-BE49-F238E27FC236}">
              <a16:creationId xmlns:a16="http://schemas.microsoft.com/office/drawing/2014/main" id="{45C8D458-1C1B-4E9F-9104-A89A39A8DB87}"/>
            </a:ext>
          </a:extLst>
        </xdr:cNvPr>
        <xdr:cNvSpPr txBox="1"/>
      </xdr:nvSpPr>
      <xdr:spPr>
        <a:xfrm>
          <a:off x="2705744"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167657</xdr:rowOff>
    </xdr:from>
    <xdr:ext cx="405111" cy="259045"/>
    <xdr:sp macro="" textlink="">
      <xdr:nvSpPr>
        <xdr:cNvPr id="88" name="n_3mainValue【図書館】&#10;有形固定資産減価償却率">
          <a:extLst>
            <a:ext uri="{FF2B5EF4-FFF2-40B4-BE49-F238E27FC236}">
              <a16:creationId xmlns:a16="http://schemas.microsoft.com/office/drawing/2014/main" id="{EEC31FC2-A52F-4F9B-A811-7469F5D5FC93}"/>
            </a:ext>
          </a:extLst>
        </xdr:cNvPr>
        <xdr:cNvSpPr txBox="1"/>
      </xdr:nvSpPr>
      <xdr:spPr>
        <a:xfrm>
          <a:off x="1816744"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40</xdr:row>
      <xdr:rowOff>168927</xdr:rowOff>
    </xdr:from>
    <xdr:ext cx="469744" cy="259045"/>
    <xdr:sp macro="" textlink="">
      <xdr:nvSpPr>
        <xdr:cNvPr id="89" name="n_4mainValue【図書館】&#10;有形固定資産減価償却率">
          <a:extLst>
            <a:ext uri="{FF2B5EF4-FFF2-40B4-BE49-F238E27FC236}">
              <a16:creationId xmlns:a16="http://schemas.microsoft.com/office/drawing/2014/main" id="{DBAC1C87-62A7-4C0C-8839-260546041137}"/>
            </a:ext>
          </a:extLst>
        </xdr:cNvPr>
        <xdr:cNvSpPr txBox="1"/>
      </xdr:nvSpPr>
      <xdr:spPr>
        <a:xfrm>
          <a:off x="895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23C5FC70-BB37-43DE-A328-85455C004F4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2EFB0102-F731-44CD-A17E-F38F1701A04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49BBEE49-07B3-4BF4-81EC-8F67D8118E2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533D0F76-3440-4813-9E39-A52C11C4A33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39006C7F-23A0-49A9-9AF2-A4B328CC0C7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9FD855B4-43AF-4008-B8AF-98424D11614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25212E5B-C536-4305-9F1D-3A89434F07E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80D5F2BB-F654-4A83-89B7-1AAE7DCF406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11FE183E-92DE-4172-A878-1C9DB9E20B2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408C9DEE-5B20-4ED2-9F04-3777F0FA267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78EB3F39-210E-40D0-B6E8-76B3F9FA93F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9962241F-AFCF-40B8-86D3-6C3C3B5D74E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4A204DE2-1FD4-4EDB-B5B0-43D5ADA4775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A885C596-71E8-4C94-B79A-75841AC6E9D7}"/>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22A7A3E4-D1BB-4E40-A15B-C50236E7800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B72F45F0-DD13-4E36-AA2C-FEBA5C2FF004}"/>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9365C940-D5CD-4473-85E9-EF48C07DAE4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0F2B43C4-49F3-46AD-9E0E-F86CFE25B172}"/>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8AA3ACF1-3C7F-40A2-A61B-41E095533F1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A96652AD-D1C0-49A2-9A52-E54C7651F041}"/>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1D3B47A8-230D-4919-BC7E-8ED74045A34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84764C8C-B0AB-4F16-B843-76C8D3EB9DB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D0AAF803-EB09-4725-AB59-0AD2414F3EF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3" name="直線コネクタ 112">
          <a:extLst>
            <a:ext uri="{FF2B5EF4-FFF2-40B4-BE49-F238E27FC236}">
              <a16:creationId xmlns:a16="http://schemas.microsoft.com/office/drawing/2014/main" id="{BD45F12C-3AF7-40D7-9A23-E21ECF5CA691}"/>
            </a:ext>
          </a:extLst>
        </xdr:cNvPr>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4" name="【図書館】&#10;一人当たり面積最小値テキスト">
          <a:extLst>
            <a:ext uri="{FF2B5EF4-FFF2-40B4-BE49-F238E27FC236}">
              <a16:creationId xmlns:a16="http://schemas.microsoft.com/office/drawing/2014/main" id="{6CB8E3C1-07A5-4C31-A368-E0F523C85740}"/>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5" name="直線コネクタ 114">
          <a:extLst>
            <a:ext uri="{FF2B5EF4-FFF2-40B4-BE49-F238E27FC236}">
              <a16:creationId xmlns:a16="http://schemas.microsoft.com/office/drawing/2014/main" id="{EE13A355-9094-4A08-97F4-995017A7D8DD}"/>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6" name="【図書館】&#10;一人当たり面積最大値テキスト">
          <a:extLst>
            <a:ext uri="{FF2B5EF4-FFF2-40B4-BE49-F238E27FC236}">
              <a16:creationId xmlns:a16="http://schemas.microsoft.com/office/drawing/2014/main" id="{FE0104AA-3247-4E45-AD77-D935430A6466}"/>
            </a:ext>
          </a:extLst>
        </xdr:cNvPr>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7" name="直線コネクタ 116">
          <a:extLst>
            <a:ext uri="{FF2B5EF4-FFF2-40B4-BE49-F238E27FC236}">
              <a16:creationId xmlns:a16="http://schemas.microsoft.com/office/drawing/2014/main" id="{3A4D0CAA-EDE9-43E4-8DE5-2B5501B3BEA3}"/>
            </a:ext>
          </a:extLst>
        </xdr:cNvPr>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109237</xdr:rowOff>
    </xdr:from>
    <xdr:ext cx="469744" cy="259045"/>
    <xdr:sp macro="" textlink="">
      <xdr:nvSpPr>
        <xdr:cNvPr id="118" name="【図書館】&#10;一人当たり面積平均値テキスト">
          <a:extLst>
            <a:ext uri="{FF2B5EF4-FFF2-40B4-BE49-F238E27FC236}">
              <a16:creationId xmlns:a16="http://schemas.microsoft.com/office/drawing/2014/main" id="{26CD5BBA-5493-4087-B683-F93CE4AE358F}"/>
            </a:ext>
          </a:extLst>
        </xdr:cNvPr>
        <xdr:cNvSpPr txBox="1"/>
      </xdr:nvSpPr>
      <xdr:spPr>
        <a:xfrm>
          <a:off x="10515600" y="6795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19" name="フローチャート: 判断 118">
          <a:extLst>
            <a:ext uri="{FF2B5EF4-FFF2-40B4-BE49-F238E27FC236}">
              <a16:creationId xmlns:a16="http://schemas.microsoft.com/office/drawing/2014/main" id="{0702F5DC-F222-4331-B697-6EEF69C75D97}"/>
            </a:ext>
          </a:extLst>
        </xdr:cNvPr>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0" name="フローチャート: 判断 119">
          <a:extLst>
            <a:ext uri="{FF2B5EF4-FFF2-40B4-BE49-F238E27FC236}">
              <a16:creationId xmlns:a16="http://schemas.microsoft.com/office/drawing/2014/main" id="{81DFEB8B-18B7-471C-958B-215007325150}"/>
            </a:ext>
          </a:extLst>
        </xdr:cNvPr>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a:extLst>
            <a:ext uri="{FF2B5EF4-FFF2-40B4-BE49-F238E27FC236}">
              <a16:creationId xmlns:a16="http://schemas.microsoft.com/office/drawing/2014/main" id="{A1DC9CF6-BE4A-4B1C-84DE-1E7E12C0467D}"/>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2" name="フローチャート: 判断 121">
          <a:extLst>
            <a:ext uri="{FF2B5EF4-FFF2-40B4-BE49-F238E27FC236}">
              <a16:creationId xmlns:a16="http://schemas.microsoft.com/office/drawing/2014/main" id="{6EE891C1-3471-4B6C-BF15-778D5A1D39CC}"/>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3" name="フローチャート: 判断 122">
          <a:extLst>
            <a:ext uri="{FF2B5EF4-FFF2-40B4-BE49-F238E27FC236}">
              <a16:creationId xmlns:a16="http://schemas.microsoft.com/office/drawing/2014/main" id="{B59ABE3D-B977-4B4B-94D1-19E43E00300D}"/>
            </a:ext>
          </a:extLst>
        </xdr:cNvPr>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77B430D-AD67-44D7-8E42-67ECE5E20EB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7AA2AA3-075A-42F6-96BC-8D3E139E11D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15F4E8E-300E-42B7-8D36-2D583FF82F1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21CBD9E-187D-46F0-9426-77C0601975A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A4B432E-32BA-4703-8A35-452B9A7B278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2540</xdr:rowOff>
    </xdr:from>
    <xdr:to>
      <xdr:col>55</xdr:col>
      <xdr:colOff>50800</xdr:colOff>
      <xdr:row>41</xdr:row>
      <xdr:rowOff>104140</xdr:rowOff>
    </xdr:to>
    <xdr:sp macro="" textlink="">
      <xdr:nvSpPr>
        <xdr:cNvPr id="129" name="楕円 128">
          <a:extLst>
            <a:ext uri="{FF2B5EF4-FFF2-40B4-BE49-F238E27FC236}">
              <a16:creationId xmlns:a16="http://schemas.microsoft.com/office/drawing/2014/main" id="{94009082-1F5B-4680-BB67-E98F8CC19ED9}"/>
            </a:ext>
          </a:extLst>
        </xdr:cNvPr>
        <xdr:cNvSpPr/>
      </xdr:nvSpPr>
      <xdr:spPr>
        <a:xfrm>
          <a:off x="104267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88917</xdr:rowOff>
    </xdr:from>
    <xdr:ext cx="469744" cy="259045"/>
    <xdr:sp macro="" textlink="">
      <xdr:nvSpPr>
        <xdr:cNvPr id="130" name="【図書館】&#10;一人当たり面積該当値テキスト">
          <a:extLst>
            <a:ext uri="{FF2B5EF4-FFF2-40B4-BE49-F238E27FC236}">
              <a16:creationId xmlns:a16="http://schemas.microsoft.com/office/drawing/2014/main" id="{F7F85CEB-F8B7-4EF7-B239-A3BCF5034E54}"/>
            </a:ext>
          </a:extLst>
        </xdr:cNvPr>
        <xdr:cNvSpPr txBox="1"/>
      </xdr:nvSpPr>
      <xdr:spPr>
        <a:xfrm>
          <a:off x="10515600" y="694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6350</xdr:rowOff>
    </xdr:from>
    <xdr:to>
      <xdr:col>50</xdr:col>
      <xdr:colOff>165100</xdr:colOff>
      <xdr:row>41</xdr:row>
      <xdr:rowOff>107950</xdr:rowOff>
    </xdr:to>
    <xdr:sp macro="" textlink="">
      <xdr:nvSpPr>
        <xdr:cNvPr id="131" name="楕円 130">
          <a:extLst>
            <a:ext uri="{FF2B5EF4-FFF2-40B4-BE49-F238E27FC236}">
              <a16:creationId xmlns:a16="http://schemas.microsoft.com/office/drawing/2014/main" id="{0EAC6D3C-8C16-452D-B64C-48F9FE19507D}"/>
            </a:ext>
          </a:extLst>
        </xdr:cNvPr>
        <xdr:cNvSpPr/>
      </xdr:nvSpPr>
      <xdr:spPr>
        <a:xfrm>
          <a:off x="9588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53340</xdr:rowOff>
    </xdr:from>
    <xdr:to>
      <xdr:col>55</xdr:col>
      <xdr:colOff>0</xdr:colOff>
      <xdr:row>41</xdr:row>
      <xdr:rowOff>57150</xdr:rowOff>
    </xdr:to>
    <xdr:cxnSp macro="">
      <xdr:nvCxnSpPr>
        <xdr:cNvPr id="132" name="直線コネクタ 131">
          <a:extLst>
            <a:ext uri="{FF2B5EF4-FFF2-40B4-BE49-F238E27FC236}">
              <a16:creationId xmlns:a16="http://schemas.microsoft.com/office/drawing/2014/main" id="{324424F8-FC9E-4DFD-A8E5-03A4D8A1CBFD}"/>
            </a:ext>
          </a:extLst>
        </xdr:cNvPr>
        <xdr:cNvCxnSpPr/>
      </xdr:nvCxnSpPr>
      <xdr:spPr>
        <a:xfrm flipV="1">
          <a:off x="9639300" y="70827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xdr:rowOff>
    </xdr:from>
    <xdr:to>
      <xdr:col>46</xdr:col>
      <xdr:colOff>38100</xdr:colOff>
      <xdr:row>41</xdr:row>
      <xdr:rowOff>107950</xdr:rowOff>
    </xdr:to>
    <xdr:sp macro="" textlink="">
      <xdr:nvSpPr>
        <xdr:cNvPr id="133" name="楕円 132">
          <a:extLst>
            <a:ext uri="{FF2B5EF4-FFF2-40B4-BE49-F238E27FC236}">
              <a16:creationId xmlns:a16="http://schemas.microsoft.com/office/drawing/2014/main" id="{369B0EB3-1C75-47D3-8D07-E587818DF208}"/>
            </a:ext>
          </a:extLst>
        </xdr:cNvPr>
        <xdr:cNvSpPr/>
      </xdr:nvSpPr>
      <xdr:spPr>
        <a:xfrm>
          <a:off x="8699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57150</xdr:rowOff>
    </xdr:from>
    <xdr:to>
      <xdr:col>50</xdr:col>
      <xdr:colOff>114300</xdr:colOff>
      <xdr:row>41</xdr:row>
      <xdr:rowOff>57150</xdr:rowOff>
    </xdr:to>
    <xdr:cxnSp macro="">
      <xdr:nvCxnSpPr>
        <xdr:cNvPr id="134" name="直線コネクタ 133">
          <a:extLst>
            <a:ext uri="{FF2B5EF4-FFF2-40B4-BE49-F238E27FC236}">
              <a16:creationId xmlns:a16="http://schemas.microsoft.com/office/drawing/2014/main" id="{8E64044A-55B8-468D-9651-5407DE23BFC4}"/>
            </a:ext>
          </a:extLst>
        </xdr:cNvPr>
        <xdr:cNvCxnSpPr/>
      </xdr:nvCxnSpPr>
      <xdr:spPr>
        <a:xfrm>
          <a:off x="8750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6350</xdr:rowOff>
    </xdr:from>
    <xdr:to>
      <xdr:col>41</xdr:col>
      <xdr:colOff>101600</xdr:colOff>
      <xdr:row>41</xdr:row>
      <xdr:rowOff>107950</xdr:rowOff>
    </xdr:to>
    <xdr:sp macro="" textlink="">
      <xdr:nvSpPr>
        <xdr:cNvPr id="135" name="楕円 134">
          <a:extLst>
            <a:ext uri="{FF2B5EF4-FFF2-40B4-BE49-F238E27FC236}">
              <a16:creationId xmlns:a16="http://schemas.microsoft.com/office/drawing/2014/main" id="{79EB4099-FB31-4423-B00B-2314216A839A}"/>
            </a:ext>
          </a:extLst>
        </xdr:cNvPr>
        <xdr:cNvSpPr/>
      </xdr:nvSpPr>
      <xdr:spPr>
        <a:xfrm>
          <a:off x="7810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57150</xdr:rowOff>
    </xdr:from>
    <xdr:to>
      <xdr:col>45</xdr:col>
      <xdr:colOff>177800</xdr:colOff>
      <xdr:row>41</xdr:row>
      <xdr:rowOff>57150</xdr:rowOff>
    </xdr:to>
    <xdr:cxnSp macro="">
      <xdr:nvCxnSpPr>
        <xdr:cNvPr id="136" name="直線コネクタ 135">
          <a:extLst>
            <a:ext uri="{FF2B5EF4-FFF2-40B4-BE49-F238E27FC236}">
              <a16:creationId xmlns:a16="http://schemas.microsoft.com/office/drawing/2014/main" id="{F8C12288-02F5-4BD2-AA45-01C373DB9A1D}"/>
            </a:ext>
          </a:extLst>
        </xdr:cNvPr>
        <xdr:cNvCxnSpPr/>
      </xdr:nvCxnSpPr>
      <xdr:spPr>
        <a:xfrm>
          <a:off x="7861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10160</xdr:rowOff>
    </xdr:from>
    <xdr:to>
      <xdr:col>36</xdr:col>
      <xdr:colOff>165100</xdr:colOff>
      <xdr:row>41</xdr:row>
      <xdr:rowOff>111760</xdr:rowOff>
    </xdr:to>
    <xdr:sp macro="" textlink="">
      <xdr:nvSpPr>
        <xdr:cNvPr id="137" name="楕円 136">
          <a:extLst>
            <a:ext uri="{FF2B5EF4-FFF2-40B4-BE49-F238E27FC236}">
              <a16:creationId xmlns:a16="http://schemas.microsoft.com/office/drawing/2014/main" id="{E66B750F-AC2B-4A43-9FA1-8794BEC8373C}"/>
            </a:ext>
          </a:extLst>
        </xdr:cNvPr>
        <xdr:cNvSpPr/>
      </xdr:nvSpPr>
      <xdr:spPr>
        <a:xfrm>
          <a:off x="6921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57150</xdr:rowOff>
    </xdr:from>
    <xdr:to>
      <xdr:col>41</xdr:col>
      <xdr:colOff>50800</xdr:colOff>
      <xdr:row>41</xdr:row>
      <xdr:rowOff>60960</xdr:rowOff>
    </xdr:to>
    <xdr:cxnSp macro="">
      <xdr:nvCxnSpPr>
        <xdr:cNvPr id="138" name="直線コネクタ 137">
          <a:extLst>
            <a:ext uri="{FF2B5EF4-FFF2-40B4-BE49-F238E27FC236}">
              <a16:creationId xmlns:a16="http://schemas.microsoft.com/office/drawing/2014/main" id="{D5F51CB9-3490-4962-AAA8-2D0670F22B13}"/>
            </a:ext>
          </a:extLst>
        </xdr:cNvPr>
        <xdr:cNvCxnSpPr/>
      </xdr:nvCxnSpPr>
      <xdr:spPr>
        <a:xfrm flipV="1">
          <a:off x="6972300" y="70866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36847</xdr:rowOff>
    </xdr:from>
    <xdr:ext cx="469744" cy="259045"/>
    <xdr:sp macro="" textlink="">
      <xdr:nvSpPr>
        <xdr:cNvPr id="139" name="n_1aveValue【図書館】&#10;一人当たり面積">
          <a:extLst>
            <a:ext uri="{FF2B5EF4-FFF2-40B4-BE49-F238E27FC236}">
              <a16:creationId xmlns:a16="http://schemas.microsoft.com/office/drawing/2014/main" id="{BD818086-F9E7-4172-BA09-6EE240E8C36B}"/>
            </a:ext>
          </a:extLst>
        </xdr:cNvPr>
        <xdr:cNvSpPr txBox="1"/>
      </xdr:nvSpPr>
      <xdr:spPr>
        <a:xfrm>
          <a:off x="939172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0" name="n_2aveValue【図書館】&#10;一人当たり面積">
          <a:extLst>
            <a:ext uri="{FF2B5EF4-FFF2-40B4-BE49-F238E27FC236}">
              <a16:creationId xmlns:a16="http://schemas.microsoft.com/office/drawing/2014/main" id="{428022B4-DAC7-4D24-BFFF-B9A6642C5F90}"/>
            </a:ext>
          </a:extLst>
        </xdr:cNvPr>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1" name="n_3aveValue【図書館】&#10;一人当たり面積">
          <a:extLst>
            <a:ext uri="{FF2B5EF4-FFF2-40B4-BE49-F238E27FC236}">
              <a16:creationId xmlns:a16="http://schemas.microsoft.com/office/drawing/2014/main" id="{0D74D818-2A59-44DB-A268-4B1D07950CF2}"/>
            </a:ext>
          </a:extLst>
        </xdr:cNvPr>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59707</xdr:rowOff>
    </xdr:from>
    <xdr:ext cx="469744" cy="259045"/>
    <xdr:sp macro="" textlink="">
      <xdr:nvSpPr>
        <xdr:cNvPr id="142" name="n_4aveValue【図書館】&#10;一人当たり面積">
          <a:extLst>
            <a:ext uri="{FF2B5EF4-FFF2-40B4-BE49-F238E27FC236}">
              <a16:creationId xmlns:a16="http://schemas.microsoft.com/office/drawing/2014/main" id="{53A89B58-4598-474A-9ED7-3A245A9D7A7F}"/>
            </a:ext>
          </a:extLst>
        </xdr:cNvPr>
        <xdr:cNvSpPr txBox="1"/>
      </xdr:nvSpPr>
      <xdr:spPr>
        <a:xfrm>
          <a:off x="6737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99077</xdr:rowOff>
    </xdr:from>
    <xdr:ext cx="469744" cy="259045"/>
    <xdr:sp macro="" textlink="">
      <xdr:nvSpPr>
        <xdr:cNvPr id="143" name="n_1mainValue【図書館】&#10;一人当たり面積">
          <a:extLst>
            <a:ext uri="{FF2B5EF4-FFF2-40B4-BE49-F238E27FC236}">
              <a16:creationId xmlns:a16="http://schemas.microsoft.com/office/drawing/2014/main" id="{E0046005-1CE9-4A4A-BAF3-E12193DD285A}"/>
            </a:ext>
          </a:extLst>
        </xdr:cNvPr>
        <xdr:cNvSpPr txBox="1"/>
      </xdr:nvSpPr>
      <xdr:spPr>
        <a:xfrm>
          <a:off x="93917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99077</xdr:rowOff>
    </xdr:from>
    <xdr:ext cx="469744" cy="259045"/>
    <xdr:sp macro="" textlink="">
      <xdr:nvSpPr>
        <xdr:cNvPr id="144" name="n_2mainValue【図書館】&#10;一人当たり面積">
          <a:extLst>
            <a:ext uri="{FF2B5EF4-FFF2-40B4-BE49-F238E27FC236}">
              <a16:creationId xmlns:a16="http://schemas.microsoft.com/office/drawing/2014/main" id="{9668E589-95C3-4ECC-92DD-AA31B415F1A1}"/>
            </a:ext>
          </a:extLst>
        </xdr:cNvPr>
        <xdr:cNvSpPr txBox="1"/>
      </xdr:nvSpPr>
      <xdr:spPr>
        <a:xfrm>
          <a:off x="8515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99077</xdr:rowOff>
    </xdr:from>
    <xdr:ext cx="469744" cy="259045"/>
    <xdr:sp macro="" textlink="">
      <xdr:nvSpPr>
        <xdr:cNvPr id="145" name="n_3mainValue【図書館】&#10;一人当たり面積">
          <a:extLst>
            <a:ext uri="{FF2B5EF4-FFF2-40B4-BE49-F238E27FC236}">
              <a16:creationId xmlns:a16="http://schemas.microsoft.com/office/drawing/2014/main" id="{BBB3B331-6B7D-41F4-85DA-1544CD4E7F01}"/>
            </a:ext>
          </a:extLst>
        </xdr:cNvPr>
        <xdr:cNvSpPr txBox="1"/>
      </xdr:nvSpPr>
      <xdr:spPr>
        <a:xfrm>
          <a:off x="7626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102887</xdr:rowOff>
    </xdr:from>
    <xdr:ext cx="469744" cy="259045"/>
    <xdr:sp macro="" textlink="">
      <xdr:nvSpPr>
        <xdr:cNvPr id="146" name="n_4mainValue【図書館】&#10;一人当たり面積">
          <a:extLst>
            <a:ext uri="{FF2B5EF4-FFF2-40B4-BE49-F238E27FC236}">
              <a16:creationId xmlns:a16="http://schemas.microsoft.com/office/drawing/2014/main" id="{A1FA5073-182C-412D-8AEA-69B5B49EA8AC}"/>
            </a:ext>
          </a:extLst>
        </xdr:cNvPr>
        <xdr:cNvSpPr txBox="1"/>
      </xdr:nvSpPr>
      <xdr:spPr>
        <a:xfrm>
          <a:off x="6737427"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6963E53A-57AF-4649-B446-D66AA094FFE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11F748B4-7612-41ED-BAD7-9E4638B2AFA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7C02B33B-E1C5-48B3-8427-0BE5683645D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9FD420F0-4072-481F-901E-7B55EF4C171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E4010AB5-7BD7-41CB-B0D1-6FF99BB3DDF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BB8580B8-2517-49C7-80A9-59A3D59B50B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C58F2888-08FE-4FF1-8D38-BC72BCB7757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D6E840DC-DBB5-4129-A07A-D14BD4D4301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F84AD80F-9A3B-4D4C-B244-1F28315DA5A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BCB07325-8119-475A-8304-921995A809C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3B934292-95FD-4966-9DEB-6AED8C32A54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2B11BE21-1962-4B0E-A5BF-948AFE8C8F1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E0FBEEE4-3C0C-4059-BB1D-1241C804B7C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D407E332-36AD-4CA6-9127-DFA22B7FC1C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37AF6C19-B301-4BC2-9B54-EA3F130235F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AE5A4B29-418C-481F-B0A5-8F2A177E6AA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507B1071-18F3-49BF-B9F3-C968069BDDB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B43F9F39-8B37-4FEF-8CEC-C47F73C55FD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FE0CB0E4-D36E-4383-A480-0375D75EA54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431973BE-114D-47EC-82BA-2A26108D634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78903E28-71EE-4719-82F0-1B1A9BFDB81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8268410A-2D06-4A67-B3A1-1ECE02AAF66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65838AE6-16C6-4A2F-AE71-61A2FB50346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4EEC2726-CBE0-4AF9-BB4A-96ED2BAB614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D2E5A00C-2382-419E-B2DD-8A2FD7080B4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B82C2D49-031B-47EA-BCEA-02A67C016240}"/>
            </a:ext>
          </a:extLst>
        </xdr:cNvPr>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7B98C2A6-F0FA-4362-888F-FF2B0B43A2DB}"/>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F3527485-C6C4-4ABF-8CE1-1DE62AFFBF28}"/>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5" name="【体育館・プール】&#10;有形固定資産減価償却率最大値テキスト">
          <a:extLst>
            <a:ext uri="{FF2B5EF4-FFF2-40B4-BE49-F238E27FC236}">
              <a16:creationId xmlns:a16="http://schemas.microsoft.com/office/drawing/2014/main" id="{6C3FA3B8-EDC6-409B-BF40-EB42384899A9}"/>
            </a:ext>
          </a:extLst>
        </xdr:cNvPr>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6" name="直線コネクタ 175">
          <a:extLst>
            <a:ext uri="{FF2B5EF4-FFF2-40B4-BE49-F238E27FC236}">
              <a16:creationId xmlns:a16="http://schemas.microsoft.com/office/drawing/2014/main" id="{698EBEF9-F516-44BF-9971-EFDCBF135A96}"/>
            </a:ext>
          </a:extLst>
        </xdr:cNvPr>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97387C01-6C9E-4638-B228-7484C37477B2}"/>
            </a:ext>
          </a:extLst>
        </xdr:cNvPr>
        <xdr:cNvSpPr txBox="1"/>
      </xdr:nvSpPr>
      <xdr:spPr>
        <a:xfrm>
          <a:off x="4673600" y="1032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78" name="フローチャート: 判断 177">
          <a:extLst>
            <a:ext uri="{FF2B5EF4-FFF2-40B4-BE49-F238E27FC236}">
              <a16:creationId xmlns:a16="http://schemas.microsoft.com/office/drawing/2014/main" id="{B9EE5453-B8A6-4450-BE04-C499815381CF}"/>
            </a:ext>
          </a:extLst>
        </xdr:cNvPr>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79" name="フローチャート: 判断 178">
          <a:extLst>
            <a:ext uri="{FF2B5EF4-FFF2-40B4-BE49-F238E27FC236}">
              <a16:creationId xmlns:a16="http://schemas.microsoft.com/office/drawing/2014/main" id="{4309D3F2-BD05-43AA-93AB-7452DA0221AE}"/>
            </a:ext>
          </a:extLst>
        </xdr:cNvPr>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0" name="フローチャート: 判断 179">
          <a:extLst>
            <a:ext uri="{FF2B5EF4-FFF2-40B4-BE49-F238E27FC236}">
              <a16:creationId xmlns:a16="http://schemas.microsoft.com/office/drawing/2014/main" id="{35E32845-5677-4FB7-AA09-D46DE6492BCE}"/>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1" name="フローチャート: 判断 180">
          <a:extLst>
            <a:ext uri="{FF2B5EF4-FFF2-40B4-BE49-F238E27FC236}">
              <a16:creationId xmlns:a16="http://schemas.microsoft.com/office/drawing/2014/main" id="{17207F7B-A342-4410-95C9-731B03BD3ECC}"/>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2" name="フローチャート: 判断 181">
          <a:extLst>
            <a:ext uri="{FF2B5EF4-FFF2-40B4-BE49-F238E27FC236}">
              <a16:creationId xmlns:a16="http://schemas.microsoft.com/office/drawing/2014/main" id="{18E7FA12-04F8-4EC9-B144-95423F699277}"/>
            </a:ext>
          </a:extLst>
        </xdr:cNvPr>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FACD886-1015-4F63-87ED-F4B3EE9F231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CACD5DD-EE8F-47C6-89DF-BC134DE0FD2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B16424C-2F3D-4E3F-AED1-8FC1634405F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5D6202C-A66D-4F55-A1AA-BD81AEFE746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3307150-3509-47F3-8F91-EB2B53B6DE8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141877</xdr:rowOff>
    </xdr:from>
    <xdr:to>
      <xdr:col>24</xdr:col>
      <xdr:colOff>114300</xdr:colOff>
      <xdr:row>62</xdr:row>
      <xdr:rowOff>72027</xdr:rowOff>
    </xdr:to>
    <xdr:sp macro="" textlink="">
      <xdr:nvSpPr>
        <xdr:cNvPr id="188" name="楕円 187">
          <a:extLst>
            <a:ext uri="{FF2B5EF4-FFF2-40B4-BE49-F238E27FC236}">
              <a16:creationId xmlns:a16="http://schemas.microsoft.com/office/drawing/2014/main" id="{D560BB13-1644-4968-97BB-A5362E5563A6}"/>
            </a:ext>
          </a:extLst>
        </xdr:cNvPr>
        <xdr:cNvSpPr/>
      </xdr:nvSpPr>
      <xdr:spPr>
        <a:xfrm>
          <a:off x="45847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120304</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F67C4E70-2A8D-4F2F-B99D-18C2970F4014}"/>
            </a:ext>
          </a:extLst>
        </xdr:cNvPr>
        <xdr:cNvSpPr txBox="1"/>
      </xdr:nvSpPr>
      <xdr:spPr>
        <a:xfrm>
          <a:off x="4673600"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115751</xdr:rowOff>
    </xdr:from>
    <xdr:to>
      <xdr:col>20</xdr:col>
      <xdr:colOff>38100</xdr:colOff>
      <xdr:row>62</xdr:row>
      <xdr:rowOff>45901</xdr:rowOff>
    </xdr:to>
    <xdr:sp macro="" textlink="">
      <xdr:nvSpPr>
        <xdr:cNvPr id="190" name="楕円 189">
          <a:extLst>
            <a:ext uri="{FF2B5EF4-FFF2-40B4-BE49-F238E27FC236}">
              <a16:creationId xmlns:a16="http://schemas.microsoft.com/office/drawing/2014/main" id="{3F9F5303-E916-4215-BF71-DD09D1C173E8}"/>
            </a:ext>
          </a:extLst>
        </xdr:cNvPr>
        <xdr:cNvSpPr/>
      </xdr:nvSpPr>
      <xdr:spPr>
        <a:xfrm>
          <a:off x="3746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166551</xdr:rowOff>
    </xdr:from>
    <xdr:to>
      <xdr:col>24</xdr:col>
      <xdr:colOff>63500</xdr:colOff>
      <xdr:row>62</xdr:row>
      <xdr:rowOff>21227</xdr:rowOff>
    </xdr:to>
    <xdr:cxnSp macro="">
      <xdr:nvCxnSpPr>
        <xdr:cNvPr id="191" name="直線コネクタ 190">
          <a:extLst>
            <a:ext uri="{FF2B5EF4-FFF2-40B4-BE49-F238E27FC236}">
              <a16:creationId xmlns:a16="http://schemas.microsoft.com/office/drawing/2014/main" id="{55A71046-B27B-4993-B0FC-65116C3838F4}"/>
            </a:ext>
          </a:extLst>
        </xdr:cNvPr>
        <xdr:cNvCxnSpPr/>
      </xdr:nvCxnSpPr>
      <xdr:spPr>
        <a:xfrm>
          <a:off x="3797300" y="1062500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89626</xdr:rowOff>
    </xdr:from>
    <xdr:to>
      <xdr:col>15</xdr:col>
      <xdr:colOff>101600</xdr:colOff>
      <xdr:row>62</xdr:row>
      <xdr:rowOff>19776</xdr:rowOff>
    </xdr:to>
    <xdr:sp macro="" textlink="">
      <xdr:nvSpPr>
        <xdr:cNvPr id="192" name="楕円 191">
          <a:extLst>
            <a:ext uri="{FF2B5EF4-FFF2-40B4-BE49-F238E27FC236}">
              <a16:creationId xmlns:a16="http://schemas.microsoft.com/office/drawing/2014/main" id="{8F00F2AA-553B-4E43-A02D-E0007DC8D725}"/>
            </a:ext>
          </a:extLst>
        </xdr:cNvPr>
        <xdr:cNvSpPr/>
      </xdr:nvSpPr>
      <xdr:spPr>
        <a:xfrm>
          <a:off x="28575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140426</xdr:rowOff>
    </xdr:from>
    <xdr:to>
      <xdr:col>19</xdr:col>
      <xdr:colOff>177800</xdr:colOff>
      <xdr:row>61</xdr:row>
      <xdr:rowOff>166551</xdr:rowOff>
    </xdr:to>
    <xdr:cxnSp macro="">
      <xdr:nvCxnSpPr>
        <xdr:cNvPr id="193" name="直線コネクタ 192">
          <a:extLst>
            <a:ext uri="{FF2B5EF4-FFF2-40B4-BE49-F238E27FC236}">
              <a16:creationId xmlns:a16="http://schemas.microsoft.com/office/drawing/2014/main" id="{B860B1E9-D455-486A-A73B-90CD20C6998A}"/>
            </a:ext>
          </a:extLst>
        </xdr:cNvPr>
        <xdr:cNvCxnSpPr/>
      </xdr:nvCxnSpPr>
      <xdr:spPr>
        <a:xfrm>
          <a:off x="2908300" y="1059887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63500</xdr:rowOff>
    </xdr:from>
    <xdr:to>
      <xdr:col>10</xdr:col>
      <xdr:colOff>165100</xdr:colOff>
      <xdr:row>61</xdr:row>
      <xdr:rowOff>165100</xdr:rowOff>
    </xdr:to>
    <xdr:sp macro="" textlink="">
      <xdr:nvSpPr>
        <xdr:cNvPr id="194" name="楕円 193">
          <a:extLst>
            <a:ext uri="{FF2B5EF4-FFF2-40B4-BE49-F238E27FC236}">
              <a16:creationId xmlns:a16="http://schemas.microsoft.com/office/drawing/2014/main" id="{341A127E-A39F-450B-8BBE-0B28563EEABA}"/>
            </a:ext>
          </a:extLst>
        </xdr:cNvPr>
        <xdr:cNvSpPr/>
      </xdr:nvSpPr>
      <xdr:spPr>
        <a:xfrm>
          <a:off x="1968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114300</xdr:rowOff>
    </xdr:from>
    <xdr:to>
      <xdr:col>15</xdr:col>
      <xdr:colOff>50800</xdr:colOff>
      <xdr:row>61</xdr:row>
      <xdr:rowOff>140426</xdr:rowOff>
    </xdr:to>
    <xdr:cxnSp macro="">
      <xdr:nvCxnSpPr>
        <xdr:cNvPr id="195" name="直線コネクタ 194">
          <a:extLst>
            <a:ext uri="{FF2B5EF4-FFF2-40B4-BE49-F238E27FC236}">
              <a16:creationId xmlns:a16="http://schemas.microsoft.com/office/drawing/2014/main" id="{66EDE45A-D68D-44C4-A137-EEC156742DCD}"/>
            </a:ext>
          </a:extLst>
        </xdr:cNvPr>
        <xdr:cNvCxnSpPr/>
      </xdr:nvCxnSpPr>
      <xdr:spPr>
        <a:xfrm>
          <a:off x="2019300" y="1057275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6350</xdr:rowOff>
    </xdr:from>
    <xdr:to>
      <xdr:col>6</xdr:col>
      <xdr:colOff>38100</xdr:colOff>
      <xdr:row>61</xdr:row>
      <xdr:rowOff>107950</xdr:rowOff>
    </xdr:to>
    <xdr:sp macro="" textlink="">
      <xdr:nvSpPr>
        <xdr:cNvPr id="196" name="楕円 195">
          <a:extLst>
            <a:ext uri="{FF2B5EF4-FFF2-40B4-BE49-F238E27FC236}">
              <a16:creationId xmlns:a16="http://schemas.microsoft.com/office/drawing/2014/main" id="{DF674495-90B2-4846-A96B-5BCC49B579A7}"/>
            </a:ext>
          </a:extLst>
        </xdr:cNvPr>
        <xdr:cNvSpPr/>
      </xdr:nvSpPr>
      <xdr:spPr>
        <a:xfrm>
          <a:off x="1079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57150</xdr:rowOff>
    </xdr:from>
    <xdr:to>
      <xdr:col>10</xdr:col>
      <xdr:colOff>114300</xdr:colOff>
      <xdr:row>61</xdr:row>
      <xdr:rowOff>114300</xdr:rowOff>
    </xdr:to>
    <xdr:cxnSp macro="">
      <xdr:nvCxnSpPr>
        <xdr:cNvPr id="197" name="直線コネクタ 196">
          <a:extLst>
            <a:ext uri="{FF2B5EF4-FFF2-40B4-BE49-F238E27FC236}">
              <a16:creationId xmlns:a16="http://schemas.microsoft.com/office/drawing/2014/main" id="{7EF7755A-38D6-49FE-A547-ECD6917D02FF}"/>
            </a:ext>
          </a:extLst>
        </xdr:cNvPr>
        <xdr:cNvCxnSpPr/>
      </xdr:nvCxnSpPr>
      <xdr:spPr>
        <a:xfrm>
          <a:off x="1130300" y="10515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198" name="n_1aveValue【体育館・プール】&#10;有形固定資産減価償却率">
          <a:extLst>
            <a:ext uri="{FF2B5EF4-FFF2-40B4-BE49-F238E27FC236}">
              <a16:creationId xmlns:a16="http://schemas.microsoft.com/office/drawing/2014/main" id="{148A10D7-0101-47C0-BAE8-5D368D0F95AA}"/>
            </a:ext>
          </a:extLst>
        </xdr:cNvPr>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199" name="n_2aveValue【体育館・プール】&#10;有形固定資産減価償却率">
          <a:extLst>
            <a:ext uri="{FF2B5EF4-FFF2-40B4-BE49-F238E27FC236}">
              <a16:creationId xmlns:a16="http://schemas.microsoft.com/office/drawing/2014/main" id="{94CBE4EC-8EA3-48BA-8CFE-C39A108D1AC6}"/>
            </a:ext>
          </a:extLst>
        </xdr:cNvPr>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0" name="n_3aveValue【体育館・プール】&#10;有形固定資産減価償却率">
          <a:extLst>
            <a:ext uri="{FF2B5EF4-FFF2-40B4-BE49-F238E27FC236}">
              <a16:creationId xmlns:a16="http://schemas.microsoft.com/office/drawing/2014/main" id="{2D50A43F-CF4B-452E-AC04-31665E7A7767}"/>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201" name="n_4aveValue【体育館・プール】&#10;有形固定資産減価償却率">
          <a:extLst>
            <a:ext uri="{FF2B5EF4-FFF2-40B4-BE49-F238E27FC236}">
              <a16:creationId xmlns:a16="http://schemas.microsoft.com/office/drawing/2014/main" id="{8953243A-2CF5-40E2-B28F-5BDAB474E10E}"/>
            </a:ext>
          </a:extLst>
        </xdr:cNvPr>
        <xdr:cNvSpPr txBox="1"/>
      </xdr:nvSpPr>
      <xdr:spPr>
        <a:xfrm>
          <a:off x="927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37028</xdr:rowOff>
    </xdr:from>
    <xdr:ext cx="405111" cy="259045"/>
    <xdr:sp macro="" textlink="">
      <xdr:nvSpPr>
        <xdr:cNvPr id="202" name="n_1mainValue【体育館・プール】&#10;有形固定資産減価償却率">
          <a:extLst>
            <a:ext uri="{FF2B5EF4-FFF2-40B4-BE49-F238E27FC236}">
              <a16:creationId xmlns:a16="http://schemas.microsoft.com/office/drawing/2014/main" id="{F398218C-3932-4111-85E7-6F00C48F0707}"/>
            </a:ext>
          </a:extLst>
        </xdr:cNvPr>
        <xdr:cNvSpPr txBox="1"/>
      </xdr:nvSpPr>
      <xdr:spPr>
        <a:xfrm>
          <a:off x="35820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10903</xdr:rowOff>
    </xdr:from>
    <xdr:ext cx="405111" cy="259045"/>
    <xdr:sp macro="" textlink="">
      <xdr:nvSpPr>
        <xdr:cNvPr id="203" name="n_2mainValue【体育館・プール】&#10;有形固定資産減価償却率">
          <a:extLst>
            <a:ext uri="{FF2B5EF4-FFF2-40B4-BE49-F238E27FC236}">
              <a16:creationId xmlns:a16="http://schemas.microsoft.com/office/drawing/2014/main" id="{A52B6352-2C19-45C2-B505-E77D5D522157}"/>
            </a:ext>
          </a:extLst>
        </xdr:cNvPr>
        <xdr:cNvSpPr txBox="1"/>
      </xdr:nvSpPr>
      <xdr:spPr>
        <a:xfrm>
          <a:off x="27057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156227</xdr:rowOff>
    </xdr:from>
    <xdr:ext cx="405111" cy="259045"/>
    <xdr:sp macro="" textlink="">
      <xdr:nvSpPr>
        <xdr:cNvPr id="204" name="n_3mainValue【体育館・プール】&#10;有形固定資産減価償却率">
          <a:extLst>
            <a:ext uri="{FF2B5EF4-FFF2-40B4-BE49-F238E27FC236}">
              <a16:creationId xmlns:a16="http://schemas.microsoft.com/office/drawing/2014/main" id="{DCB74687-CB8C-4803-8D1D-1DC3E1CE2C9A}"/>
            </a:ext>
          </a:extLst>
        </xdr:cNvPr>
        <xdr:cNvSpPr txBox="1"/>
      </xdr:nvSpPr>
      <xdr:spPr>
        <a:xfrm>
          <a:off x="1816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99077</xdr:rowOff>
    </xdr:from>
    <xdr:ext cx="405111" cy="259045"/>
    <xdr:sp macro="" textlink="">
      <xdr:nvSpPr>
        <xdr:cNvPr id="205" name="n_4mainValue【体育館・プール】&#10;有形固定資産減価償却率">
          <a:extLst>
            <a:ext uri="{FF2B5EF4-FFF2-40B4-BE49-F238E27FC236}">
              <a16:creationId xmlns:a16="http://schemas.microsoft.com/office/drawing/2014/main" id="{C0B12536-132D-47B3-8BE3-55271DCE13EB}"/>
            </a:ext>
          </a:extLst>
        </xdr:cNvPr>
        <xdr:cNvSpPr txBox="1"/>
      </xdr:nvSpPr>
      <xdr:spPr>
        <a:xfrm>
          <a:off x="927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7D6AA244-5B97-4FEE-9D70-39ED27DDC09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CB22A5DA-40F9-469B-9B0D-65CA21C2960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1602ECD9-1201-4F4C-9D25-6C052F26A5C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8CA7A5A8-5538-4488-9C4A-8C7B0182295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E8B2F788-9B3B-43BA-A7FA-3BCDF997E91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FC6D0E31-9CB6-4C98-BEF3-2C749752A5B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8DE309FE-EBA0-43C7-8137-A028D6E3AEC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33579757-EA3F-4699-80C2-3ADE5933E3A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B66D762C-7DEA-4E9B-B6CC-07C3B5389C3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152455AB-AF35-4B5E-88A6-97CCC46650B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D241AA40-1852-4E01-904A-B7F59FF61F8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a:extLst>
            <a:ext uri="{FF2B5EF4-FFF2-40B4-BE49-F238E27FC236}">
              <a16:creationId xmlns:a16="http://schemas.microsoft.com/office/drawing/2014/main" id="{52397B55-A881-4AE6-BA27-59C8A90CC4E3}"/>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A764C85B-1DD7-4DD0-9377-51B87EE4473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a:extLst>
            <a:ext uri="{FF2B5EF4-FFF2-40B4-BE49-F238E27FC236}">
              <a16:creationId xmlns:a16="http://schemas.microsoft.com/office/drawing/2014/main" id="{F46775C2-F08D-42C1-A730-B54C428A88D3}"/>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784029A8-D9BF-4AA9-A955-E99A231ECC0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a:extLst>
            <a:ext uri="{FF2B5EF4-FFF2-40B4-BE49-F238E27FC236}">
              <a16:creationId xmlns:a16="http://schemas.microsoft.com/office/drawing/2014/main" id="{D713B556-5BDD-4706-9C7D-73E696BF75A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6CC83798-06A2-4C73-9613-26C981C4B14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a:extLst>
            <a:ext uri="{FF2B5EF4-FFF2-40B4-BE49-F238E27FC236}">
              <a16:creationId xmlns:a16="http://schemas.microsoft.com/office/drawing/2014/main" id="{FCDB52D0-3BF5-4E22-A398-42DE6AD0726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B0DB41CE-2A89-4A92-A1C2-E44DE60407D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a:extLst>
            <a:ext uri="{FF2B5EF4-FFF2-40B4-BE49-F238E27FC236}">
              <a16:creationId xmlns:a16="http://schemas.microsoft.com/office/drawing/2014/main" id="{FD11583B-B69F-4CAD-A1E8-C75EC5EDAD89}"/>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4DACF99F-4F26-423E-AF37-4D8C987A9B7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4DE6B02C-A381-430E-91BD-A8A29F8C70B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849D615D-1BD5-4629-B317-D1D9D2538F8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29" name="直線コネクタ 228">
          <a:extLst>
            <a:ext uri="{FF2B5EF4-FFF2-40B4-BE49-F238E27FC236}">
              <a16:creationId xmlns:a16="http://schemas.microsoft.com/office/drawing/2014/main" id="{32E1CA19-4E0B-4A0D-AE1B-38D54AB507B0}"/>
            </a:ext>
          </a:extLst>
        </xdr:cNvPr>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0" name="【体育館・プール】&#10;一人当たり面積最小値テキスト">
          <a:extLst>
            <a:ext uri="{FF2B5EF4-FFF2-40B4-BE49-F238E27FC236}">
              <a16:creationId xmlns:a16="http://schemas.microsoft.com/office/drawing/2014/main" id="{25D21B25-60B4-4E00-95AA-CC06BA03394D}"/>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1" name="直線コネクタ 230">
          <a:extLst>
            <a:ext uri="{FF2B5EF4-FFF2-40B4-BE49-F238E27FC236}">
              <a16:creationId xmlns:a16="http://schemas.microsoft.com/office/drawing/2014/main" id="{429D9146-03B5-406A-9682-869A5EA537D1}"/>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2" name="【体育館・プール】&#10;一人当たり面積最大値テキスト">
          <a:extLst>
            <a:ext uri="{FF2B5EF4-FFF2-40B4-BE49-F238E27FC236}">
              <a16:creationId xmlns:a16="http://schemas.microsoft.com/office/drawing/2014/main" id="{8994DAD3-EBD4-4BC4-AE64-903D8C0E4A4A}"/>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3" name="直線コネクタ 232">
          <a:extLst>
            <a:ext uri="{FF2B5EF4-FFF2-40B4-BE49-F238E27FC236}">
              <a16:creationId xmlns:a16="http://schemas.microsoft.com/office/drawing/2014/main" id="{DE772452-AF0B-4380-AF7D-65EF10CAC1E1}"/>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73042</xdr:rowOff>
    </xdr:from>
    <xdr:ext cx="469744" cy="259045"/>
    <xdr:sp macro="" textlink="">
      <xdr:nvSpPr>
        <xdr:cNvPr id="234" name="【体育館・プール】&#10;一人当たり面積平均値テキスト">
          <a:extLst>
            <a:ext uri="{FF2B5EF4-FFF2-40B4-BE49-F238E27FC236}">
              <a16:creationId xmlns:a16="http://schemas.microsoft.com/office/drawing/2014/main" id="{E9599163-E4F6-4BAE-BD26-9495ED9D1697}"/>
            </a:ext>
          </a:extLst>
        </xdr:cNvPr>
        <xdr:cNvSpPr txBox="1"/>
      </xdr:nvSpPr>
      <xdr:spPr>
        <a:xfrm>
          <a:off x="10515600" y="10531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5" name="フローチャート: 判断 234">
          <a:extLst>
            <a:ext uri="{FF2B5EF4-FFF2-40B4-BE49-F238E27FC236}">
              <a16:creationId xmlns:a16="http://schemas.microsoft.com/office/drawing/2014/main" id="{E3B7AFE3-2BE7-457C-A623-35FDC0324C78}"/>
            </a:ext>
          </a:extLst>
        </xdr:cNvPr>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6" name="フローチャート: 判断 235">
          <a:extLst>
            <a:ext uri="{FF2B5EF4-FFF2-40B4-BE49-F238E27FC236}">
              <a16:creationId xmlns:a16="http://schemas.microsoft.com/office/drawing/2014/main" id="{62906AE5-8EE1-4E0F-A4DC-212D9130D4FE}"/>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7" name="フローチャート: 判断 236">
          <a:extLst>
            <a:ext uri="{FF2B5EF4-FFF2-40B4-BE49-F238E27FC236}">
              <a16:creationId xmlns:a16="http://schemas.microsoft.com/office/drawing/2014/main" id="{F07A2AE5-BF8B-44E4-852E-EE0C6A032415}"/>
            </a:ext>
          </a:extLst>
        </xdr:cNvPr>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38" name="フローチャート: 判断 237">
          <a:extLst>
            <a:ext uri="{FF2B5EF4-FFF2-40B4-BE49-F238E27FC236}">
              <a16:creationId xmlns:a16="http://schemas.microsoft.com/office/drawing/2014/main" id="{814E07FA-8A50-4D8A-B445-4EA59123421E}"/>
            </a:ext>
          </a:extLst>
        </xdr:cNvPr>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39" name="フローチャート: 判断 238">
          <a:extLst>
            <a:ext uri="{FF2B5EF4-FFF2-40B4-BE49-F238E27FC236}">
              <a16:creationId xmlns:a16="http://schemas.microsoft.com/office/drawing/2014/main" id="{C6394BA4-0380-44C0-88F8-8FA7D816DA21}"/>
            </a:ext>
          </a:extLst>
        </xdr:cNvPr>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F2176C5-7A3D-47EB-B28F-09296A78D96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0C58B79-3FD1-4FF9-AC07-B8202077B80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DDBA687-37F5-4FF2-933B-CBB61E8DAE5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BD62E9D-9658-44C5-B0E6-72F5C45DDF3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DE73900-DC09-4AEA-9922-4F2DDB5EDA3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76835</xdr:rowOff>
    </xdr:from>
    <xdr:to>
      <xdr:col>55</xdr:col>
      <xdr:colOff>50800</xdr:colOff>
      <xdr:row>63</xdr:row>
      <xdr:rowOff>6985</xdr:rowOff>
    </xdr:to>
    <xdr:sp macro="" textlink="">
      <xdr:nvSpPr>
        <xdr:cNvPr id="245" name="楕円 244">
          <a:extLst>
            <a:ext uri="{FF2B5EF4-FFF2-40B4-BE49-F238E27FC236}">
              <a16:creationId xmlns:a16="http://schemas.microsoft.com/office/drawing/2014/main" id="{34686A97-D4B8-457B-AC21-860B18640B07}"/>
            </a:ext>
          </a:extLst>
        </xdr:cNvPr>
        <xdr:cNvSpPr/>
      </xdr:nvSpPr>
      <xdr:spPr>
        <a:xfrm>
          <a:off x="104267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55262</xdr:rowOff>
    </xdr:from>
    <xdr:ext cx="469744" cy="259045"/>
    <xdr:sp macro="" textlink="">
      <xdr:nvSpPr>
        <xdr:cNvPr id="246" name="【体育館・プール】&#10;一人当たり面積該当値テキスト">
          <a:extLst>
            <a:ext uri="{FF2B5EF4-FFF2-40B4-BE49-F238E27FC236}">
              <a16:creationId xmlns:a16="http://schemas.microsoft.com/office/drawing/2014/main" id="{4AEC7B31-8DAE-4A53-B7C0-BAD31B8A83E9}"/>
            </a:ext>
          </a:extLst>
        </xdr:cNvPr>
        <xdr:cNvSpPr txBox="1"/>
      </xdr:nvSpPr>
      <xdr:spPr>
        <a:xfrm>
          <a:off x="10515600" y="1068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80645</xdr:rowOff>
    </xdr:from>
    <xdr:to>
      <xdr:col>50</xdr:col>
      <xdr:colOff>165100</xdr:colOff>
      <xdr:row>63</xdr:row>
      <xdr:rowOff>10795</xdr:rowOff>
    </xdr:to>
    <xdr:sp macro="" textlink="">
      <xdr:nvSpPr>
        <xdr:cNvPr id="247" name="楕円 246">
          <a:extLst>
            <a:ext uri="{FF2B5EF4-FFF2-40B4-BE49-F238E27FC236}">
              <a16:creationId xmlns:a16="http://schemas.microsoft.com/office/drawing/2014/main" id="{9E2F0CA4-F4F2-41A1-86BC-CB5933F2FDCB}"/>
            </a:ext>
          </a:extLst>
        </xdr:cNvPr>
        <xdr:cNvSpPr/>
      </xdr:nvSpPr>
      <xdr:spPr>
        <a:xfrm>
          <a:off x="95885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127635</xdr:rowOff>
    </xdr:from>
    <xdr:to>
      <xdr:col>55</xdr:col>
      <xdr:colOff>0</xdr:colOff>
      <xdr:row>62</xdr:row>
      <xdr:rowOff>131445</xdr:rowOff>
    </xdr:to>
    <xdr:cxnSp macro="">
      <xdr:nvCxnSpPr>
        <xdr:cNvPr id="248" name="直線コネクタ 247">
          <a:extLst>
            <a:ext uri="{FF2B5EF4-FFF2-40B4-BE49-F238E27FC236}">
              <a16:creationId xmlns:a16="http://schemas.microsoft.com/office/drawing/2014/main" id="{B90EB0DD-8882-4096-9562-AEF0011CE601}"/>
            </a:ext>
          </a:extLst>
        </xdr:cNvPr>
        <xdr:cNvCxnSpPr/>
      </xdr:nvCxnSpPr>
      <xdr:spPr>
        <a:xfrm flipV="1">
          <a:off x="9639300" y="1075753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80645</xdr:rowOff>
    </xdr:from>
    <xdr:to>
      <xdr:col>46</xdr:col>
      <xdr:colOff>38100</xdr:colOff>
      <xdr:row>63</xdr:row>
      <xdr:rowOff>10795</xdr:rowOff>
    </xdr:to>
    <xdr:sp macro="" textlink="">
      <xdr:nvSpPr>
        <xdr:cNvPr id="249" name="楕円 248">
          <a:extLst>
            <a:ext uri="{FF2B5EF4-FFF2-40B4-BE49-F238E27FC236}">
              <a16:creationId xmlns:a16="http://schemas.microsoft.com/office/drawing/2014/main" id="{4DA760F9-637B-41DB-9B84-6FD5E450B382}"/>
            </a:ext>
          </a:extLst>
        </xdr:cNvPr>
        <xdr:cNvSpPr/>
      </xdr:nvSpPr>
      <xdr:spPr>
        <a:xfrm>
          <a:off x="86995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131445</xdr:rowOff>
    </xdr:from>
    <xdr:to>
      <xdr:col>50</xdr:col>
      <xdr:colOff>114300</xdr:colOff>
      <xdr:row>62</xdr:row>
      <xdr:rowOff>131445</xdr:rowOff>
    </xdr:to>
    <xdr:cxnSp macro="">
      <xdr:nvCxnSpPr>
        <xdr:cNvPr id="250" name="直線コネクタ 249">
          <a:extLst>
            <a:ext uri="{FF2B5EF4-FFF2-40B4-BE49-F238E27FC236}">
              <a16:creationId xmlns:a16="http://schemas.microsoft.com/office/drawing/2014/main" id="{6D8FEB3C-3A6A-44A2-9247-F671E035C292}"/>
            </a:ext>
          </a:extLst>
        </xdr:cNvPr>
        <xdr:cNvCxnSpPr/>
      </xdr:nvCxnSpPr>
      <xdr:spPr>
        <a:xfrm>
          <a:off x="8750300" y="10761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84455</xdr:rowOff>
    </xdr:from>
    <xdr:to>
      <xdr:col>41</xdr:col>
      <xdr:colOff>101600</xdr:colOff>
      <xdr:row>63</xdr:row>
      <xdr:rowOff>14605</xdr:rowOff>
    </xdr:to>
    <xdr:sp macro="" textlink="">
      <xdr:nvSpPr>
        <xdr:cNvPr id="251" name="楕円 250">
          <a:extLst>
            <a:ext uri="{FF2B5EF4-FFF2-40B4-BE49-F238E27FC236}">
              <a16:creationId xmlns:a16="http://schemas.microsoft.com/office/drawing/2014/main" id="{C4F568B3-9D1A-4DCD-9365-57F432BECB6D}"/>
            </a:ext>
          </a:extLst>
        </xdr:cNvPr>
        <xdr:cNvSpPr/>
      </xdr:nvSpPr>
      <xdr:spPr>
        <a:xfrm>
          <a:off x="78105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131445</xdr:rowOff>
    </xdr:from>
    <xdr:to>
      <xdr:col>45</xdr:col>
      <xdr:colOff>177800</xdr:colOff>
      <xdr:row>62</xdr:row>
      <xdr:rowOff>135255</xdr:rowOff>
    </xdr:to>
    <xdr:cxnSp macro="">
      <xdr:nvCxnSpPr>
        <xdr:cNvPr id="252" name="直線コネクタ 251">
          <a:extLst>
            <a:ext uri="{FF2B5EF4-FFF2-40B4-BE49-F238E27FC236}">
              <a16:creationId xmlns:a16="http://schemas.microsoft.com/office/drawing/2014/main" id="{1FE9EBE8-70A4-4522-8E58-988120C3CA2C}"/>
            </a:ext>
          </a:extLst>
        </xdr:cNvPr>
        <xdr:cNvCxnSpPr/>
      </xdr:nvCxnSpPr>
      <xdr:spPr>
        <a:xfrm flipV="1">
          <a:off x="7861300" y="107613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86360</xdr:rowOff>
    </xdr:from>
    <xdr:to>
      <xdr:col>36</xdr:col>
      <xdr:colOff>165100</xdr:colOff>
      <xdr:row>63</xdr:row>
      <xdr:rowOff>16510</xdr:rowOff>
    </xdr:to>
    <xdr:sp macro="" textlink="">
      <xdr:nvSpPr>
        <xdr:cNvPr id="253" name="楕円 252">
          <a:extLst>
            <a:ext uri="{FF2B5EF4-FFF2-40B4-BE49-F238E27FC236}">
              <a16:creationId xmlns:a16="http://schemas.microsoft.com/office/drawing/2014/main" id="{FDDA588E-ED6A-418A-B678-CCF9325A5403}"/>
            </a:ext>
          </a:extLst>
        </xdr:cNvPr>
        <xdr:cNvSpPr/>
      </xdr:nvSpPr>
      <xdr:spPr>
        <a:xfrm>
          <a:off x="6921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135255</xdr:rowOff>
    </xdr:from>
    <xdr:to>
      <xdr:col>41</xdr:col>
      <xdr:colOff>50800</xdr:colOff>
      <xdr:row>62</xdr:row>
      <xdr:rowOff>137160</xdr:rowOff>
    </xdr:to>
    <xdr:cxnSp macro="">
      <xdr:nvCxnSpPr>
        <xdr:cNvPr id="254" name="直線コネクタ 253">
          <a:extLst>
            <a:ext uri="{FF2B5EF4-FFF2-40B4-BE49-F238E27FC236}">
              <a16:creationId xmlns:a16="http://schemas.microsoft.com/office/drawing/2014/main" id="{06BFDE5B-6BC1-4835-9DF6-8819CD5C9DE1}"/>
            </a:ext>
          </a:extLst>
        </xdr:cNvPr>
        <xdr:cNvCxnSpPr/>
      </xdr:nvCxnSpPr>
      <xdr:spPr>
        <a:xfrm flipV="1">
          <a:off x="6972300" y="107651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55" name="n_1aveValue【体育館・プール】&#10;一人当たり面積">
          <a:extLst>
            <a:ext uri="{FF2B5EF4-FFF2-40B4-BE49-F238E27FC236}">
              <a16:creationId xmlns:a16="http://schemas.microsoft.com/office/drawing/2014/main" id="{827CC9AC-355E-4B71-84BA-0D0DC921FEB1}"/>
            </a:ext>
          </a:extLst>
        </xdr:cNvPr>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652</xdr:rowOff>
    </xdr:from>
    <xdr:ext cx="469744" cy="259045"/>
    <xdr:sp macro="" textlink="">
      <xdr:nvSpPr>
        <xdr:cNvPr id="256" name="n_2aveValue【体育館・プール】&#10;一人当たり面積">
          <a:extLst>
            <a:ext uri="{FF2B5EF4-FFF2-40B4-BE49-F238E27FC236}">
              <a16:creationId xmlns:a16="http://schemas.microsoft.com/office/drawing/2014/main" id="{3402EE85-84EC-4E3E-9E0E-A3D0BB866D22}"/>
            </a:ext>
          </a:extLst>
        </xdr:cNvPr>
        <xdr:cNvSpPr txBox="1"/>
      </xdr:nvSpPr>
      <xdr:spPr>
        <a:xfrm>
          <a:off x="85154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257" name="n_3aveValue【体育館・プール】&#10;一人当たり面積">
          <a:extLst>
            <a:ext uri="{FF2B5EF4-FFF2-40B4-BE49-F238E27FC236}">
              <a16:creationId xmlns:a16="http://schemas.microsoft.com/office/drawing/2014/main" id="{CEA36D8B-11B1-436F-8854-41E4D4C1FF27}"/>
            </a:ext>
          </a:extLst>
        </xdr:cNvPr>
        <xdr:cNvSpPr txBox="1"/>
      </xdr:nvSpPr>
      <xdr:spPr>
        <a:xfrm>
          <a:off x="7626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258" name="n_4aveValue【体育館・プール】&#10;一人当たり面積">
          <a:extLst>
            <a:ext uri="{FF2B5EF4-FFF2-40B4-BE49-F238E27FC236}">
              <a16:creationId xmlns:a16="http://schemas.microsoft.com/office/drawing/2014/main" id="{09347F3D-69BD-4EB9-AA4E-4DC4A86EA980}"/>
            </a:ext>
          </a:extLst>
        </xdr:cNvPr>
        <xdr:cNvSpPr txBox="1"/>
      </xdr:nvSpPr>
      <xdr:spPr>
        <a:xfrm>
          <a:off x="6737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1922</xdr:rowOff>
    </xdr:from>
    <xdr:ext cx="469744" cy="259045"/>
    <xdr:sp macro="" textlink="">
      <xdr:nvSpPr>
        <xdr:cNvPr id="259" name="n_1mainValue【体育館・プール】&#10;一人当たり面積">
          <a:extLst>
            <a:ext uri="{FF2B5EF4-FFF2-40B4-BE49-F238E27FC236}">
              <a16:creationId xmlns:a16="http://schemas.microsoft.com/office/drawing/2014/main" id="{BEF15A38-78AE-4213-AC00-5B86DEBAC021}"/>
            </a:ext>
          </a:extLst>
        </xdr:cNvPr>
        <xdr:cNvSpPr txBox="1"/>
      </xdr:nvSpPr>
      <xdr:spPr>
        <a:xfrm>
          <a:off x="9391727" y="108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1922</xdr:rowOff>
    </xdr:from>
    <xdr:ext cx="469744" cy="259045"/>
    <xdr:sp macro="" textlink="">
      <xdr:nvSpPr>
        <xdr:cNvPr id="260" name="n_2mainValue【体育館・プール】&#10;一人当たり面積">
          <a:extLst>
            <a:ext uri="{FF2B5EF4-FFF2-40B4-BE49-F238E27FC236}">
              <a16:creationId xmlns:a16="http://schemas.microsoft.com/office/drawing/2014/main" id="{22BE4E8A-67DC-4B2B-B0CF-AF02F6600285}"/>
            </a:ext>
          </a:extLst>
        </xdr:cNvPr>
        <xdr:cNvSpPr txBox="1"/>
      </xdr:nvSpPr>
      <xdr:spPr>
        <a:xfrm>
          <a:off x="8515427" y="108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5732</xdr:rowOff>
    </xdr:from>
    <xdr:ext cx="469744" cy="259045"/>
    <xdr:sp macro="" textlink="">
      <xdr:nvSpPr>
        <xdr:cNvPr id="261" name="n_3mainValue【体育館・プール】&#10;一人当たり面積">
          <a:extLst>
            <a:ext uri="{FF2B5EF4-FFF2-40B4-BE49-F238E27FC236}">
              <a16:creationId xmlns:a16="http://schemas.microsoft.com/office/drawing/2014/main" id="{C633B6CB-47EF-44E0-AA7A-8329152E5BFF}"/>
            </a:ext>
          </a:extLst>
        </xdr:cNvPr>
        <xdr:cNvSpPr txBox="1"/>
      </xdr:nvSpPr>
      <xdr:spPr>
        <a:xfrm>
          <a:off x="7626427" y="1080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7637</xdr:rowOff>
    </xdr:from>
    <xdr:ext cx="469744" cy="259045"/>
    <xdr:sp macro="" textlink="">
      <xdr:nvSpPr>
        <xdr:cNvPr id="262" name="n_4mainValue【体育館・プール】&#10;一人当たり面積">
          <a:extLst>
            <a:ext uri="{FF2B5EF4-FFF2-40B4-BE49-F238E27FC236}">
              <a16:creationId xmlns:a16="http://schemas.microsoft.com/office/drawing/2014/main" id="{84828070-57EE-41F3-9078-C0D3AE10C6CE}"/>
            </a:ext>
          </a:extLst>
        </xdr:cNvPr>
        <xdr:cNvSpPr txBox="1"/>
      </xdr:nvSpPr>
      <xdr:spPr>
        <a:xfrm>
          <a:off x="6737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1813FDAB-612A-49EB-8F34-FF25F82EF51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3F67CAE8-23C1-40E1-B795-208DDE16A4B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828A4D4D-FD6C-4602-A0DB-8AED9AE6767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16700C2E-CFFF-48E2-B8F9-65799DA6A0D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7FAB7F5A-AA63-4B0F-9C7F-74F74056DBD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87AF88B3-EECD-41CE-89C3-7A84E310291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DC317109-67C1-468D-99F8-6566A6E0B52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AA60C6B5-226F-4A50-86F3-52B80A76441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57D1D2BB-C96A-409E-A768-7E31EAA99DD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1D42C469-CAF6-437D-87FC-5B559F7F02F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3F20BF53-945A-41F7-AE95-1F374C300EE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7E81802B-434C-4028-AD1D-47034569AFD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3D22E798-B76F-4ADA-9316-3AC7716CE3F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F9649595-0597-4B64-9B68-1CB152B2E57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F767F3F4-BB8C-4B40-9B0D-5FD36F03D62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CC58EFA0-53B8-40E4-8A33-C3D02D3A755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A8E75FFC-959C-47C9-B863-1B4A9841057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BCC1EF61-320A-4B70-8D22-ED6AC16CA28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10908AEB-BC05-41A0-BA78-2C2729A5545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85292AEE-3C8D-4614-96E1-BD817850D03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18D2AEC5-3A7C-438B-B4C2-E2DCED1FDC3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F49E0AF4-1FB8-4794-89D0-6C32CF8353A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10B89222-8661-402F-B0BA-9AC7CC66EDF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AD514E61-999D-490D-95D9-EB513EFFCFE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8E5FD484-7EAB-4840-B2CE-F9EDDB03E47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2DD555D7-9AB8-4E6F-886A-F82D4CB1C592}"/>
            </a:ext>
          </a:extLst>
        </xdr:cNvPr>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福祉施設】&#10;有形固定資産減価償却率最小値テキスト">
          <a:extLst>
            <a:ext uri="{FF2B5EF4-FFF2-40B4-BE49-F238E27FC236}">
              <a16:creationId xmlns:a16="http://schemas.microsoft.com/office/drawing/2014/main" id="{F1F33C36-28E8-4C4A-936E-FBBC6EE7982B}"/>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FB99D4F-6C40-43B9-9874-3E468AED9F89}"/>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74C41DDD-A5CC-454A-B20E-8662EF17DC09}"/>
            </a:ext>
          </a:extLst>
        </xdr:cNvPr>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2" name="直線コネクタ 291">
          <a:extLst>
            <a:ext uri="{FF2B5EF4-FFF2-40B4-BE49-F238E27FC236}">
              <a16:creationId xmlns:a16="http://schemas.microsoft.com/office/drawing/2014/main" id="{F4A989E2-20C4-4A4C-8769-14438F94F2BA}"/>
            </a:ext>
          </a:extLst>
        </xdr:cNvPr>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3646</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7CB537B0-6A7B-4077-92CA-9D79EA908A79}"/>
            </a:ext>
          </a:extLst>
        </xdr:cNvPr>
        <xdr:cNvSpPr txBox="1"/>
      </xdr:nvSpPr>
      <xdr:spPr>
        <a:xfrm>
          <a:off x="4673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4" name="フローチャート: 判断 293">
          <a:extLst>
            <a:ext uri="{FF2B5EF4-FFF2-40B4-BE49-F238E27FC236}">
              <a16:creationId xmlns:a16="http://schemas.microsoft.com/office/drawing/2014/main" id="{64AB7D27-5CAE-4DE5-A052-F40A838181CA}"/>
            </a:ext>
          </a:extLst>
        </xdr:cNvPr>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95" name="フローチャート: 判断 294">
          <a:extLst>
            <a:ext uri="{FF2B5EF4-FFF2-40B4-BE49-F238E27FC236}">
              <a16:creationId xmlns:a16="http://schemas.microsoft.com/office/drawing/2014/main" id="{B5CF2D28-8887-4963-9BF5-08EE76558683}"/>
            </a:ext>
          </a:extLst>
        </xdr:cNvPr>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96" name="フローチャート: 判断 295">
          <a:extLst>
            <a:ext uri="{FF2B5EF4-FFF2-40B4-BE49-F238E27FC236}">
              <a16:creationId xmlns:a16="http://schemas.microsoft.com/office/drawing/2014/main" id="{29F893C2-FAAD-4291-9247-E3A58C21CA8D}"/>
            </a:ext>
          </a:extLst>
        </xdr:cNvPr>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97" name="フローチャート: 判断 296">
          <a:extLst>
            <a:ext uri="{FF2B5EF4-FFF2-40B4-BE49-F238E27FC236}">
              <a16:creationId xmlns:a16="http://schemas.microsoft.com/office/drawing/2014/main" id="{C1B1F01D-528B-4C3A-B488-DEBB2FDC0239}"/>
            </a:ext>
          </a:extLst>
        </xdr:cNvPr>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298" name="フローチャート: 判断 297">
          <a:extLst>
            <a:ext uri="{FF2B5EF4-FFF2-40B4-BE49-F238E27FC236}">
              <a16:creationId xmlns:a16="http://schemas.microsoft.com/office/drawing/2014/main" id="{6821AE53-9FF3-48D2-9D0D-85B13D44CD9F}"/>
            </a:ext>
          </a:extLst>
        </xdr:cNvPr>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64DE1AE-07EC-4DDD-AF74-D352999C8FA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19DCC44-DA2C-4964-A903-9554AFF1A9D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9D3B4D9-2C4C-4290-A51D-70228DA44A6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92E8B37-748B-4CBD-9FA3-AC08784B00C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7A274B7-130E-4237-9184-2FE08542F02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304" name="楕円 303">
          <a:extLst>
            <a:ext uri="{FF2B5EF4-FFF2-40B4-BE49-F238E27FC236}">
              <a16:creationId xmlns:a16="http://schemas.microsoft.com/office/drawing/2014/main" id="{F95C34FD-3F7D-4798-AEB9-EB78852BA3F5}"/>
            </a:ext>
          </a:extLst>
        </xdr:cNvPr>
        <xdr:cNvSpPr/>
      </xdr:nvSpPr>
      <xdr:spPr>
        <a:xfrm>
          <a:off x="45847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6548</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9F9CC93E-1D9F-4BEA-B2DB-910002DDC44C}"/>
            </a:ext>
          </a:extLst>
        </xdr:cNvPr>
        <xdr:cNvSpPr txBox="1"/>
      </xdr:nvSpPr>
      <xdr:spPr>
        <a:xfrm>
          <a:off x="4673600"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150586</xdr:rowOff>
    </xdr:from>
    <xdr:to>
      <xdr:col>20</xdr:col>
      <xdr:colOff>38100</xdr:colOff>
      <xdr:row>83</xdr:row>
      <xdr:rowOff>80736</xdr:rowOff>
    </xdr:to>
    <xdr:sp macro="" textlink="">
      <xdr:nvSpPr>
        <xdr:cNvPr id="306" name="楕円 305">
          <a:extLst>
            <a:ext uri="{FF2B5EF4-FFF2-40B4-BE49-F238E27FC236}">
              <a16:creationId xmlns:a16="http://schemas.microsoft.com/office/drawing/2014/main" id="{A23D78F6-3A4E-4807-A740-86F963FE2E74}"/>
            </a:ext>
          </a:extLst>
        </xdr:cNvPr>
        <xdr:cNvSpPr/>
      </xdr:nvSpPr>
      <xdr:spPr>
        <a:xfrm>
          <a:off x="3746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29936</xdr:rowOff>
    </xdr:from>
    <xdr:to>
      <xdr:col>24</xdr:col>
      <xdr:colOff>63500</xdr:colOff>
      <xdr:row>83</xdr:row>
      <xdr:rowOff>78921</xdr:rowOff>
    </xdr:to>
    <xdr:cxnSp macro="">
      <xdr:nvCxnSpPr>
        <xdr:cNvPr id="307" name="直線コネクタ 306">
          <a:extLst>
            <a:ext uri="{FF2B5EF4-FFF2-40B4-BE49-F238E27FC236}">
              <a16:creationId xmlns:a16="http://schemas.microsoft.com/office/drawing/2014/main" id="{CA0F3660-EDF2-4DC2-AB89-6C286B7BD4D9}"/>
            </a:ext>
          </a:extLst>
        </xdr:cNvPr>
        <xdr:cNvCxnSpPr/>
      </xdr:nvCxnSpPr>
      <xdr:spPr>
        <a:xfrm>
          <a:off x="3797300" y="1426028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101600</xdr:rowOff>
    </xdr:from>
    <xdr:to>
      <xdr:col>15</xdr:col>
      <xdr:colOff>101600</xdr:colOff>
      <xdr:row>83</xdr:row>
      <xdr:rowOff>31750</xdr:rowOff>
    </xdr:to>
    <xdr:sp macro="" textlink="">
      <xdr:nvSpPr>
        <xdr:cNvPr id="308" name="楕円 307">
          <a:extLst>
            <a:ext uri="{FF2B5EF4-FFF2-40B4-BE49-F238E27FC236}">
              <a16:creationId xmlns:a16="http://schemas.microsoft.com/office/drawing/2014/main" id="{E92CC541-6A1C-4639-BC54-B90A19255DB8}"/>
            </a:ext>
          </a:extLst>
        </xdr:cNvPr>
        <xdr:cNvSpPr/>
      </xdr:nvSpPr>
      <xdr:spPr>
        <a:xfrm>
          <a:off x="2857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152400</xdr:rowOff>
    </xdr:from>
    <xdr:to>
      <xdr:col>19</xdr:col>
      <xdr:colOff>177800</xdr:colOff>
      <xdr:row>83</xdr:row>
      <xdr:rowOff>29936</xdr:rowOff>
    </xdr:to>
    <xdr:cxnSp macro="">
      <xdr:nvCxnSpPr>
        <xdr:cNvPr id="309" name="直線コネクタ 308">
          <a:extLst>
            <a:ext uri="{FF2B5EF4-FFF2-40B4-BE49-F238E27FC236}">
              <a16:creationId xmlns:a16="http://schemas.microsoft.com/office/drawing/2014/main" id="{9E80642B-A2A5-4D0D-A83A-1BA04CCAA0B4}"/>
            </a:ext>
          </a:extLst>
        </xdr:cNvPr>
        <xdr:cNvCxnSpPr/>
      </xdr:nvCxnSpPr>
      <xdr:spPr>
        <a:xfrm>
          <a:off x="2908300" y="142113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52614</xdr:rowOff>
    </xdr:from>
    <xdr:to>
      <xdr:col>10</xdr:col>
      <xdr:colOff>165100</xdr:colOff>
      <xdr:row>82</xdr:row>
      <xdr:rowOff>154214</xdr:rowOff>
    </xdr:to>
    <xdr:sp macro="" textlink="">
      <xdr:nvSpPr>
        <xdr:cNvPr id="310" name="楕円 309">
          <a:extLst>
            <a:ext uri="{FF2B5EF4-FFF2-40B4-BE49-F238E27FC236}">
              <a16:creationId xmlns:a16="http://schemas.microsoft.com/office/drawing/2014/main" id="{39934E0A-654D-481F-B081-B636CA32814A}"/>
            </a:ext>
          </a:extLst>
        </xdr:cNvPr>
        <xdr:cNvSpPr/>
      </xdr:nvSpPr>
      <xdr:spPr>
        <a:xfrm>
          <a:off x="1968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103414</xdr:rowOff>
    </xdr:from>
    <xdr:to>
      <xdr:col>15</xdr:col>
      <xdr:colOff>50800</xdr:colOff>
      <xdr:row>82</xdr:row>
      <xdr:rowOff>152400</xdr:rowOff>
    </xdr:to>
    <xdr:cxnSp macro="">
      <xdr:nvCxnSpPr>
        <xdr:cNvPr id="311" name="直線コネクタ 310">
          <a:extLst>
            <a:ext uri="{FF2B5EF4-FFF2-40B4-BE49-F238E27FC236}">
              <a16:creationId xmlns:a16="http://schemas.microsoft.com/office/drawing/2014/main" id="{5E0F19DE-F2B7-43C0-8491-FA4B38B3001D}"/>
            </a:ext>
          </a:extLst>
        </xdr:cNvPr>
        <xdr:cNvCxnSpPr/>
      </xdr:nvCxnSpPr>
      <xdr:spPr>
        <a:xfrm>
          <a:off x="2019300" y="141623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3629</xdr:rowOff>
    </xdr:from>
    <xdr:to>
      <xdr:col>6</xdr:col>
      <xdr:colOff>38100</xdr:colOff>
      <xdr:row>82</xdr:row>
      <xdr:rowOff>105229</xdr:rowOff>
    </xdr:to>
    <xdr:sp macro="" textlink="">
      <xdr:nvSpPr>
        <xdr:cNvPr id="312" name="楕円 311">
          <a:extLst>
            <a:ext uri="{FF2B5EF4-FFF2-40B4-BE49-F238E27FC236}">
              <a16:creationId xmlns:a16="http://schemas.microsoft.com/office/drawing/2014/main" id="{8BB754A3-4707-4068-A827-7A47461D6B34}"/>
            </a:ext>
          </a:extLst>
        </xdr:cNvPr>
        <xdr:cNvSpPr/>
      </xdr:nvSpPr>
      <xdr:spPr>
        <a:xfrm>
          <a:off x="1079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54429</xdr:rowOff>
    </xdr:from>
    <xdr:to>
      <xdr:col>10</xdr:col>
      <xdr:colOff>114300</xdr:colOff>
      <xdr:row>82</xdr:row>
      <xdr:rowOff>103414</xdr:rowOff>
    </xdr:to>
    <xdr:cxnSp macro="">
      <xdr:nvCxnSpPr>
        <xdr:cNvPr id="313" name="直線コネクタ 312">
          <a:extLst>
            <a:ext uri="{FF2B5EF4-FFF2-40B4-BE49-F238E27FC236}">
              <a16:creationId xmlns:a16="http://schemas.microsoft.com/office/drawing/2014/main" id="{8D079B20-6F60-4553-BA7F-E77F338EBD79}"/>
            </a:ext>
          </a:extLst>
        </xdr:cNvPr>
        <xdr:cNvCxnSpPr/>
      </xdr:nvCxnSpPr>
      <xdr:spPr>
        <a:xfrm>
          <a:off x="1130300" y="141133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74403</xdr:rowOff>
    </xdr:from>
    <xdr:ext cx="405111" cy="259045"/>
    <xdr:sp macro="" textlink="">
      <xdr:nvSpPr>
        <xdr:cNvPr id="314" name="n_1aveValue【福祉施設】&#10;有形固定資産減価償却率">
          <a:extLst>
            <a:ext uri="{FF2B5EF4-FFF2-40B4-BE49-F238E27FC236}">
              <a16:creationId xmlns:a16="http://schemas.microsoft.com/office/drawing/2014/main" id="{C04109BA-3970-4D1C-9454-62F4F631D358}"/>
            </a:ext>
          </a:extLst>
        </xdr:cNvPr>
        <xdr:cNvSpPr txBox="1"/>
      </xdr:nvSpPr>
      <xdr:spPr>
        <a:xfrm>
          <a:off x="3582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35940</xdr:rowOff>
    </xdr:from>
    <xdr:ext cx="405111" cy="259045"/>
    <xdr:sp macro="" textlink="">
      <xdr:nvSpPr>
        <xdr:cNvPr id="315" name="n_2aveValue【福祉施設】&#10;有形固定資産減価償却率">
          <a:extLst>
            <a:ext uri="{FF2B5EF4-FFF2-40B4-BE49-F238E27FC236}">
              <a16:creationId xmlns:a16="http://schemas.microsoft.com/office/drawing/2014/main" id="{FD2E68B3-ADED-484F-85B1-ABDD9AC0718A}"/>
            </a:ext>
          </a:extLst>
        </xdr:cNvPr>
        <xdr:cNvSpPr txBox="1"/>
      </xdr:nvSpPr>
      <xdr:spPr>
        <a:xfrm>
          <a:off x="2705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6548</xdr:rowOff>
    </xdr:from>
    <xdr:ext cx="405111" cy="259045"/>
    <xdr:sp macro="" textlink="">
      <xdr:nvSpPr>
        <xdr:cNvPr id="316" name="n_3aveValue【福祉施設】&#10;有形固定資産減価償却率">
          <a:extLst>
            <a:ext uri="{FF2B5EF4-FFF2-40B4-BE49-F238E27FC236}">
              <a16:creationId xmlns:a16="http://schemas.microsoft.com/office/drawing/2014/main" id="{89B7EB31-262A-4126-B1C7-3F411001C912}"/>
            </a:ext>
          </a:extLst>
        </xdr:cNvPr>
        <xdr:cNvSpPr txBox="1"/>
      </xdr:nvSpPr>
      <xdr:spPr>
        <a:xfrm>
          <a:off x="1816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111051</xdr:rowOff>
    </xdr:from>
    <xdr:ext cx="405111" cy="259045"/>
    <xdr:sp macro="" textlink="">
      <xdr:nvSpPr>
        <xdr:cNvPr id="317" name="n_4aveValue【福祉施設】&#10;有形固定資産減価償却率">
          <a:extLst>
            <a:ext uri="{FF2B5EF4-FFF2-40B4-BE49-F238E27FC236}">
              <a16:creationId xmlns:a16="http://schemas.microsoft.com/office/drawing/2014/main" id="{D5DF421B-55E0-4A9C-981F-E40C24DA898F}"/>
            </a:ext>
          </a:extLst>
        </xdr:cNvPr>
        <xdr:cNvSpPr txBox="1"/>
      </xdr:nvSpPr>
      <xdr:spPr>
        <a:xfrm>
          <a:off x="927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71863</xdr:rowOff>
    </xdr:from>
    <xdr:ext cx="405111" cy="259045"/>
    <xdr:sp macro="" textlink="">
      <xdr:nvSpPr>
        <xdr:cNvPr id="318" name="n_1mainValue【福祉施設】&#10;有形固定資産減価償却率">
          <a:extLst>
            <a:ext uri="{FF2B5EF4-FFF2-40B4-BE49-F238E27FC236}">
              <a16:creationId xmlns:a16="http://schemas.microsoft.com/office/drawing/2014/main" id="{EA0AB8C5-87D1-45C9-872B-6A9D71DD46E4}"/>
            </a:ext>
          </a:extLst>
        </xdr:cNvPr>
        <xdr:cNvSpPr txBox="1"/>
      </xdr:nvSpPr>
      <xdr:spPr>
        <a:xfrm>
          <a:off x="35820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48277</xdr:rowOff>
    </xdr:from>
    <xdr:ext cx="405111" cy="259045"/>
    <xdr:sp macro="" textlink="">
      <xdr:nvSpPr>
        <xdr:cNvPr id="319" name="n_2mainValue【福祉施設】&#10;有形固定資産減価償却率">
          <a:extLst>
            <a:ext uri="{FF2B5EF4-FFF2-40B4-BE49-F238E27FC236}">
              <a16:creationId xmlns:a16="http://schemas.microsoft.com/office/drawing/2014/main" id="{29E2E229-E40B-4E21-ADC5-C1A73AD2346B}"/>
            </a:ext>
          </a:extLst>
        </xdr:cNvPr>
        <xdr:cNvSpPr txBox="1"/>
      </xdr:nvSpPr>
      <xdr:spPr>
        <a:xfrm>
          <a:off x="2705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170741</xdr:rowOff>
    </xdr:from>
    <xdr:ext cx="405111" cy="259045"/>
    <xdr:sp macro="" textlink="">
      <xdr:nvSpPr>
        <xdr:cNvPr id="320" name="n_3mainValue【福祉施設】&#10;有形固定資産減価償却率">
          <a:extLst>
            <a:ext uri="{FF2B5EF4-FFF2-40B4-BE49-F238E27FC236}">
              <a16:creationId xmlns:a16="http://schemas.microsoft.com/office/drawing/2014/main" id="{1095D362-6D34-4586-BC98-F095D0DC4B86}"/>
            </a:ext>
          </a:extLst>
        </xdr:cNvPr>
        <xdr:cNvSpPr txBox="1"/>
      </xdr:nvSpPr>
      <xdr:spPr>
        <a:xfrm>
          <a:off x="1816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121756</xdr:rowOff>
    </xdr:from>
    <xdr:ext cx="405111" cy="259045"/>
    <xdr:sp macro="" textlink="">
      <xdr:nvSpPr>
        <xdr:cNvPr id="321" name="n_4mainValue【福祉施設】&#10;有形固定資産減価償却率">
          <a:extLst>
            <a:ext uri="{FF2B5EF4-FFF2-40B4-BE49-F238E27FC236}">
              <a16:creationId xmlns:a16="http://schemas.microsoft.com/office/drawing/2014/main" id="{4F013D66-B738-4D20-BB9D-1770DE15479D}"/>
            </a:ext>
          </a:extLst>
        </xdr:cNvPr>
        <xdr:cNvSpPr txBox="1"/>
      </xdr:nvSpPr>
      <xdr:spPr>
        <a:xfrm>
          <a:off x="927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DA0ABD20-C423-42DA-AE24-78C76F62FED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95458F56-412C-4C4E-8701-3C79E2E3E85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8A146D14-8C10-4B02-9549-42A3A913D04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7376AD9E-C167-4A55-8466-79E16AF2577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6ED272BC-EE9D-4E88-9ADE-B19FEFD6A5D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B5121B90-F89A-4E60-BFD3-3A240F90D78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54E97F7D-D947-43FB-84F0-2A482D271C2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6BC554E-9EDC-4DC2-AAD6-10AE64E2411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DC2402F5-ED5E-4BAE-96CD-A5DA5130778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18FE6CA4-FB49-4C74-9A28-B029D579130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7E227CA1-8D6B-4719-873B-69C388F429A9}"/>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2A7D2FC4-A139-40BB-8171-EDBD37B249F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965139FE-5862-4E92-80DA-DFDB2C0B400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62D2B5C8-0059-4063-80F6-AD5B457D6C1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7762D3A2-7D76-40C1-954E-0082E6EB29C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62F4A216-0101-4963-9E39-690E812F114B}"/>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3AF25990-263B-4B7C-AE1D-B8CC7CEB572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F2A0E65B-4DDC-44F8-B9C9-DC9F952AFA9D}"/>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17A9FB78-5945-4405-9E13-A0CCCA94D43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CE6D3F2D-D50B-42FE-9C5E-B9B92A24583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8001A4BB-0934-4500-8F18-1E781137613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43" name="直線コネクタ 342">
          <a:extLst>
            <a:ext uri="{FF2B5EF4-FFF2-40B4-BE49-F238E27FC236}">
              <a16:creationId xmlns:a16="http://schemas.microsoft.com/office/drawing/2014/main" id="{E545CCBA-E3A5-4A80-99F9-DC5DC0CE3F23}"/>
            </a:ext>
          </a:extLst>
        </xdr:cNvPr>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4" name="【福祉施設】&#10;一人当たり面積最小値テキスト">
          <a:extLst>
            <a:ext uri="{FF2B5EF4-FFF2-40B4-BE49-F238E27FC236}">
              <a16:creationId xmlns:a16="http://schemas.microsoft.com/office/drawing/2014/main" id="{4E674B81-CA9B-4935-A63E-26F3F5DAF53C}"/>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5" name="直線コネクタ 344">
          <a:extLst>
            <a:ext uri="{FF2B5EF4-FFF2-40B4-BE49-F238E27FC236}">
              <a16:creationId xmlns:a16="http://schemas.microsoft.com/office/drawing/2014/main" id="{AB2DE158-992C-428F-B7F2-A1DBB5DA3338}"/>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46" name="【福祉施設】&#10;一人当たり面積最大値テキスト">
          <a:extLst>
            <a:ext uri="{FF2B5EF4-FFF2-40B4-BE49-F238E27FC236}">
              <a16:creationId xmlns:a16="http://schemas.microsoft.com/office/drawing/2014/main" id="{618E2AFA-827F-4F2B-876B-595B13BB0D40}"/>
            </a:ext>
          </a:extLst>
        </xdr:cNvPr>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47" name="直線コネクタ 346">
          <a:extLst>
            <a:ext uri="{FF2B5EF4-FFF2-40B4-BE49-F238E27FC236}">
              <a16:creationId xmlns:a16="http://schemas.microsoft.com/office/drawing/2014/main" id="{D52334BD-CCF2-4B20-A33A-3B0A1543DDCE}"/>
            </a:ext>
          </a:extLst>
        </xdr:cNvPr>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135907</xdr:rowOff>
    </xdr:from>
    <xdr:ext cx="469744" cy="259045"/>
    <xdr:sp macro="" textlink="">
      <xdr:nvSpPr>
        <xdr:cNvPr id="348" name="【福祉施設】&#10;一人当たり面積平均値テキスト">
          <a:extLst>
            <a:ext uri="{FF2B5EF4-FFF2-40B4-BE49-F238E27FC236}">
              <a16:creationId xmlns:a16="http://schemas.microsoft.com/office/drawing/2014/main" id="{8EC0B9D7-D723-48B9-A289-3472B116B95A}"/>
            </a:ext>
          </a:extLst>
        </xdr:cNvPr>
        <xdr:cNvSpPr txBox="1"/>
      </xdr:nvSpPr>
      <xdr:spPr>
        <a:xfrm>
          <a:off x="10515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49" name="フローチャート: 判断 348">
          <a:extLst>
            <a:ext uri="{FF2B5EF4-FFF2-40B4-BE49-F238E27FC236}">
              <a16:creationId xmlns:a16="http://schemas.microsoft.com/office/drawing/2014/main" id="{F3EB6B78-4B20-46CF-8DDE-D66CE50FFDA5}"/>
            </a:ext>
          </a:extLst>
        </xdr:cNvPr>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50" name="フローチャート: 判断 349">
          <a:extLst>
            <a:ext uri="{FF2B5EF4-FFF2-40B4-BE49-F238E27FC236}">
              <a16:creationId xmlns:a16="http://schemas.microsoft.com/office/drawing/2014/main" id="{E1904D51-AE8E-4B2B-9C55-391C31B3D7BA}"/>
            </a:ext>
          </a:extLst>
        </xdr:cNvPr>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51" name="フローチャート: 判断 350">
          <a:extLst>
            <a:ext uri="{FF2B5EF4-FFF2-40B4-BE49-F238E27FC236}">
              <a16:creationId xmlns:a16="http://schemas.microsoft.com/office/drawing/2014/main" id="{B6897346-D42D-4305-8936-3D74E8BF05DA}"/>
            </a:ext>
          </a:extLst>
        </xdr:cNvPr>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52" name="フローチャート: 判断 351">
          <a:extLst>
            <a:ext uri="{FF2B5EF4-FFF2-40B4-BE49-F238E27FC236}">
              <a16:creationId xmlns:a16="http://schemas.microsoft.com/office/drawing/2014/main" id="{FA6402B4-3FCB-4C6C-9FC0-3CAD7E2DFB48}"/>
            </a:ext>
          </a:extLst>
        </xdr:cNvPr>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53" name="フローチャート: 判断 352">
          <a:extLst>
            <a:ext uri="{FF2B5EF4-FFF2-40B4-BE49-F238E27FC236}">
              <a16:creationId xmlns:a16="http://schemas.microsoft.com/office/drawing/2014/main" id="{5AC34C7E-FDEF-4815-98FF-BBA53769B96C}"/>
            </a:ext>
          </a:extLst>
        </xdr:cNvPr>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1A68BBC9-8F57-4A0D-96E3-EF2769263F2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B3AB7777-9359-4D2F-ADD8-5DC87CE9787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B33EFC3-05F1-4A90-8986-1C77668C11C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244A450-C4DB-4A71-9957-3D3A20AF1CC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048640C-9A91-4AAA-B4BC-F0DEBCDF092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67311</xdr:rowOff>
    </xdr:from>
    <xdr:to>
      <xdr:col>55</xdr:col>
      <xdr:colOff>50800</xdr:colOff>
      <xdr:row>85</xdr:row>
      <xdr:rowOff>168911</xdr:rowOff>
    </xdr:to>
    <xdr:sp macro="" textlink="">
      <xdr:nvSpPr>
        <xdr:cNvPr id="359" name="楕円 358">
          <a:extLst>
            <a:ext uri="{FF2B5EF4-FFF2-40B4-BE49-F238E27FC236}">
              <a16:creationId xmlns:a16="http://schemas.microsoft.com/office/drawing/2014/main" id="{8C985007-BDCC-4F45-950F-D78EEEC4BE54}"/>
            </a:ext>
          </a:extLst>
        </xdr:cNvPr>
        <xdr:cNvSpPr/>
      </xdr:nvSpPr>
      <xdr:spPr>
        <a:xfrm>
          <a:off x="10426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153688</xdr:rowOff>
    </xdr:from>
    <xdr:ext cx="469744" cy="259045"/>
    <xdr:sp macro="" textlink="">
      <xdr:nvSpPr>
        <xdr:cNvPr id="360" name="【福祉施設】&#10;一人当たり面積該当値テキスト">
          <a:extLst>
            <a:ext uri="{FF2B5EF4-FFF2-40B4-BE49-F238E27FC236}">
              <a16:creationId xmlns:a16="http://schemas.microsoft.com/office/drawing/2014/main" id="{D2F2D6A9-406C-4AC3-8095-382F65C7EA7F}"/>
            </a:ext>
          </a:extLst>
        </xdr:cNvPr>
        <xdr:cNvSpPr txBox="1"/>
      </xdr:nvSpPr>
      <xdr:spPr>
        <a:xfrm>
          <a:off x="10515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67311</xdr:rowOff>
    </xdr:from>
    <xdr:to>
      <xdr:col>50</xdr:col>
      <xdr:colOff>165100</xdr:colOff>
      <xdr:row>85</xdr:row>
      <xdr:rowOff>168911</xdr:rowOff>
    </xdr:to>
    <xdr:sp macro="" textlink="">
      <xdr:nvSpPr>
        <xdr:cNvPr id="361" name="楕円 360">
          <a:extLst>
            <a:ext uri="{FF2B5EF4-FFF2-40B4-BE49-F238E27FC236}">
              <a16:creationId xmlns:a16="http://schemas.microsoft.com/office/drawing/2014/main" id="{DDC9883C-E1BD-443E-8C90-FBF347551653}"/>
            </a:ext>
          </a:extLst>
        </xdr:cNvPr>
        <xdr:cNvSpPr/>
      </xdr:nvSpPr>
      <xdr:spPr>
        <a:xfrm>
          <a:off x="9588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118111</xdr:rowOff>
    </xdr:from>
    <xdr:to>
      <xdr:col>55</xdr:col>
      <xdr:colOff>0</xdr:colOff>
      <xdr:row>85</xdr:row>
      <xdr:rowOff>118111</xdr:rowOff>
    </xdr:to>
    <xdr:cxnSp macro="">
      <xdr:nvCxnSpPr>
        <xdr:cNvPr id="362" name="直線コネクタ 361">
          <a:extLst>
            <a:ext uri="{FF2B5EF4-FFF2-40B4-BE49-F238E27FC236}">
              <a16:creationId xmlns:a16="http://schemas.microsoft.com/office/drawing/2014/main" id="{FB48FE3A-B0E6-46E0-8A68-A19AA23BD273}"/>
            </a:ext>
          </a:extLst>
        </xdr:cNvPr>
        <xdr:cNvCxnSpPr/>
      </xdr:nvCxnSpPr>
      <xdr:spPr>
        <a:xfrm>
          <a:off x="9639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67311</xdr:rowOff>
    </xdr:from>
    <xdr:to>
      <xdr:col>46</xdr:col>
      <xdr:colOff>38100</xdr:colOff>
      <xdr:row>85</xdr:row>
      <xdr:rowOff>168911</xdr:rowOff>
    </xdr:to>
    <xdr:sp macro="" textlink="">
      <xdr:nvSpPr>
        <xdr:cNvPr id="363" name="楕円 362">
          <a:extLst>
            <a:ext uri="{FF2B5EF4-FFF2-40B4-BE49-F238E27FC236}">
              <a16:creationId xmlns:a16="http://schemas.microsoft.com/office/drawing/2014/main" id="{A2FDEBB6-0FAA-40F5-8346-B494B6BC50B0}"/>
            </a:ext>
          </a:extLst>
        </xdr:cNvPr>
        <xdr:cNvSpPr/>
      </xdr:nvSpPr>
      <xdr:spPr>
        <a:xfrm>
          <a:off x="8699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118111</xdr:rowOff>
    </xdr:from>
    <xdr:to>
      <xdr:col>50</xdr:col>
      <xdr:colOff>114300</xdr:colOff>
      <xdr:row>85</xdr:row>
      <xdr:rowOff>118111</xdr:rowOff>
    </xdr:to>
    <xdr:cxnSp macro="">
      <xdr:nvCxnSpPr>
        <xdr:cNvPr id="364" name="直線コネクタ 363">
          <a:extLst>
            <a:ext uri="{FF2B5EF4-FFF2-40B4-BE49-F238E27FC236}">
              <a16:creationId xmlns:a16="http://schemas.microsoft.com/office/drawing/2014/main" id="{F55E7444-A708-4EDF-B46C-7F19A8121A90}"/>
            </a:ext>
          </a:extLst>
        </xdr:cNvPr>
        <xdr:cNvCxnSpPr/>
      </xdr:nvCxnSpPr>
      <xdr:spPr>
        <a:xfrm>
          <a:off x="8750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71882</xdr:rowOff>
    </xdr:from>
    <xdr:to>
      <xdr:col>41</xdr:col>
      <xdr:colOff>101600</xdr:colOff>
      <xdr:row>86</xdr:row>
      <xdr:rowOff>2032</xdr:rowOff>
    </xdr:to>
    <xdr:sp macro="" textlink="">
      <xdr:nvSpPr>
        <xdr:cNvPr id="365" name="楕円 364">
          <a:extLst>
            <a:ext uri="{FF2B5EF4-FFF2-40B4-BE49-F238E27FC236}">
              <a16:creationId xmlns:a16="http://schemas.microsoft.com/office/drawing/2014/main" id="{956A644B-9279-474D-BDE9-A156437B2966}"/>
            </a:ext>
          </a:extLst>
        </xdr:cNvPr>
        <xdr:cNvSpPr/>
      </xdr:nvSpPr>
      <xdr:spPr>
        <a:xfrm>
          <a:off x="7810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118111</xdr:rowOff>
    </xdr:from>
    <xdr:to>
      <xdr:col>45</xdr:col>
      <xdr:colOff>177800</xdr:colOff>
      <xdr:row>85</xdr:row>
      <xdr:rowOff>122682</xdr:rowOff>
    </xdr:to>
    <xdr:cxnSp macro="">
      <xdr:nvCxnSpPr>
        <xdr:cNvPr id="366" name="直線コネクタ 365">
          <a:extLst>
            <a:ext uri="{FF2B5EF4-FFF2-40B4-BE49-F238E27FC236}">
              <a16:creationId xmlns:a16="http://schemas.microsoft.com/office/drawing/2014/main" id="{994A4814-1603-4263-B09C-923805CDC920}"/>
            </a:ext>
          </a:extLst>
        </xdr:cNvPr>
        <xdr:cNvCxnSpPr/>
      </xdr:nvCxnSpPr>
      <xdr:spPr>
        <a:xfrm flipV="1">
          <a:off x="7861300" y="146913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71882</xdr:rowOff>
    </xdr:from>
    <xdr:to>
      <xdr:col>36</xdr:col>
      <xdr:colOff>165100</xdr:colOff>
      <xdr:row>86</xdr:row>
      <xdr:rowOff>2032</xdr:rowOff>
    </xdr:to>
    <xdr:sp macro="" textlink="">
      <xdr:nvSpPr>
        <xdr:cNvPr id="367" name="楕円 366">
          <a:extLst>
            <a:ext uri="{FF2B5EF4-FFF2-40B4-BE49-F238E27FC236}">
              <a16:creationId xmlns:a16="http://schemas.microsoft.com/office/drawing/2014/main" id="{FAC82E32-0750-4800-8413-F3603803EA37}"/>
            </a:ext>
          </a:extLst>
        </xdr:cNvPr>
        <xdr:cNvSpPr/>
      </xdr:nvSpPr>
      <xdr:spPr>
        <a:xfrm>
          <a:off x="6921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122682</xdr:rowOff>
    </xdr:from>
    <xdr:to>
      <xdr:col>41</xdr:col>
      <xdr:colOff>50800</xdr:colOff>
      <xdr:row>85</xdr:row>
      <xdr:rowOff>122682</xdr:rowOff>
    </xdr:to>
    <xdr:cxnSp macro="">
      <xdr:nvCxnSpPr>
        <xdr:cNvPr id="368" name="直線コネクタ 367">
          <a:extLst>
            <a:ext uri="{FF2B5EF4-FFF2-40B4-BE49-F238E27FC236}">
              <a16:creationId xmlns:a16="http://schemas.microsoft.com/office/drawing/2014/main" id="{DAAAC548-361B-4A2B-8485-1B9B7EECA3D1}"/>
            </a:ext>
          </a:extLst>
        </xdr:cNvPr>
        <xdr:cNvCxnSpPr/>
      </xdr:nvCxnSpPr>
      <xdr:spPr>
        <a:xfrm>
          <a:off x="6972300" y="1469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55135</xdr:rowOff>
    </xdr:from>
    <xdr:ext cx="469744" cy="259045"/>
    <xdr:sp macro="" textlink="">
      <xdr:nvSpPr>
        <xdr:cNvPr id="369" name="n_1aveValue【福祉施設】&#10;一人当たり面積">
          <a:extLst>
            <a:ext uri="{FF2B5EF4-FFF2-40B4-BE49-F238E27FC236}">
              <a16:creationId xmlns:a16="http://schemas.microsoft.com/office/drawing/2014/main" id="{A16ED5E1-1714-4ECC-BE49-0FEA24A6F77C}"/>
            </a:ext>
          </a:extLst>
        </xdr:cNvPr>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370" name="n_2aveValue【福祉施設】&#10;一人当たり面積">
          <a:extLst>
            <a:ext uri="{FF2B5EF4-FFF2-40B4-BE49-F238E27FC236}">
              <a16:creationId xmlns:a16="http://schemas.microsoft.com/office/drawing/2014/main" id="{9C74B66D-AF27-471A-AA4E-20B731C7839D}"/>
            </a:ext>
          </a:extLst>
        </xdr:cNvPr>
        <xdr:cNvSpPr txBox="1"/>
      </xdr:nvSpPr>
      <xdr:spPr>
        <a:xfrm>
          <a:off x="8515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32275</xdr:rowOff>
    </xdr:from>
    <xdr:ext cx="469744" cy="259045"/>
    <xdr:sp macro="" textlink="">
      <xdr:nvSpPr>
        <xdr:cNvPr id="371" name="n_3aveValue【福祉施設】&#10;一人当たり面積">
          <a:extLst>
            <a:ext uri="{FF2B5EF4-FFF2-40B4-BE49-F238E27FC236}">
              <a16:creationId xmlns:a16="http://schemas.microsoft.com/office/drawing/2014/main" id="{1951E249-1436-41C4-BDDF-AAE635A8F15F}"/>
            </a:ext>
          </a:extLst>
        </xdr:cNvPr>
        <xdr:cNvSpPr txBox="1"/>
      </xdr:nvSpPr>
      <xdr:spPr>
        <a:xfrm>
          <a:off x="7626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9414</xdr:rowOff>
    </xdr:from>
    <xdr:ext cx="469744" cy="259045"/>
    <xdr:sp macro="" textlink="">
      <xdr:nvSpPr>
        <xdr:cNvPr id="372" name="n_4aveValue【福祉施設】&#10;一人当たり面積">
          <a:extLst>
            <a:ext uri="{FF2B5EF4-FFF2-40B4-BE49-F238E27FC236}">
              <a16:creationId xmlns:a16="http://schemas.microsoft.com/office/drawing/2014/main" id="{8EC54E7C-7AB3-480F-BE48-74F738571BA1}"/>
            </a:ext>
          </a:extLst>
        </xdr:cNvPr>
        <xdr:cNvSpPr txBox="1"/>
      </xdr:nvSpPr>
      <xdr:spPr>
        <a:xfrm>
          <a:off x="6737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160038</xdr:rowOff>
    </xdr:from>
    <xdr:ext cx="469744" cy="259045"/>
    <xdr:sp macro="" textlink="">
      <xdr:nvSpPr>
        <xdr:cNvPr id="373" name="n_1mainValue【福祉施設】&#10;一人当たり面積">
          <a:extLst>
            <a:ext uri="{FF2B5EF4-FFF2-40B4-BE49-F238E27FC236}">
              <a16:creationId xmlns:a16="http://schemas.microsoft.com/office/drawing/2014/main" id="{7D2AFA84-1CF5-4D3E-AC34-9CD8F42D1EC0}"/>
            </a:ext>
          </a:extLst>
        </xdr:cNvPr>
        <xdr:cNvSpPr txBox="1"/>
      </xdr:nvSpPr>
      <xdr:spPr>
        <a:xfrm>
          <a:off x="9391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160038</xdr:rowOff>
    </xdr:from>
    <xdr:ext cx="469744" cy="259045"/>
    <xdr:sp macro="" textlink="">
      <xdr:nvSpPr>
        <xdr:cNvPr id="374" name="n_2mainValue【福祉施設】&#10;一人当たり面積">
          <a:extLst>
            <a:ext uri="{FF2B5EF4-FFF2-40B4-BE49-F238E27FC236}">
              <a16:creationId xmlns:a16="http://schemas.microsoft.com/office/drawing/2014/main" id="{4D00FD3B-5EF6-488F-8267-3A5398197486}"/>
            </a:ext>
          </a:extLst>
        </xdr:cNvPr>
        <xdr:cNvSpPr txBox="1"/>
      </xdr:nvSpPr>
      <xdr:spPr>
        <a:xfrm>
          <a:off x="8515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164609</xdr:rowOff>
    </xdr:from>
    <xdr:ext cx="469744" cy="259045"/>
    <xdr:sp macro="" textlink="">
      <xdr:nvSpPr>
        <xdr:cNvPr id="375" name="n_3mainValue【福祉施設】&#10;一人当たり面積">
          <a:extLst>
            <a:ext uri="{FF2B5EF4-FFF2-40B4-BE49-F238E27FC236}">
              <a16:creationId xmlns:a16="http://schemas.microsoft.com/office/drawing/2014/main" id="{EC6F3D85-9C14-41A4-97DE-1F3168C76BE7}"/>
            </a:ext>
          </a:extLst>
        </xdr:cNvPr>
        <xdr:cNvSpPr txBox="1"/>
      </xdr:nvSpPr>
      <xdr:spPr>
        <a:xfrm>
          <a:off x="7626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164609</xdr:rowOff>
    </xdr:from>
    <xdr:ext cx="469744" cy="259045"/>
    <xdr:sp macro="" textlink="">
      <xdr:nvSpPr>
        <xdr:cNvPr id="376" name="n_4mainValue【福祉施設】&#10;一人当たり面積">
          <a:extLst>
            <a:ext uri="{FF2B5EF4-FFF2-40B4-BE49-F238E27FC236}">
              <a16:creationId xmlns:a16="http://schemas.microsoft.com/office/drawing/2014/main" id="{88B01B87-2107-4875-95E0-6A3B8A9CDCD6}"/>
            </a:ext>
          </a:extLst>
        </xdr:cNvPr>
        <xdr:cNvSpPr txBox="1"/>
      </xdr:nvSpPr>
      <xdr:spPr>
        <a:xfrm>
          <a:off x="6737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2AC83B65-0F2C-41EA-BD58-F881E40EB9B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23111741-4986-4A20-B828-CDA496E4182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6E255CB7-0A29-4C17-A52F-096909D88EB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58164147-42E1-4AEC-852E-D6A1E6F31ED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DA3C9B4F-6599-4C31-A3D2-4A30175BD32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DB8F19DE-872E-4994-9850-33885861933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4F61B55D-CCF9-4B53-80F8-E00E4EFB8EB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EA53B10F-192D-4B26-B209-4B8EE52FAF7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A9372F51-7175-42E5-BC4E-500BE005E47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65DBB681-FA0D-4791-929B-9F0C2F0E267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B43681D6-760B-41F6-8BC0-0614418FB9F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5AB78C2F-8773-4F09-9B60-4FBC4FB65C6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65099301-1589-4D44-8D55-B5B912E57E3C}"/>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4C57EEFE-4606-4533-8B0C-6982334A8C8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3FF88F4B-0E7B-4140-A468-C56606FA6E3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3F47D5C8-BF21-4370-9659-E8B172DEEB6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BEBD452B-D3E4-4CA0-89A5-0BC5CAEA7EC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5F7CCBB7-0A9F-417E-BA83-812EC510CCF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A400BD88-000E-44B7-BF3F-906CF02BD9B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C5E56648-C3E9-49DF-B57F-999443BD9C4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0B19B39F-9C69-4721-9E00-AAE59529AD23}"/>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FD3BFC3A-E657-446E-9FE8-74FC7F54868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A54EDDD9-86E8-4303-8018-0FD17C7FE9C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7472896D-AEAF-4550-B2B6-9C073619CA6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FCCC8D9D-37FF-41E7-90DC-FA48DB6E702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402" name="直線コネクタ 401">
          <a:extLst>
            <a:ext uri="{FF2B5EF4-FFF2-40B4-BE49-F238E27FC236}">
              <a16:creationId xmlns:a16="http://schemas.microsoft.com/office/drawing/2014/main" id="{C76B7991-DBB7-4377-A07B-66EEC734FB3D}"/>
            </a:ext>
          </a:extLst>
        </xdr:cNvPr>
        <xdr:cNvCxnSpPr/>
      </xdr:nvCxnSpPr>
      <xdr:spPr>
        <a:xfrm flipV="1">
          <a:off x="4634865" y="1716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市民会館】&#10;有形固定資産減価償却率最小値テキスト">
          <a:extLst>
            <a:ext uri="{FF2B5EF4-FFF2-40B4-BE49-F238E27FC236}">
              <a16:creationId xmlns:a16="http://schemas.microsoft.com/office/drawing/2014/main" id="{452D096B-1167-44F3-BDBD-DDA8E0930E13}"/>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a:extLst>
            <a:ext uri="{FF2B5EF4-FFF2-40B4-BE49-F238E27FC236}">
              <a16:creationId xmlns:a16="http://schemas.microsoft.com/office/drawing/2014/main" id="{48E9B612-5FAD-4F5C-86BB-BF5D6D18243F}"/>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405" name="【市民会館】&#10;有形固定資産減価償却率最大値テキスト">
          <a:extLst>
            <a:ext uri="{FF2B5EF4-FFF2-40B4-BE49-F238E27FC236}">
              <a16:creationId xmlns:a16="http://schemas.microsoft.com/office/drawing/2014/main" id="{875F0469-D6E8-4A02-A2DA-EF21A93BBD74}"/>
            </a:ext>
          </a:extLst>
        </xdr:cNvPr>
        <xdr:cNvSpPr txBox="1"/>
      </xdr:nvSpPr>
      <xdr:spPr>
        <a:xfrm>
          <a:off x="4673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406" name="直線コネクタ 405">
          <a:extLst>
            <a:ext uri="{FF2B5EF4-FFF2-40B4-BE49-F238E27FC236}">
              <a16:creationId xmlns:a16="http://schemas.microsoft.com/office/drawing/2014/main" id="{4C1E42BC-1229-4D15-8668-AA0CD4223206}"/>
            </a:ext>
          </a:extLst>
        </xdr:cNvPr>
        <xdr:cNvCxnSpPr/>
      </xdr:nvCxnSpPr>
      <xdr:spPr>
        <a:xfrm>
          <a:off x="4546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85470</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6CFC0828-D2F2-49D1-BE42-2E9879A79A18}"/>
            </a:ext>
          </a:extLst>
        </xdr:cNvPr>
        <xdr:cNvSpPr txBox="1"/>
      </xdr:nvSpPr>
      <xdr:spPr>
        <a:xfrm>
          <a:off x="4673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408" name="フローチャート: 判断 407">
          <a:extLst>
            <a:ext uri="{FF2B5EF4-FFF2-40B4-BE49-F238E27FC236}">
              <a16:creationId xmlns:a16="http://schemas.microsoft.com/office/drawing/2014/main" id="{3678DF8F-2B9B-45A3-8421-FA813518E8D5}"/>
            </a:ext>
          </a:extLst>
        </xdr:cNvPr>
        <xdr:cNvSpPr/>
      </xdr:nvSpPr>
      <xdr:spPr>
        <a:xfrm>
          <a:off x="4584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409" name="フローチャート: 判断 408">
          <a:extLst>
            <a:ext uri="{FF2B5EF4-FFF2-40B4-BE49-F238E27FC236}">
              <a16:creationId xmlns:a16="http://schemas.microsoft.com/office/drawing/2014/main" id="{681378CF-8C47-444D-98B0-601046757363}"/>
            </a:ext>
          </a:extLst>
        </xdr:cNvPr>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0" name="フローチャート: 判断 409">
          <a:extLst>
            <a:ext uri="{FF2B5EF4-FFF2-40B4-BE49-F238E27FC236}">
              <a16:creationId xmlns:a16="http://schemas.microsoft.com/office/drawing/2014/main" id="{DEC50337-8108-481C-86D7-E4491EB5E7AD}"/>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411" name="フローチャート: 判断 410">
          <a:extLst>
            <a:ext uri="{FF2B5EF4-FFF2-40B4-BE49-F238E27FC236}">
              <a16:creationId xmlns:a16="http://schemas.microsoft.com/office/drawing/2014/main" id="{92B0FA03-616B-46D5-AE7E-A91FB5463C17}"/>
            </a:ext>
          </a:extLst>
        </xdr:cNvPr>
        <xdr:cNvSpPr/>
      </xdr:nvSpPr>
      <xdr:spPr>
        <a:xfrm>
          <a:off x="1968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2" name="フローチャート: 判断 411">
          <a:extLst>
            <a:ext uri="{FF2B5EF4-FFF2-40B4-BE49-F238E27FC236}">
              <a16:creationId xmlns:a16="http://schemas.microsoft.com/office/drawing/2014/main" id="{09AB6150-D5C2-4761-8F43-60B360E8013A}"/>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C544BCD8-D313-4433-8A7C-DA4F8E57166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CD2ABA15-6C68-4C5A-8B86-49CA5D29D49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C3972A25-7784-4003-A272-858C56FB3ED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16B756BF-7A4A-4CC7-8345-16DA325A5E6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ED36EECF-5C93-409B-AE52-6CB9AA48663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157662</xdr:rowOff>
    </xdr:from>
    <xdr:to>
      <xdr:col>24</xdr:col>
      <xdr:colOff>114300</xdr:colOff>
      <xdr:row>104</xdr:row>
      <xdr:rowOff>87812</xdr:rowOff>
    </xdr:to>
    <xdr:sp macro="" textlink="">
      <xdr:nvSpPr>
        <xdr:cNvPr id="418" name="楕円 417">
          <a:extLst>
            <a:ext uri="{FF2B5EF4-FFF2-40B4-BE49-F238E27FC236}">
              <a16:creationId xmlns:a16="http://schemas.microsoft.com/office/drawing/2014/main" id="{32B8C6BB-2372-476F-9E5F-6B1612DD5BC2}"/>
            </a:ext>
          </a:extLst>
        </xdr:cNvPr>
        <xdr:cNvSpPr/>
      </xdr:nvSpPr>
      <xdr:spPr>
        <a:xfrm>
          <a:off x="45847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9089</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E9DBC188-3A55-4C58-A874-C509B5060131}"/>
            </a:ext>
          </a:extLst>
        </xdr:cNvPr>
        <xdr:cNvSpPr txBox="1"/>
      </xdr:nvSpPr>
      <xdr:spPr>
        <a:xfrm>
          <a:off x="4673600" y="17668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9071</xdr:rowOff>
    </xdr:from>
    <xdr:to>
      <xdr:col>20</xdr:col>
      <xdr:colOff>38100</xdr:colOff>
      <xdr:row>104</xdr:row>
      <xdr:rowOff>110671</xdr:rowOff>
    </xdr:to>
    <xdr:sp macro="" textlink="">
      <xdr:nvSpPr>
        <xdr:cNvPr id="420" name="楕円 419">
          <a:extLst>
            <a:ext uri="{FF2B5EF4-FFF2-40B4-BE49-F238E27FC236}">
              <a16:creationId xmlns:a16="http://schemas.microsoft.com/office/drawing/2014/main" id="{591300C0-688F-4E35-82C6-9FE1685DC816}"/>
            </a:ext>
          </a:extLst>
        </xdr:cNvPr>
        <xdr:cNvSpPr/>
      </xdr:nvSpPr>
      <xdr:spPr>
        <a:xfrm>
          <a:off x="3746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37012</xdr:rowOff>
    </xdr:from>
    <xdr:to>
      <xdr:col>24</xdr:col>
      <xdr:colOff>63500</xdr:colOff>
      <xdr:row>104</xdr:row>
      <xdr:rowOff>59871</xdr:rowOff>
    </xdr:to>
    <xdr:cxnSp macro="">
      <xdr:nvCxnSpPr>
        <xdr:cNvPr id="421" name="直線コネクタ 420">
          <a:extLst>
            <a:ext uri="{FF2B5EF4-FFF2-40B4-BE49-F238E27FC236}">
              <a16:creationId xmlns:a16="http://schemas.microsoft.com/office/drawing/2014/main" id="{A86A458C-B4C8-4D6B-A888-E451530B8A3B}"/>
            </a:ext>
          </a:extLst>
        </xdr:cNvPr>
        <xdr:cNvCxnSpPr/>
      </xdr:nvCxnSpPr>
      <xdr:spPr>
        <a:xfrm flipV="1">
          <a:off x="3797300" y="17867812"/>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146231</xdr:rowOff>
    </xdr:from>
    <xdr:to>
      <xdr:col>15</xdr:col>
      <xdr:colOff>101600</xdr:colOff>
      <xdr:row>104</xdr:row>
      <xdr:rowOff>76381</xdr:rowOff>
    </xdr:to>
    <xdr:sp macro="" textlink="">
      <xdr:nvSpPr>
        <xdr:cNvPr id="422" name="楕円 421">
          <a:extLst>
            <a:ext uri="{FF2B5EF4-FFF2-40B4-BE49-F238E27FC236}">
              <a16:creationId xmlns:a16="http://schemas.microsoft.com/office/drawing/2014/main" id="{1E3322C4-1278-41F2-B427-ECBA87148459}"/>
            </a:ext>
          </a:extLst>
        </xdr:cNvPr>
        <xdr:cNvSpPr/>
      </xdr:nvSpPr>
      <xdr:spPr>
        <a:xfrm>
          <a:off x="2857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25581</xdr:rowOff>
    </xdr:from>
    <xdr:to>
      <xdr:col>19</xdr:col>
      <xdr:colOff>177800</xdr:colOff>
      <xdr:row>104</xdr:row>
      <xdr:rowOff>59871</xdr:rowOff>
    </xdr:to>
    <xdr:cxnSp macro="">
      <xdr:nvCxnSpPr>
        <xdr:cNvPr id="423" name="直線コネクタ 422">
          <a:extLst>
            <a:ext uri="{FF2B5EF4-FFF2-40B4-BE49-F238E27FC236}">
              <a16:creationId xmlns:a16="http://schemas.microsoft.com/office/drawing/2014/main" id="{705D59EF-5B73-4565-9E04-3F8D898ED545}"/>
            </a:ext>
          </a:extLst>
        </xdr:cNvPr>
        <xdr:cNvCxnSpPr/>
      </xdr:nvCxnSpPr>
      <xdr:spPr>
        <a:xfrm>
          <a:off x="2908300" y="1785638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134801</xdr:rowOff>
    </xdr:from>
    <xdr:to>
      <xdr:col>10</xdr:col>
      <xdr:colOff>165100</xdr:colOff>
      <xdr:row>104</xdr:row>
      <xdr:rowOff>64951</xdr:rowOff>
    </xdr:to>
    <xdr:sp macro="" textlink="">
      <xdr:nvSpPr>
        <xdr:cNvPr id="424" name="楕円 423">
          <a:extLst>
            <a:ext uri="{FF2B5EF4-FFF2-40B4-BE49-F238E27FC236}">
              <a16:creationId xmlns:a16="http://schemas.microsoft.com/office/drawing/2014/main" id="{B7285EF3-F786-428D-940C-9122184810FC}"/>
            </a:ext>
          </a:extLst>
        </xdr:cNvPr>
        <xdr:cNvSpPr/>
      </xdr:nvSpPr>
      <xdr:spPr>
        <a:xfrm>
          <a:off x="1968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14151</xdr:rowOff>
    </xdr:from>
    <xdr:to>
      <xdr:col>15</xdr:col>
      <xdr:colOff>50800</xdr:colOff>
      <xdr:row>104</xdr:row>
      <xdr:rowOff>25581</xdr:rowOff>
    </xdr:to>
    <xdr:cxnSp macro="">
      <xdr:nvCxnSpPr>
        <xdr:cNvPr id="425" name="直線コネクタ 424">
          <a:extLst>
            <a:ext uri="{FF2B5EF4-FFF2-40B4-BE49-F238E27FC236}">
              <a16:creationId xmlns:a16="http://schemas.microsoft.com/office/drawing/2014/main" id="{3C6E85D8-1F2F-4AF1-BC77-043FC0D40953}"/>
            </a:ext>
          </a:extLst>
        </xdr:cNvPr>
        <xdr:cNvCxnSpPr/>
      </xdr:nvCxnSpPr>
      <xdr:spPr>
        <a:xfrm>
          <a:off x="2019300" y="1784495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98879</xdr:rowOff>
    </xdr:from>
    <xdr:to>
      <xdr:col>6</xdr:col>
      <xdr:colOff>38100</xdr:colOff>
      <xdr:row>104</xdr:row>
      <xdr:rowOff>29029</xdr:rowOff>
    </xdr:to>
    <xdr:sp macro="" textlink="">
      <xdr:nvSpPr>
        <xdr:cNvPr id="426" name="楕円 425">
          <a:extLst>
            <a:ext uri="{FF2B5EF4-FFF2-40B4-BE49-F238E27FC236}">
              <a16:creationId xmlns:a16="http://schemas.microsoft.com/office/drawing/2014/main" id="{1482F4CE-9C72-495D-A64E-E8B8B08F32A0}"/>
            </a:ext>
          </a:extLst>
        </xdr:cNvPr>
        <xdr:cNvSpPr/>
      </xdr:nvSpPr>
      <xdr:spPr>
        <a:xfrm>
          <a:off x="1079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149679</xdr:rowOff>
    </xdr:from>
    <xdr:to>
      <xdr:col>10</xdr:col>
      <xdr:colOff>114300</xdr:colOff>
      <xdr:row>104</xdr:row>
      <xdr:rowOff>14151</xdr:rowOff>
    </xdr:to>
    <xdr:cxnSp macro="">
      <xdr:nvCxnSpPr>
        <xdr:cNvPr id="427" name="直線コネクタ 426">
          <a:extLst>
            <a:ext uri="{FF2B5EF4-FFF2-40B4-BE49-F238E27FC236}">
              <a16:creationId xmlns:a16="http://schemas.microsoft.com/office/drawing/2014/main" id="{65C69C3C-57A5-401C-B6F2-2FAFB27D8362}"/>
            </a:ext>
          </a:extLst>
        </xdr:cNvPr>
        <xdr:cNvCxnSpPr/>
      </xdr:nvCxnSpPr>
      <xdr:spPr>
        <a:xfrm>
          <a:off x="1130300" y="1780902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26688</xdr:rowOff>
    </xdr:from>
    <xdr:ext cx="405111" cy="259045"/>
    <xdr:sp macro="" textlink="">
      <xdr:nvSpPr>
        <xdr:cNvPr id="428" name="n_1aveValue【市民会館】&#10;有形固定資産減価償却率">
          <a:extLst>
            <a:ext uri="{FF2B5EF4-FFF2-40B4-BE49-F238E27FC236}">
              <a16:creationId xmlns:a16="http://schemas.microsoft.com/office/drawing/2014/main" id="{6AB950C4-F425-4404-93FC-38F99A616227}"/>
            </a:ext>
          </a:extLst>
        </xdr:cNvPr>
        <xdr:cNvSpPr txBox="1"/>
      </xdr:nvSpPr>
      <xdr:spPr>
        <a:xfrm>
          <a:off x="3582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429" name="n_2aveValue【市民会館】&#10;有形固定資産減価償却率">
          <a:extLst>
            <a:ext uri="{FF2B5EF4-FFF2-40B4-BE49-F238E27FC236}">
              <a16:creationId xmlns:a16="http://schemas.microsoft.com/office/drawing/2014/main" id="{0239CA11-2592-4A17-AAC1-3CB9EF1DF6D3}"/>
            </a:ext>
          </a:extLst>
        </xdr:cNvPr>
        <xdr:cNvSpPr txBox="1"/>
      </xdr:nvSpPr>
      <xdr:spPr>
        <a:xfrm>
          <a:off x="2705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149151</xdr:rowOff>
    </xdr:from>
    <xdr:ext cx="405111" cy="259045"/>
    <xdr:sp macro="" textlink="">
      <xdr:nvSpPr>
        <xdr:cNvPr id="430" name="n_3aveValue【市民会館】&#10;有形固定資産減価償却率">
          <a:extLst>
            <a:ext uri="{FF2B5EF4-FFF2-40B4-BE49-F238E27FC236}">
              <a16:creationId xmlns:a16="http://schemas.microsoft.com/office/drawing/2014/main" id="{ACDAF6DE-DA3A-4B1A-A426-B8CA2063BCEE}"/>
            </a:ext>
          </a:extLst>
        </xdr:cNvPr>
        <xdr:cNvSpPr txBox="1"/>
      </xdr:nvSpPr>
      <xdr:spPr>
        <a:xfrm>
          <a:off x="1816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162214</xdr:rowOff>
    </xdr:from>
    <xdr:ext cx="405111" cy="259045"/>
    <xdr:sp macro="" textlink="">
      <xdr:nvSpPr>
        <xdr:cNvPr id="431" name="n_4aveValue【市民会館】&#10;有形固定資産減価償却率">
          <a:extLst>
            <a:ext uri="{FF2B5EF4-FFF2-40B4-BE49-F238E27FC236}">
              <a16:creationId xmlns:a16="http://schemas.microsoft.com/office/drawing/2014/main" id="{74E7FB8C-97BD-4B7A-9375-0AFDD5945463}"/>
            </a:ext>
          </a:extLst>
        </xdr:cNvPr>
        <xdr:cNvSpPr txBox="1"/>
      </xdr:nvSpPr>
      <xdr:spPr>
        <a:xfrm>
          <a:off x="927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127198</xdr:rowOff>
    </xdr:from>
    <xdr:ext cx="405111" cy="259045"/>
    <xdr:sp macro="" textlink="">
      <xdr:nvSpPr>
        <xdr:cNvPr id="432" name="n_1mainValue【市民会館】&#10;有形固定資産減価償却率">
          <a:extLst>
            <a:ext uri="{FF2B5EF4-FFF2-40B4-BE49-F238E27FC236}">
              <a16:creationId xmlns:a16="http://schemas.microsoft.com/office/drawing/2014/main" id="{51A4D901-B58E-484D-BAC8-5E62CF39C2DD}"/>
            </a:ext>
          </a:extLst>
        </xdr:cNvPr>
        <xdr:cNvSpPr txBox="1"/>
      </xdr:nvSpPr>
      <xdr:spPr>
        <a:xfrm>
          <a:off x="35820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433" name="n_2mainValue【市民会館】&#10;有形固定資産減価償却率">
          <a:extLst>
            <a:ext uri="{FF2B5EF4-FFF2-40B4-BE49-F238E27FC236}">
              <a16:creationId xmlns:a16="http://schemas.microsoft.com/office/drawing/2014/main" id="{3531603B-C408-4863-B918-8969472A0E48}"/>
            </a:ext>
          </a:extLst>
        </xdr:cNvPr>
        <xdr:cNvSpPr txBox="1"/>
      </xdr:nvSpPr>
      <xdr:spPr>
        <a:xfrm>
          <a:off x="2705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81478</xdr:rowOff>
    </xdr:from>
    <xdr:ext cx="405111" cy="259045"/>
    <xdr:sp macro="" textlink="">
      <xdr:nvSpPr>
        <xdr:cNvPr id="434" name="n_3mainValue【市民会館】&#10;有形固定資産減価償却率">
          <a:extLst>
            <a:ext uri="{FF2B5EF4-FFF2-40B4-BE49-F238E27FC236}">
              <a16:creationId xmlns:a16="http://schemas.microsoft.com/office/drawing/2014/main" id="{C1667CE2-8F0B-4CDE-B64D-43FE332283F0}"/>
            </a:ext>
          </a:extLst>
        </xdr:cNvPr>
        <xdr:cNvSpPr txBox="1"/>
      </xdr:nvSpPr>
      <xdr:spPr>
        <a:xfrm>
          <a:off x="1816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45556</xdr:rowOff>
    </xdr:from>
    <xdr:ext cx="405111" cy="259045"/>
    <xdr:sp macro="" textlink="">
      <xdr:nvSpPr>
        <xdr:cNvPr id="435" name="n_4mainValue【市民会館】&#10;有形固定資産減価償却率">
          <a:extLst>
            <a:ext uri="{FF2B5EF4-FFF2-40B4-BE49-F238E27FC236}">
              <a16:creationId xmlns:a16="http://schemas.microsoft.com/office/drawing/2014/main" id="{113382E5-6BF7-4D8E-BA10-5CC475F7C7EE}"/>
            </a:ext>
          </a:extLst>
        </xdr:cNvPr>
        <xdr:cNvSpPr txBox="1"/>
      </xdr:nvSpPr>
      <xdr:spPr>
        <a:xfrm>
          <a:off x="927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6B3DF4C-B7ED-4EFE-97C4-8F95F66B9A6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1BF2D796-44E4-4A0A-ADDD-D368CAE2D25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63EA77C3-A418-4B98-8A29-B257C3BFAAA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83B8C86F-A1AE-41AC-B558-CE0F87332EF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F52B6792-220E-4130-888C-2DBC52BDA11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64EB4824-E0C9-4361-A792-BE6ED16A135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4655231A-182C-49F8-988B-8B780F245F8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BE2F0909-DF11-4378-B65D-16E74BEA2C7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99D6D904-76DE-4111-B0CD-E89EDEB133D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7D7E4350-54F8-4B32-BC8C-0D373A122C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71A33A48-2BBA-46E8-BD42-26F7C43FDB7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E1963AAF-A230-4E54-97CB-673A16FDFF8C}"/>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27890FA0-589E-4ACF-97F1-DDF23D98E11A}"/>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F79951CA-397A-4A2A-80EC-E45C4BE5B5BB}"/>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EDAA0EB7-878E-47DB-B331-63A14821B9CD}"/>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1AA0ACFF-969C-445C-BC9E-94B3DD4F4862}"/>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806197CF-E06B-4A79-B989-85D06AE26C49}"/>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829FA615-CE8A-426B-B11C-3E602A1402C9}"/>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43899981-C52F-4DD4-8093-3B800625AE93}"/>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9FF4EC93-A36B-49DD-B438-789ADE33CFF1}"/>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512731ED-51F8-44DF-A673-B0C1CEC4BCB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A88961AD-7FE2-4D88-9FBD-E5033C46F0E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6FEA4D06-CC35-4AE6-B287-95421A6CAEB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459" name="直線コネクタ 458">
          <a:extLst>
            <a:ext uri="{FF2B5EF4-FFF2-40B4-BE49-F238E27FC236}">
              <a16:creationId xmlns:a16="http://schemas.microsoft.com/office/drawing/2014/main" id="{6A926FA6-68EF-4720-9A73-C00484DBA386}"/>
            </a:ext>
          </a:extLst>
        </xdr:cNvPr>
        <xdr:cNvCxnSpPr/>
      </xdr:nvCxnSpPr>
      <xdr:spPr>
        <a:xfrm flipV="1">
          <a:off x="10476865" y="1740979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460" name="【市民会館】&#10;一人当たり面積最小値テキスト">
          <a:extLst>
            <a:ext uri="{FF2B5EF4-FFF2-40B4-BE49-F238E27FC236}">
              <a16:creationId xmlns:a16="http://schemas.microsoft.com/office/drawing/2014/main" id="{E4668082-7C3D-47CD-9030-48383F203764}"/>
            </a:ext>
          </a:extLst>
        </xdr:cNvPr>
        <xdr:cNvSpPr txBox="1"/>
      </xdr:nvSpPr>
      <xdr:spPr>
        <a:xfrm>
          <a:off x="10515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461" name="直線コネクタ 460">
          <a:extLst>
            <a:ext uri="{FF2B5EF4-FFF2-40B4-BE49-F238E27FC236}">
              <a16:creationId xmlns:a16="http://schemas.microsoft.com/office/drawing/2014/main" id="{98D2EA1F-B61B-49E5-9CE6-BD680C6C9A91}"/>
            </a:ext>
          </a:extLst>
        </xdr:cNvPr>
        <xdr:cNvCxnSpPr/>
      </xdr:nvCxnSpPr>
      <xdr:spPr>
        <a:xfrm>
          <a:off x="10388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462" name="【市民会館】&#10;一人当たり面積最大値テキスト">
          <a:extLst>
            <a:ext uri="{FF2B5EF4-FFF2-40B4-BE49-F238E27FC236}">
              <a16:creationId xmlns:a16="http://schemas.microsoft.com/office/drawing/2014/main" id="{AD4767C1-546B-4BDE-A22B-2C17644F4F40}"/>
            </a:ext>
          </a:extLst>
        </xdr:cNvPr>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463" name="直線コネクタ 462">
          <a:extLst>
            <a:ext uri="{FF2B5EF4-FFF2-40B4-BE49-F238E27FC236}">
              <a16:creationId xmlns:a16="http://schemas.microsoft.com/office/drawing/2014/main" id="{28137E84-F2CD-4485-B2CF-76DE3E1D9ED1}"/>
            </a:ext>
          </a:extLst>
        </xdr:cNvPr>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12082</xdr:rowOff>
    </xdr:from>
    <xdr:ext cx="469744" cy="259045"/>
    <xdr:sp macro="" textlink="">
      <xdr:nvSpPr>
        <xdr:cNvPr id="464" name="【市民会館】&#10;一人当たり面積平均値テキスト">
          <a:extLst>
            <a:ext uri="{FF2B5EF4-FFF2-40B4-BE49-F238E27FC236}">
              <a16:creationId xmlns:a16="http://schemas.microsoft.com/office/drawing/2014/main" id="{8AF1A977-8E41-4190-9349-5FE446895C45}"/>
            </a:ext>
          </a:extLst>
        </xdr:cNvPr>
        <xdr:cNvSpPr txBox="1"/>
      </xdr:nvSpPr>
      <xdr:spPr>
        <a:xfrm>
          <a:off x="10515600" y="18185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465" name="フローチャート: 判断 464">
          <a:extLst>
            <a:ext uri="{FF2B5EF4-FFF2-40B4-BE49-F238E27FC236}">
              <a16:creationId xmlns:a16="http://schemas.microsoft.com/office/drawing/2014/main" id="{1FDDC04C-0063-46EC-ADF7-8EA7604AB6C0}"/>
            </a:ext>
          </a:extLst>
        </xdr:cNvPr>
        <xdr:cNvSpPr/>
      </xdr:nvSpPr>
      <xdr:spPr>
        <a:xfrm>
          <a:off x="104267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466" name="フローチャート: 判断 465">
          <a:extLst>
            <a:ext uri="{FF2B5EF4-FFF2-40B4-BE49-F238E27FC236}">
              <a16:creationId xmlns:a16="http://schemas.microsoft.com/office/drawing/2014/main" id="{AE9176C6-4F56-4417-B1C6-C0508BDF3F3A}"/>
            </a:ext>
          </a:extLst>
        </xdr:cNvPr>
        <xdr:cNvSpPr/>
      </xdr:nvSpPr>
      <xdr:spPr>
        <a:xfrm>
          <a:off x="9588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467" name="フローチャート: 判断 466">
          <a:extLst>
            <a:ext uri="{FF2B5EF4-FFF2-40B4-BE49-F238E27FC236}">
              <a16:creationId xmlns:a16="http://schemas.microsoft.com/office/drawing/2014/main" id="{01C0B61F-83AE-419C-A18F-E9C83EC2C53A}"/>
            </a:ext>
          </a:extLst>
        </xdr:cNvPr>
        <xdr:cNvSpPr/>
      </xdr:nvSpPr>
      <xdr:spPr>
        <a:xfrm>
          <a:off x="8699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468" name="フローチャート: 判断 467">
          <a:extLst>
            <a:ext uri="{FF2B5EF4-FFF2-40B4-BE49-F238E27FC236}">
              <a16:creationId xmlns:a16="http://schemas.microsoft.com/office/drawing/2014/main" id="{8B056ADD-2FE7-467A-BF33-E191F239E123}"/>
            </a:ext>
          </a:extLst>
        </xdr:cNvPr>
        <xdr:cNvSpPr/>
      </xdr:nvSpPr>
      <xdr:spPr>
        <a:xfrm>
          <a:off x="7810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469" name="フローチャート: 判断 468">
          <a:extLst>
            <a:ext uri="{FF2B5EF4-FFF2-40B4-BE49-F238E27FC236}">
              <a16:creationId xmlns:a16="http://schemas.microsoft.com/office/drawing/2014/main" id="{B2B8C6AE-31C6-4737-B804-4ACAFE871254}"/>
            </a:ext>
          </a:extLst>
        </xdr:cNvPr>
        <xdr:cNvSpPr/>
      </xdr:nvSpPr>
      <xdr:spPr>
        <a:xfrm>
          <a:off x="6921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FE8076EC-9816-45EE-9741-9C3C8A471A7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AC4DB891-025B-4CDF-BD91-6A66C30E86D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5C3DE913-F313-474C-8980-E00086E8783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DE725CF0-7048-44B9-AAF7-123B9CDFB48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991DA7E7-6F11-4E8B-9231-2D4899F73C4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109220</xdr:rowOff>
    </xdr:from>
    <xdr:to>
      <xdr:col>55</xdr:col>
      <xdr:colOff>50800</xdr:colOff>
      <xdr:row>108</xdr:row>
      <xdr:rowOff>39370</xdr:rowOff>
    </xdr:to>
    <xdr:sp macro="" textlink="">
      <xdr:nvSpPr>
        <xdr:cNvPr id="475" name="楕円 474">
          <a:extLst>
            <a:ext uri="{FF2B5EF4-FFF2-40B4-BE49-F238E27FC236}">
              <a16:creationId xmlns:a16="http://schemas.microsoft.com/office/drawing/2014/main" id="{CB9B0B75-853A-468B-BD1D-3EB90CF3F4E2}"/>
            </a:ext>
          </a:extLst>
        </xdr:cNvPr>
        <xdr:cNvSpPr/>
      </xdr:nvSpPr>
      <xdr:spPr>
        <a:xfrm>
          <a:off x="104267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87647</xdr:rowOff>
    </xdr:from>
    <xdr:ext cx="469744" cy="259045"/>
    <xdr:sp macro="" textlink="">
      <xdr:nvSpPr>
        <xdr:cNvPr id="476" name="【市民会館】&#10;一人当たり面積該当値テキスト">
          <a:extLst>
            <a:ext uri="{FF2B5EF4-FFF2-40B4-BE49-F238E27FC236}">
              <a16:creationId xmlns:a16="http://schemas.microsoft.com/office/drawing/2014/main" id="{95B5FA63-944D-43D7-9C6B-5ABC93ED3A56}"/>
            </a:ext>
          </a:extLst>
        </xdr:cNvPr>
        <xdr:cNvSpPr txBox="1"/>
      </xdr:nvSpPr>
      <xdr:spPr>
        <a:xfrm>
          <a:off x="10515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111125</xdr:rowOff>
    </xdr:from>
    <xdr:to>
      <xdr:col>50</xdr:col>
      <xdr:colOff>165100</xdr:colOff>
      <xdr:row>108</xdr:row>
      <xdr:rowOff>41275</xdr:rowOff>
    </xdr:to>
    <xdr:sp macro="" textlink="">
      <xdr:nvSpPr>
        <xdr:cNvPr id="477" name="楕円 476">
          <a:extLst>
            <a:ext uri="{FF2B5EF4-FFF2-40B4-BE49-F238E27FC236}">
              <a16:creationId xmlns:a16="http://schemas.microsoft.com/office/drawing/2014/main" id="{4084CE45-D1FB-4FBB-91FA-EDF19EAC4159}"/>
            </a:ext>
          </a:extLst>
        </xdr:cNvPr>
        <xdr:cNvSpPr/>
      </xdr:nvSpPr>
      <xdr:spPr>
        <a:xfrm>
          <a:off x="9588500" y="18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160020</xdr:rowOff>
    </xdr:from>
    <xdr:to>
      <xdr:col>55</xdr:col>
      <xdr:colOff>0</xdr:colOff>
      <xdr:row>107</xdr:row>
      <xdr:rowOff>161925</xdr:rowOff>
    </xdr:to>
    <xdr:cxnSp macro="">
      <xdr:nvCxnSpPr>
        <xdr:cNvPr id="478" name="直線コネクタ 477">
          <a:extLst>
            <a:ext uri="{FF2B5EF4-FFF2-40B4-BE49-F238E27FC236}">
              <a16:creationId xmlns:a16="http://schemas.microsoft.com/office/drawing/2014/main" id="{5F088C9B-D843-4F42-90A4-B4FDE6222F08}"/>
            </a:ext>
          </a:extLst>
        </xdr:cNvPr>
        <xdr:cNvCxnSpPr/>
      </xdr:nvCxnSpPr>
      <xdr:spPr>
        <a:xfrm flipV="1">
          <a:off x="9639300" y="185051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111125</xdr:rowOff>
    </xdr:from>
    <xdr:to>
      <xdr:col>46</xdr:col>
      <xdr:colOff>38100</xdr:colOff>
      <xdr:row>108</xdr:row>
      <xdr:rowOff>41275</xdr:rowOff>
    </xdr:to>
    <xdr:sp macro="" textlink="">
      <xdr:nvSpPr>
        <xdr:cNvPr id="479" name="楕円 478">
          <a:extLst>
            <a:ext uri="{FF2B5EF4-FFF2-40B4-BE49-F238E27FC236}">
              <a16:creationId xmlns:a16="http://schemas.microsoft.com/office/drawing/2014/main" id="{5996823D-1B57-4F18-BDA1-44FEA889D211}"/>
            </a:ext>
          </a:extLst>
        </xdr:cNvPr>
        <xdr:cNvSpPr/>
      </xdr:nvSpPr>
      <xdr:spPr>
        <a:xfrm>
          <a:off x="8699500" y="18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161925</xdr:rowOff>
    </xdr:from>
    <xdr:to>
      <xdr:col>50</xdr:col>
      <xdr:colOff>114300</xdr:colOff>
      <xdr:row>107</xdr:row>
      <xdr:rowOff>161925</xdr:rowOff>
    </xdr:to>
    <xdr:cxnSp macro="">
      <xdr:nvCxnSpPr>
        <xdr:cNvPr id="480" name="直線コネクタ 479">
          <a:extLst>
            <a:ext uri="{FF2B5EF4-FFF2-40B4-BE49-F238E27FC236}">
              <a16:creationId xmlns:a16="http://schemas.microsoft.com/office/drawing/2014/main" id="{9F6BF28C-A2E6-4B00-8AC1-F4B1D636B607}"/>
            </a:ext>
          </a:extLst>
        </xdr:cNvPr>
        <xdr:cNvCxnSpPr/>
      </xdr:nvCxnSpPr>
      <xdr:spPr>
        <a:xfrm>
          <a:off x="8750300" y="18507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113030</xdr:rowOff>
    </xdr:from>
    <xdr:to>
      <xdr:col>41</xdr:col>
      <xdr:colOff>101600</xdr:colOff>
      <xdr:row>108</xdr:row>
      <xdr:rowOff>43180</xdr:rowOff>
    </xdr:to>
    <xdr:sp macro="" textlink="">
      <xdr:nvSpPr>
        <xdr:cNvPr id="481" name="楕円 480">
          <a:extLst>
            <a:ext uri="{FF2B5EF4-FFF2-40B4-BE49-F238E27FC236}">
              <a16:creationId xmlns:a16="http://schemas.microsoft.com/office/drawing/2014/main" id="{279399BF-DD3A-4522-BF82-FA0697672213}"/>
            </a:ext>
          </a:extLst>
        </xdr:cNvPr>
        <xdr:cNvSpPr/>
      </xdr:nvSpPr>
      <xdr:spPr>
        <a:xfrm>
          <a:off x="7810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161925</xdr:rowOff>
    </xdr:from>
    <xdr:to>
      <xdr:col>45</xdr:col>
      <xdr:colOff>177800</xdr:colOff>
      <xdr:row>107</xdr:row>
      <xdr:rowOff>163830</xdr:rowOff>
    </xdr:to>
    <xdr:cxnSp macro="">
      <xdr:nvCxnSpPr>
        <xdr:cNvPr id="482" name="直線コネクタ 481">
          <a:extLst>
            <a:ext uri="{FF2B5EF4-FFF2-40B4-BE49-F238E27FC236}">
              <a16:creationId xmlns:a16="http://schemas.microsoft.com/office/drawing/2014/main" id="{450FDB12-71AC-4034-88CE-DFC370F1AD72}"/>
            </a:ext>
          </a:extLst>
        </xdr:cNvPr>
        <xdr:cNvCxnSpPr/>
      </xdr:nvCxnSpPr>
      <xdr:spPr>
        <a:xfrm flipV="1">
          <a:off x="7861300" y="185070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114936</xdr:rowOff>
    </xdr:from>
    <xdr:to>
      <xdr:col>36</xdr:col>
      <xdr:colOff>165100</xdr:colOff>
      <xdr:row>108</xdr:row>
      <xdr:rowOff>45086</xdr:rowOff>
    </xdr:to>
    <xdr:sp macro="" textlink="">
      <xdr:nvSpPr>
        <xdr:cNvPr id="483" name="楕円 482">
          <a:extLst>
            <a:ext uri="{FF2B5EF4-FFF2-40B4-BE49-F238E27FC236}">
              <a16:creationId xmlns:a16="http://schemas.microsoft.com/office/drawing/2014/main" id="{A83EFFAD-EB29-4F1A-942C-2ADFC1AD10FF}"/>
            </a:ext>
          </a:extLst>
        </xdr:cNvPr>
        <xdr:cNvSpPr/>
      </xdr:nvSpPr>
      <xdr:spPr>
        <a:xfrm>
          <a:off x="6921500" y="184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163830</xdr:rowOff>
    </xdr:from>
    <xdr:to>
      <xdr:col>41</xdr:col>
      <xdr:colOff>50800</xdr:colOff>
      <xdr:row>107</xdr:row>
      <xdr:rowOff>165736</xdr:rowOff>
    </xdr:to>
    <xdr:cxnSp macro="">
      <xdr:nvCxnSpPr>
        <xdr:cNvPr id="484" name="直線コネクタ 483">
          <a:extLst>
            <a:ext uri="{FF2B5EF4-FFF2-40B4-BE49-F238E27FC236}">
              <a16:creationId xmlns:a16="http://schemas.microsoft.com/office/drawing/2014/main" id="{EF33BA06-7CCE-4AD5-9701-A9ABF5904BF7}"/>
            </a:ext>
          </a:extLst>
        </xdr:cNvPr>
        <xdr:cNvCxnSpPr/>
      </xdr:nvCxnSpPr>
      <xdr:spPr>
        <a:xfrm flipV="1">
          <a:off x="6972300" y="185089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107332</xdr:rowOff>
    </xdr:from>
    <xdr:ext cx="469744" cy="259045"/>
    <xdr:sp macro="" textlink="">
      <xdr:nvSpPr>
        <xdr:cNvPr id="485" name="n_1aveValue【市民会館】&#10;一人当たり面積">
          <a:extLst>
            <a:ext uri="{FF2B5EF4-FFF2-40B4-BE49-F238E27FC236}">
              <a16:creationId xmlns:a16="http://schemas.microsoft.com/office/drawing/2014/main" id="{1EAB1D56-1F69-4688-A73A-EC6102A8D7BF}"/>
            </a:ext>
          </a:extLst>
        </xdr:cNvPr>
        <xdr:cNvSpPr txBox="1"/>
      </xdr:nvSpPr>
      <xdr:spPr>
        <a:xfrm>
          <a:off x="9391727" y="181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90188</xdr:rowOff>
    </xdr:from>
    <xdr:ext cx="469744" cy="259045"/>
    <xdr:sp macro="" textlink="">
      <xdr:nvSpPr>
        <xdr:cNvPr id="486" name="n_2aveValue【市民会館】&#10;一人当たり面積">
          <a:extLst>
            <a:ext uri="{FF2B5EF4-FFF2-40B4-BE49-F238E27FC236}">
              <a16:creationId xmlns:a16="http://schemas.microsoft.com/office/drawing/2014/main" id="{36C5DFFA-CB94-4CD5-B5C1-A0902002F267}"/>
            </a:ext>
          </a:extLst>
        </xdr:cNvPr>
        <xdr:cNvSpPr txBox="1"/>
      </xdr:nvSpPr>
      <xdr:spPr>
        <a:xfrm>
          <a:off x="8515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97807</xdr:rowOff>
    </xdr:from>
    <xdr:ext cx="469744" cy="259045"/>
    <xdr:sp macro="" textlink="">
      <xdr:nvSpPr>
        <xdr:cNvPr id="487" name="n_3aveValue【市民会館】&#10;一人当たり面積">
          <a:extLst>
            <a:ext uri="{FF2B5EF4-FFF2-40B4-BE49-F238E27FC236}">
              <a16:creationId xmlns:a16="http://schemas.microsoft.com/office/drawing/2014/main" id="{84EF4DBC-CF7C-4C4E-B369-CC1F0B01A473}"/>
            </a:ext>
          </a:extLst>
        </xdr:cNvPr>
        <xdr:cNvSpPr txBox="1"/>
      </xdr:nvSpPr>
      <xdr:spPr>
        <a:xfrm>
          <a:off x="7626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116857</xdr:rowOff>
    </xdr:from>
    <xdr:ext cx="469744" cy="259045"/>
    <xdr:sp macro="" textlink="">
      <xdr:nvSpPr>
        <xdr:cNvPr id="488" name="n_4aveValue【市民会館】&#10;一人当たり面積">
          <a:extLst>
            <a:ext uri="{FF2B5EF4-FFF2-40B4-BE49-F238E27FC236}">
              <a16:creationId xmlns:a16="http://schemas.microsoft.com/office/drawing/2014/main" id="{9F95AE87-9EF4-4D6A-BB21-A1825598B1D9}"/>
            </a:ext>
          </a:extLst>
        </xdr:cNvPr>
        <xdr:cNvSpPr txBox="1"/>
      </xdr:nvSpPr>
      <xdr:spPr>
        <a:xfrm>
          <a:off x="6737427"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32402</xdr:rowOff>
    </xdr:from>
    <xdr:ext cx="469744" cy="259045"/>
    <xdr:sp macro="" textlink="">
      <xdr:nvSpPr>
        <xdr:cNvPr id="489" name="n_1mainValue【市民会館】&#10;一人当たり面積">
          <a:extLst>
            <a:ext uri="{FF2B5EF4-FFF2-40B4-BE49-F238E27FC236}">
              <a16:creationId xmlns:a16="http://schemas.microsoft.com/office/drawing/2014/main" id="{D1645527-4567-47EB-847E-094A78D47CF8}"/>
            </a:ext>
          </a:extLst>
        </xdr:cNvPr>
        <xdr:cNvSpPr txBox="1"/>
      </xdr:nvSpPr>
      <xdr:spPr>
        <a:xfrm>
          <a:off x="9391727" y="1854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32402</xdr:rowOff>
    </xdr:from>
    <xdr:ext cx="469744" cy="259045"/>
    <xdr:sp macro="" textlink="">
      <xdr:nvSpPr>
        <xdr:cNvPr id="490" name="n_2mainValue【市民会館】&#10;一人当たり面積">
          <a:extLst>
            <a:ext uri="{FF2B5EF4-FFF2-40B4-BE49-F238E27FC236}">
              <a16:creationId xmlns:a16="http://schemas.microsoft.com/office/drawing/2014/main" id="{44D3A366-F21D-4B36-819D-F3CCA6F9C91E}"/>
            </a:ext>
          </a:extLst>
        </xdr:cNvPr>
        <xdr:cNvSpPr txBox="1"/>
      </xdr:nvSpPr>
      <xdr:spPr>
        <a:xfrm>
          <a:off x="8515427" y="1854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34307</xdr:rowOff>
    </xdr:from>
    <xdr:ext cx="469744" cy="259045"/>
    <xdr:sp macro="" textlink="">
      <xdr:nvSpPr>
        <xdr:cNvPr id="491" name="n_3mainValue【市民会館】&#10;一人当たり面積">
          <a:extLst>
            <a:ext uri="{FF2B5EF4-FFF2-40B4-BE49-F238E27FC236}">
              <a16:creationId xmlns:a16="http://schemas.microsoft.com/office/drawing/2014/main" id="{56B5BC2B-CCA4-4419-ACDB-27B9AAD040CB}"/>
            </a:ext>
          </a:extLst>
        </xdr:cNvPr>
        <xdr:cNvSpPr txBox="1"/>
      </xdr:nvSpPr>
      <xdr:spPr>
        <a:xfrm>
          <a:off x="7626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36213</xdr:rowOff>
    </xdr:from>
    <xdr:ext cx="469744" cy="259045"/>
    <xdr:sp macro="" textlink="">
      <xdr:nvSpPr>
        <xdr:cNvPr id="492" name="n_4mainValue【市民会館】&#10;一人当たり面積">
          <a:extLst>
            <a:ext uri="{FF2B5EF4-FFF2-40B4-BE49-F238E27FC236}">
              <a16:creationId xmlns:a16="http://schemas.microsoft.com/office/drawing/2014/main" id="{1E19C1A6-DE3B-4951-ACB3-02960AFE92BE}"/>
            </a:ext>
          </a:extLst>
        </xdr:cNvPr>
        <xdr:cNvSpPr txBox="1"/>
      </xdr:nvSpPr>
      <xdr:spPr>
        <a:xfrm>
          <a:off x="6737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15B81953-5972-4300-B8C7-53424EA2D15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81FD048E-C462-4607-B44E-D2BD4D6B913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B02D3179-C520-49B5-B2F3-0A2BE570446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8AF8C5A0-191D-466A-9365-BE9330242D2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7086431C-6FF4-4CCB-9AE4-1AC9F74DB63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478DC888-5A1C-47A3-B2EA-60262EA6BA5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49A32FB3-7F5E-4535-BDB8-B3A00FFDE9A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B3966E99-6A59-4257-8AA0-2A72B0673DE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14658A99-11BD-449C-813D-C5CF74C7A28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566E687F-6A49-4412-90EF-7807C6D2142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2373C50-6942-4C2C-8BA8-456FD9B20E5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705315F0-EC84-482C-8434-8FE17F46AE7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7BD3522A-23C6-4FB0-A353-09C0DFE06FC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5AAF07CD-D2BB-4269-B36F-1FBCE36C4A3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75D8F8BA-36C3-4787-B1E0-9643EFF9C0A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7BC41DFC-CFDF-467D-AA62-26E22C61A8F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61C4B88D-04FF-4B60-9B40-2DBB26A86F0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2A66191B-1EEA-48F2-94B1-3D965A1926D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6B9D1F4F-8F6A-4C08-BBA1-3DBA0D7D032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521C89D5-5936-47CF-A7DD-0338AEB38AD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5D01502F-53AF-43BE-84D8-AAB165DABC0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E8F3466B-A568-4152-80BF-53990FDE65B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DF414223-F489-42F8-BB8E-2BC946B4FB8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78A19ACE-90D7-4441-931A-B4E270DA823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AF772319-3904-44D8-9A8B-DE0A3931332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102326</xdr:rowOff>
    </xdr:from>
    <xdr:to>
      <xdr:col>85</xdr:col>
      <xdr:colOff>126364</xdr:colOff>
      <xdr:row>42</xdr:row>
      <xdr:rowOff>92528</xdr:rowOff>
    </xdr:to>
    <xdr:cxnSp macro="">
      <xdr:nvCxnSpPr>
        <xdr:cNvPr id="518" name="直線コネクタ 517">
          <a:extLst>
            <a:ext uri="{FF2B5EF4-FFF2-40B4-BE49-F238E27FC236}">
              <a16:creationId xmlns:a16="http://schemas.microsoft.com/office/drawing/2014/main" id="{42A102A2-1BAC-475C-87B7-5DFEA4ADED8B}"/>
            </a:ext>
          </a:extLst>
        </xdr:cNvPr>
        <xdr:cNvCxnSpPr/>
      </xdr:nvCxnSpPr>
      <xdr:spPr>
        <a:xfrm flipV="1">
          <a:off x="16318864" y="5931626"/>
          <a:ext cx="0" cy="136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9" name="【一般廃棄物処理施設】&#10;有形固定資産減価償却率最小値テキスト">
          <a:extLst>
            <a:ext uri="{FF2B5EF4-FFF2-40B4-BE49-F238E27FC236}">
              <a16:creationId xmlns:a16="http://schemas.microsoft.com/office/drawing/2014/main" id="{AF97AA15-CB88-4D21-988C-6DB97F9321E8}"/>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0" name="直線コネクタ 519">
          <a:extLst>
            <a:ext uri="{FF2B5EF4-FFF2-40B4-BE49-F238E27FC236}">
              <a16:creationId xmlns:a16="http://schemas.microsoft.com/office/drawing/2014/main" id="{F195708A-273A-4728-835C-D963C48730C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49003</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5F030AA1-0936-4E9F-93B7-997E67B631B1}"/>
            </a:ext>
          </a:extLst>
        </xdr:cNvPr>
        <xdr:cNvSpPr txBox="1"/>
      </xdr:nvSpPr>
      <xdr:spPr>
        <a:xfrm>
          <a:off x="16357600" y="5706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102326</xdr:rowOff>
    </xdr:from>
    <xdr:to>
      <xdr:col>86</xdr:col>
      <xdr:colOff>25400</xdr:colOff>
      <xdr:row>34</xdr:row>
      <xdr:rowOff>102326</xdr:rowOff>
    </xdr:to>
    <xdr:cxnSp macro="">
      <xdr:nvCxnSpPr>
        <xdr:cNvPr id="522" name="直線コネクタ 521">
          <a:extLst>
            <a:ext uri="{FF2B5EF4-FFF2-40B4-BE49-F238E27FC236}">
              <a16:creationId xmlns:a16="http://schemas.microsoft.com/office/drawing/2014/main" id="{429BAA3B-F370-47D7-AFCC-2D47812F37AC}"/>
            </a:ext>
          </a:extLst>
        </xdr:cNvPr>
        <xdr:cNvCxnSpPr/>
      </xdr:nvCxnSpPr>
      <xdr:spPr>
        <a:xfrm>
          <a:off x="16230600" y="593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09FC29F9-6FDF-4434-B719-04C97DD76F71}"/>
            </a:ext>
          </a:extLst>
        </xdr:cNvPr>
        <xdr:cNvSpPr txBox="1"/>
      </xdr:nvSpPr>
      <xdr:spPr>
        <a:xfrm>
          <a:off x="163576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4" name="フローチャート: 判断 523">
          <a:extLst>
            <a:ext uri="{FF2B5EF4-FFF2-40B4-BE49-F238E27FC236}">
              <a16:creationId xmlns:a16="http://schemas.microsoft.com/office/drawing/2014/main" id="{5820F0CF-2F68-48EB-AB38-E0BA6D2E33F1}"/>
            </a:ext>
          </a:extLst>
        </xdr:cNvPr>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133169</xdr:rowOff>
    </xdr:from>
    <xdr:to>
      <xdr:col>81</xdr:col>
      <xdr:colOff>101600</xdr:colOff>
      <xdr:row>39</xdr:row>
      <xdr:rowOff>63319</xdr:rowOff>
    </xdr:to>
    <xdr:sp macro="" textlink="">
      <xdr:nvSpPr>
        <xdr:cNvPr id="525" name="フローチャート: 判断 524">
          <a:extLst>
            <a:ext uri="{FF2B5EF4-FFF2-40B4-BE49-F238E27FC236}">
              <a16:creationId xmlns:a16="http://schemas.microsoft.com/office/drawing/2014/main" id="{C610F7D3-1800-4BA1-9D8B-93CC6501530D}"/>
            </a:ext>
          </a:extLst>
        </xdr:cNvPr>
        <xdr:cNvSpPr/>
      </xdr:nvSpPr>
      <xdr:spPr>
        <a:xfrm>
          <a:off x="154305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108676</xdr:rowOff>
    </xdr:from>
    <xdr:to>
      <xdr:col>76</xdr:col>
      <xdr:colOff>165100</xdr:colOff>
      <xdr:row>39</xdr:row>
      <xdr:rowOff>38826</xdr:rowOff>
    </xdr:to>
    <xdr:sp macro="" textlink="">
      <xdr:nvSpPr>
        <xdr:cNvPr id="526" name="フローチャート: 判断 525">
          <a:extLst>
            <a:ext uri="{FF2B5EF4-FFF2-40B4-BE49-F238E27FC236}">
              <a16:creationId xmlns:a16="http://schemas.microsoft.com/office/drawing/2014/main" id="{58598F33-5FFE-4B47-B2CB-430F72D33F6A}"/>
            </a:ext>
          </a:extLst>
        </xdr:cNvPr>
        <xdr:cNvSpPr/>
      </xdr:nvSpPr>
      <xdr:spPr>
        <a:xfrm>
          <a:off x="14541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102144</xdr:rowOff>
    </xdr:from>
    <xdr:to>
      <xdr:col>72</xdr:col>
      <xdr:colOff>38100</xdr:colOff>
      <xdr:row>39</xdr:row>
      <xdr:rowOff>32294</xdr:rowOff>
    </xdr:to>
    <xdr:sp macro="" textlink="">
      <xdr:nvSpPr>
        <xdr:cNvPr id="527" name="フローチャート: 判断 526">
          <a:extLst>
            <a:ext uri="{FF2B5EF4-FFF2-40B4-BE49-F238E27FC236}">
              <a16:creationId xmlns:a16="http://schemas.microsoft.com/office/drawing/2014/main" id="{FDAE2621-4F0E-4E61-BC3E-FA96B3D43271}"/>
            </a:ext>
          </a:extLst>
        </xdr:cNvPr>
        <xdr:cNvSpPr/>
      </xdr:nvSpPr>
      <xdr:spPr>
        <a:xfrm>
          <a:off x="13652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79284</xdr:rowOff>
    </xdr:from>
    <xdr:to>
      <xdr:col>67</xdr:col>
      <xdr:colOff>101600</xdr:colOff>
      <xdr:row>39</xdr:row>
      <xdr:rowOff>9434</xdr:rowOff>
    </xdr:to>
    <xdr:sp macro="" textlink="">
      <xdr:nvSpPr>
        <xdr:cNvPr id="528" name="フローチャート: 判断 527">
          <a:extLst>
            <a:ext uri="{FF2B5EF4-FFF2-40B4-BE49-F238E27FC236}">
              <a16:creationId xmlns:a16="http://schemas.microsoft.com/office/drawing/2014/main" id="{220AF543-4B9E-474A-ABCA-54391D8EF7A7}"/>
            </a:ext>
          </a:extLst>
        </xdr:cNvPr>
        <xdr:cNvSpPr/>
      </xdr:nvSpPr>
      <xdr:spPr>
        <a:xfrm>
          <a:off x="12763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5A79E95A-1A29-4D25-883F-B84366FF85F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742482A4-2C04-4CFD-A9BB-828D06F6A27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D2117D91-E544-4AD3-8FD4-7446FEE761A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48AE3846-6EFA-4E4C-800C-504F3FB9D5A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E4BDC6AA-5980-4D4E-8817-A0D22DA41AB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151130</xdr:rowOff>
    </xdr:from>
    <xdr:to>
      <xdr:col>85</xdr:col>
      <xdr:colOff>177800</xdr:colOff>
      <xdr:row>35</xdr:row>
      <xdr:rowOff>81280</xdr:rowOff>
    </xdr:to>
    <xdr:sp macro="" textlink="">
      <xdr:nvSpPr>
        <xdr:cNvPr id="534" name="楕円 533">
          <a:extLst>
            <a:ext uri="{FF2B5EF4-FFF2-40B4-BE49-F238E27FC236}">
              <a16:creationId xmlns:a16="http://schemas.microsoft.com/office/drawing/2014/main" id="{0C8C7D64-D58A-4460-8A16-AC261A410EDF}"/>
            </a:ext>
          </a:extLst>
        </xdr:cNvPr>
        <xdr:cNvSpPr/>
      </xdr:nvSpPr>
      <xdr:spPr>
        <a:xfrm>
          <a:off x="162687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66057</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9388CC5F-AFA5-4529-A19E-6DBC987DD8D2}"/>
            </a:ext>
          </a:extLst>
        </xdr:cNvPr>
        <xdr:cNvSpPr txBox="1"/>
      </xdr:nvSpPr>
      <xdr:spPr>
        <a:xfrm>
          <a:off x="16357600" y="5895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85816</xdr:rowOff>
    </xdr:from>
    <xdr:to>
      <xdr:col>81</xdr:col>
      <xdr:colOff>101600</xdr:colOff>
      <xdr:row>35</xdr:row>
      <xdr:rowOff>15966</xdr:rowOff>
    </xdr:to>
    <xdr:sp macro="" textlink="">
      <xdr:nvSpPr>
        <xdr:cNvPr id="536" name="楕円 535">
          <a:extLst>
            <a:ext uri="{FF2B5EF4-FFF2-40B4-BE49-F238E27FC236}">
              <a16:creationId xmlns:a16="http://schemas.microsoft.com/office/drawing/2014/main" id="{2207CACA-DF37-4D59-9FA9-F0154C58BF28}"/>
            </a:ext>
          </a:extLst>
        </xdr:cNvPr>
        <xdr:cNvSpPr/>
      </xdr:nvSpPr>
      <xdr:spPr>
        <a:xfrm>
          <a:off x="15430500" y="591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136616</xdr:rowOff>
    </xdr:from>
    <xdr:to>
      <xdr:col>85</xdr:col>
      <xdr:colOff>127000</xdr:colOff>
      <xdr:row>35</xdr:row>
      <xdr:rowOff>30480</xdr:rowOff>
    </xdr:to>
    <xdr:cxnSp macro="">
      <xdr:nvCxnSpPr>
        <xdr:cNvPr id="537" name="直線コネクタ 536">
          <a:extLst>
            <a:ext uri="{FF2B5EF4-FFF2-40B4-BE49-F238E27FC236}">
              <a16:creationId xmlns:a16="http://schemas.microsoft.com/office/drawing/2014/main" id="{FA740FEC-EBEE-4AF9-99D4-8F1B19CB948C}"/>
            </a:ext>
          </a:extLst>
        </xdr:cNvPr>
        <xdr:cNvCxnSpPr/>
      </xdr:nvCxnSpPr>
      <xdr:spPr>
        <a:xfrm>
          <a:off x="15481300" y="596591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69487</xdr:rowOff>
    </xdr:from>
    <xdr:to>
      <xdr:col>76</xdr:col>
      <xdr:colOff>165100</xdr:colOff>
      <xdr:row>34</xdr:row>
      <xdr:rowOff>171087</xdr:rowOff>
    </xdr:to>
    <xdr:sp macro="" textlink="">
      <xdr:nvSpPr>
        <xdr:cNvPr id="538" name="楕円 537">
          <a:extLst>
            <a:ext uri="{FF2B5EF4-FFF2-40B4-BE49-F238E27FC236}">
              <a16:creationId xmlns:a16="http://schemas.microsoft.com/office/drawing/2014/main" id="{3F6E728A-5BD3-4C2A-829A-7FE8A935F15A}"/>
            </a:ext>
          </a:extLst>
        </xdr:cNvPr>
        <xdr:cNvSpPr/>
      </xdr:nvSpPr>
      <xdr:spPr>
        <a:xfrm>
          <a:off x="14541500" y="58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120287</xdr:rowOff>
    </xdr:from>
    <xdr:to>
      <xdr:col>81</xdr:col>
      <xdr:colOff>50800</xdr:colOff>
      <xdr:row>34</xdr:row>
      <xdr:rowOff>136616</xdr:rowOff>
    </xdr:to>
    <xdr:cxnSp macro="">
      <xdr:nvCxnSpPr>
        <xdr:cNvPr id="539" name="直線コネクタ 538">
          <a:extLst>
            <a:ext uri="{FF2B5EF4-FFF2-40B4-BE49-F238E27FC236}">
              <a16:creationId xmlns:a16="http://schemas.microsoft.com/office/drawing/2014/main" id="{BFFDAC7C-4BA6-4106-9224-11992BF5E4CB}"/>
            </a:ext>
          </a:extLst>
        </xdr:cNvPr>
        <xdr:cNvCxnSpPr/>
      </xdr:nvCxnSpPr>
      <xdr:spPr>
        <a:xfrm>
          <a:off x="14592300" y="594958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25400</xdr:rowOff>
    </xdr:from>
    <xdr:to>
      <xdr:col>72</xdr:col>
      <xdr:colOff>38100</xdr:colOff>
      <xdr:row>34</xdr:row>
      <xdr:rowOff>127000</xdr:rowOff>
    </xdr:to>
    <xdr:sp macro="" textlink="">
      <xdr:nvSpPr>
        <xdr:cNvPr id="540" name="楕円 539">
          <a:extLst>
            <a:ext uri="{FF2B5EF4-FFF2-40B4-BE49-F238E27FC236}">
              <a16:creationId xmlns:a16="http://schemas.microsoft.com/office/drawing/2014/main" id="{90ADCEB3-8027-4335-A211-69D2C323F637}"/>
            </a:ext>
          </a:extLst>
        </xdr:cNvPr>
        <xdr:cNvSpPr/>
      </xdr:nvSpPr>
      <xdr:spPr>
        <a:xfrm>
          <a:off x="13652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76200</xdr:rowOff>
    </xdr:from>
    <xdr:to>
      <xdr:col>76</xdr:col>
      <xdr:colOff>114300</xdr:colOff>
      <xdr:row>34</xdr:row>
      <xdr:rowOff>120287</xdr:rowOff>
    </xdr:to>
    <xdr:cxnSp macro="">
      <xdr:nvCxnSpPr>
        <xdr:cNvPr id="541" name="直線コネクタ 540">
          <a:extLst>
            <a:ext uri="{FF2B5EF4-FFF2-40B4-BE49-F238E27FC236}">
              <a16:creationId xmlns:a16="http://schemas.microsoft.com/office/drawing/2014/main" id="{21A3C7B5-8EE8-4917-BA55-7DF364A40033}"/>
            </a:ext>
          </a:extLst>
        </xdr:cNvPr>
        <xdr:cNvCxnSpPr/>
      </xdr:nvCxnSpPr>
      <xdr:spPr>
        <a:xfrm>
          <a:off x="13703300" y="590550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152763</xdr:rowOff>
    </xdr:from>
    <xdr:to>
      <xdr:col>67</xdr:col>
      <xdr:colOff>101600</xdr:colOff>
      <xdr:row>34</xdr:row>
      <xdr:rowOff>82913</xdr:rowOff>
    </xdr:to>
    <xdr:sp macro="" textlink="">
      <xdr:nvSpPr>
        <xdr:cNvPr id="542" name="楕円 541">
          <a:extLst>
            <a:ext uri="{FF2B5EF4-FFF2-40B4-BE49-F238E27FC236}">
              <a16:creationId xmlns:a16="http://schemas.microsoft.com/office/drawing/2014/main" id="{7F60905F-570F-4986-9657-BB8740E4D105}"/>
            </a:ext>
          </a:extLst>
        </xdr:cNvPr>
        <xdr:cNvSpPr/>
      </xdr:nvSpPr>
      <xdr:spPr>
        <a:xfrm>
          <a:off x="12763500" y="58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32113</xdr:rowOff>
    </xdr:from>
    <xdr:to>
      <xdr:col>71</xdr:col>
      <xdr:colOff>177800</xdr:colOff>
      <xdr:row>34</xdr:row>
      <xdr:rowOff>76200</xdr:rowOff>
    </xdr:to>
    <xdr:cxnSp macro="">
      <xdr:nvCxnSpPr>
        <xdr:cNvPr id="543" name="直線コネクタ 542">
          <a:extLst>
            <a:ext uri="{FF2B5EF4-FFF2-40B4-BE49-F238E27FC236}">
              <a16:creationId xmlns:a16="http://schemas.microsoft.com/office/drawing/2014/main" id="{3AAFCA61-D920-43CE-B88A-F851AC1FFA0D}"/>
            </a:ext>
          </a:extLst>
        </xdr:cNvPr>
        <xdr:cNvCxnSpPr/>
      </xdr:nvCxnSpPr>
      <xdr:spPr>
        <a:xfrm>
          <a:off x="12814300" y="586141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54446</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E69895CA-1806-414B-9557-97D2B276B9E0}"/>
            </a:ext>
          </a:extLst>
        </xdr:cNvPr>
        <xdr:cNvSpPr txBox="1"/>
      </xdr:nvSpPr>
      <xdr:spPr>
        <a:xfrm>
          <a:off x="152660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29953</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46B7FD18-900A-40DC-8CE9-A17EFCB2714E}"/>
            </a:ext>
          </a:extLst>
        </xdr:cNvPr>
        <xdr:cNvSpPr txBox="1"/>
      </xdr:nvSpPr>
      <xdr:spPr>
        <a:xfrm>
          <a:off x="143897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23421</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87162DED-6345-4188-82D0-44789D371A11}"/>
            </a:ext>
          </a:extLst>
        </xdr:cNvPr>
        <xdr:cNvSpPr txBox="1"/>
      </xdr:nvSpPr>
      <xdr:spPr>
        <a:xfrm>
          <a:off x="13500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561</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id="{109E8C4F-E89B-41A5-96B9-E3FDE0D558C0}"/>
            </a:ext>
          </a:extLst>
        </xdr:cNvPr>
        <xdr:cNvSpPr txBox="1"/>
      </xdr:nvSpPr>
      <xdr:spPr>
        <a:xfrm>
          <a:off x="12611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32493</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9DC0282E-E1DF-4F60-A8FA-47197F19C6A6}"/>
            </a:ext>
          </a:extLst>
        </xdr:cNvPr>
        <xdr:cNvSpPr txBox="1"/>
      </xdr:nvSpPr>
      <xdr:spPr>
        <a:xfrm>
          <a:off x="15266044" y="569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16164</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B2FE70DE-1DAE-447E-9A45-FDFD87CBDA4C}"/>
            </a:ext>
          </a:extLst>
        </xdr:cNvPr>
        <xdr:cNvSpPr txBox="1"/>
      </xdr:nvSpPr>
      <xdr:spPr>
        <a:xfrm>
          <a:off x="14389744" y="567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F9C71C2C-A8CF-440A-ABE3-46767086A0A2}"/>
            </a:ext>
          </a:extLst>
        </xdr:cNvPr>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99440</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id="{480F5A30-7126-4AA4-A60A-3A0A599DBDFE}"/>
            </a:ext>
          </a:extLst>
        </xdr:cNvPr>
        <xdr:cNvSpPr txBox="1"/>
      </xdr:nvSpPr>
      <xdr:spPr>
        <a:xfrm>
          <a:off x="12611744" y="558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FF88FD44-5B69-4968-BD23-05428EED1AD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78AC15DA-C711-49AB-97FD-DB040D93B8C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15CC8C83-A596-4AD9-8684-F90FA4913B2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0B93583D-EDCE-4151-9D97-06BC7DE9F19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DC26C17E-F67D-44AF-BBDD-122A6BE42EC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F0580367-8987-406C-BA02-E6EFA1F4BE6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0650F591-1E13-46BD-B860-8D99BF30E8B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E7F65722-612A-46C5-8604-2DD321C7A8A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90FAD3B0-1665-47A4-99A2-A3866EB6AF7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56739F52-F9DB-46A3-B905-A968CB669CD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2" name="直線コネクタ 561">
          <a:extLst>
            <a:ext uri="{FF2B5EF4-FFF2-40B4-BE49-F238E27FC236}">
              <a16:creationId xmlns:a16="http://schemas.microsoft.com/office/drawing/2014/main" id="{08025D39-52AE-4667-8E3F-2224C7C14A5D}"/>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3" name="テキスト ボックス 562">
          <a:extLst>
            <a:ext uri="{FF2B5EF4-FFF2-40B4-BE49-F238E27FC236}">
              <a16:creationId xmlns:a16="http://schemas.microsoft.com/office/drawing/2014/main" id="{93B14C94-A329-4479-BD46-D203CE8107E5}"/>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a:extLst>
            <a:ext uri="{FF2B5EF4-FFF2-40B4-BE49-F238E27FC236}">
              <a16:creationId xmlns:a16="http://schemas.microsoft.com/office/drawing/2014/main" id="{C8D58D85-AEC8-4846-816F-AA8E1F8FF0E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5" name="テキスト ボックス 564">
          <a:extLst>
            <a:ext uri="{FF2B5EF4-FFF2-40B4-BE49-F238E27FC236}">
              <a16:creationId xmlns:a16="http://schemas.microsoft.com/office/drawing/2014/main" id="{755336AC-AE81-4676-ADF2-CC0C95DCCEBF}"/>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6" name="直線コネクタ 565">
          <a:extLst>
            <a:ext uri="{FF2B5EF4-FFF2-40B4-BE49-F238E27FC236}">
              <a16:creationId xmlns:a16="http://schemas.microsoft.com/office/drawing/2014/main" id="{BF9C5AE4-E028-4FEB-8FDA-3659B501DCE2}"/>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7" name="テキスト ボックス 566">
          <a:extLst>
            <a:ext uri="{FF2B5EF4-FFF2-40B4-BE49-F238E27FC236}">
              <a16:creationId xmlns:a16="http://schemas.microsoft.com/office/drawing/2014/main" id="{4276B089-38C0-46CD-B447-2F3C83EDC75E}"/>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F397DF85-1F57-4C7A-B05C-E49C1E558DB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id="{E318FFE5-2B14-4321-8EE1-FB7C016524E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314D147C-F157-457C-BAEA-05BDF48B00D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571" name="直線コネクタ 570">
          <a:extLst>
            <a:ext uri="{FF2B5EF4-FFF2-40B4-BE49-F238E27FC236}">
              <a16:creationId xmlns:a16="http://schemas.microsoft.com/office/drawing/2014/main" id="{10C4E4CE-9BF1-490B-B1CC-2C397F3ACEB6}"/>
            </a:ext>
          </a:extLst>
        </xdr:cNvPr>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72" name="【一般廃棄物処理施設】&#10;一人当たり有形固定資産（償却資産）額最小値テキスト">
          <a:extLst>
            <a:ext uri="{FF2B5EF4-FFF2-40B4-BE49-F238E27FC236}">
              <a16:creationId xmlns:a16="http://schemas.microsoft.com/office/drawing/2014/main" id="{C896714E-DFFB-4BEE-AD23-C8E85C51B9E5}"/>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73" name="直線コネクタ 572">
          <a:extLst>
            <a:ext uri="{FF2B5EF4-FFF2-40B4-BE49-F238E27FC236}">
              <a16:creationId xmlns:a16="http://schemas.microsoft.com/office/drawing/2014/main" id="{8DCD3F80-B198-49C0-A775-C9536FB87497}"/>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id="{15168293-8976-4769-91D1-39F6996E8D3D}"/>
            </a:ext>
          </a:extLst>
        </xdr:cNvPr>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575" name="直線コネクタ 574">
          <a:extLst>
            <a:ext uri="{FF2B5EF4-FFF2-40B4-BE49-F238E27FC236}">
              <a16:creationId xmlns:a16="http://schemas.microsoft.com/office/drawing/2014/main" id="{A994BF46-1E4A-4DB1-9FD1-97F24AEA2C7A}"/>
            </a:ext>
          </a:extLst>
        </xdr:cNvPr>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59284</xdr:rowOff>
    </xdr:from>
    <xdr:ext cx="534377" cy="259045"/>
    <xdr:sp macro="" textlink="">
      <xdr:nvSpPr>
        <xdr:cNvPr id="576" name="【一般廃棄物処理施設】&#10;一人当たり有形固定資産（償却資産）額平均値テキスト">
          <a:extLst>
            <a:ext uri="{FF2B5EF4-FFF2-40B4-BE49-F238E27FC236}">
              <a16:creationId xmlns:a16="http://schemas.microsoft.com/office/drawing/2014/main" id="{DDE2DAFA-936C-4FF7-816A-6A01B995188E}"/>
            </a:ext>
          </a:extLst>
        </xdr:cNvPr>
        <xdr:cNvSpPr txBox="1"/>
      </xdr:nvSpPr>
      <xdr:spPr>
        <a:xfrm>
          <a:off x="22199600" y="6402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577" name="フローチャート: 判断 576">
          <a:extLst>
            <a:ext uri="{FF2B5EF4-FFF2-40B4-BE49-F238E27FC236}">
              <a16:creationId xmlns:a16="http://schemas.microsoft.com/office/drawing/2014/main" id="{E2F794E8-D5A7-4C6C-926D-405368EEAFA3}"/>
            </a:ext>
          </a:extLst>
        </xdr:cNvPr>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578" name="フローチャート: 判断 577">
          <a:extLst>
            <a:ext uri="{FF2B5EF4-FFF2-40B4-BE49-F238E27FC236}">
              <a16:creationId xmlns:a16="http://schemas.microsoft.com/office/drawing/2014/main" id="{6F336BE1-D090-4960-A267-55141D628773}"/>
            </a:ext>
          </a:extLst>
        </xdr:cNvPr>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579" name="フローチャート: 判断 578">
          <a:extLst>
            <a:ext uri="{FF2B5EF4-FFF2-40B4-BE49-F238E27FC236}">
              <a16:creationId xmlns:a16="http://schemas.microsoft.com/office/drawing/2014/main" id="{7D3F63B4-9356-4E84-A792-DE77CCE8ABF0}"/>
            </a:ext>
          </a:extLst>
        </xdr:cNvPr>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580" name="フローチャート: 判断 579">
          <a:extLst>
            <a:ext uri="{FF2B5EF4-FFF2-40B4-BE49-F238E27FC236}">
              <a16:creationId xmlns:a16="http://schemas.microsoft.com/office/drawing/2014/main" id="{8EB510EF-4466-4D83-8A6B-7EF2D7BDD98D}"/>
            </a:ext>
          </a:extLst>
        </xdr:cNvPr>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581" name="フローチャート: 判断 580">
          <a:extLst>
            <a:ext uri="{FF2B5EF4-FFF2-40B4-BE49-F238E27FC236}">
              <a16:creationId xmlns:a16="http://schemas.microsoft.com/office/drawing/2014/main" id="{96201DC5-872C-4ED9-B7B9-DCB61C8A0A1F}"/>
            </a:ext>
          </a:extLst>
        </xdr:cNvPr>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3B1ED6-D2FE-450E-BAB8-F5A81862871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91F3E327-8030-4E44-9EE5-0CE0B4A1CE3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FCAB7D44-761A-4125-B91F-EE77D9333E2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1F15734A-B72B-4A22-BA2A-30EAEFD80C1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6AA57F58-924B-4571-AA97-1F14F942232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169098</xdr:rowOff>
    </xdr:from>
    <xdr:to>
      <xdr:col>116</xdr:col>
      <xdr:colOff>114300</xdr:colOff>
      <xdr:row>40</xdr:row>
      <xdr:rowOff>99248</xdr:rowOff>
    </xdr:to>
    <xdr:sp macro="" textlink="">
      <xdr:nvSpPr>
        <xdr:cNvPr id="587" name="楕円 586">
          <a:extLst>
            <a:ext uri="{FF2B5EF4-FFF2-40B4-BE49-F238E27FC236}">
              <a16:creationId xmlns:a16="http://schemas.microsoft.com/office/drawing/2014/main" id="{E4FCC0F9-2957-4966-8E19-51852C074A11}"/>
            </a:ext>
          </a:extLst>
        </xdr:cNvPr>
        <xdr:cNvSpPr/>
      </xdr:nvSpPr>
      <xdr:spPr>
        <a:xfrm>
          <a:off x="22110700" y="68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147525</xdr:rowOff>
    </xdr:from>
    <xdr:ext cx="534377" cy="259045"/>
    <xdr:sp macro="" textlink="">
      <xdr:nvSpPr>
        <xdr:cNvPr id="588" name="【一般廃棄物処理施設】&#10;一人当たり有形固定資産（償却資産）額該当値テキスト">
          <a:extLst>
            <a:ext uri="{FF2B5EF4-FFF2-40B4-BE49-F238E27FC236}">
              <a16:creationId xmlns:a16="http://schemas.microsoft.com/office/drawing/2014/main" id="{81306DEA-5B49-4AF3-8252-B8F3360C0B57}"/>
            </a:ext>
          </a:extLst>
        </xdr:cNvPr>
        <xdr:cNvSpPr txBox="1"/>
      </xdr:nvSpPr>
      <xdr:spPr>
        <a:xfrm>
          <a:off x="22199600" y="683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248</xdr:rowOff>
    </xdr:from>
    <xdr:to>
      <xdr:col>112</xdr:col>
      <xdr:colOff>38100</xdr:colOff>
      <xdr:row>40</xdr:row>
      <xdr:rowOff>101848</xdr:rowOff>
    </xdr:to>
    <xdr:sp macro="" textlink="">
      <xdr:nvSpPr>
        <xdr:cNvPr id="589" name="楕円 588">
          <a:extLst>
            <a:ext uri="{FF2B5EF4-FFF2-40B4-BE49-F238E27FC236}">
              <a16:creationId xmlns:a16="http://schemas.microsoft.com/office/drawing/2014/main" id="{2B781C70-ACA0-488F-A8A3-0E89321AB85A}"/>
            </a:ext>
          </a:extLst>
        </xdr:cNvPr>
        <xdr:cNvSpPr/>
      </xdr:nvSpPr>
      <xdr:spPr>
        <a:xfrm>
          <a:off x="21272500" y="685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48448</xdr:rowOff>
    </xdr:from>
    <xdr:to>
      <xdr:col>116</xdr:col>
      <xdr:colOff>63500</xdr:colOff>
      <xdr:row>40</xdr:row>
      <xdr:rowOff>51048</xdr:rowOff>
    </xdr:to>
    <xdr:cxnSp macro="">
      <xdr:nvCxnSpPr>
        <xdr:cNvPr id="590" name="直線コネクタ 589">
          <a:extLst>
            <a:ext uri="{FF2B5EF4-FFF2-40B4-BE49-F238E27FC236}">
              <a16:creationId xmlns:a16="http://schemas.microsoft.com/office/drawing/2014/main" id="{92F847D1-7382-46D2-BDF8-68238B1A75D8}"/>
            </a:ext>
          </a:extLst>
        </xdr:cNvPr>
        <xdr:cNvCxnSpPr/>
      </xdr:nvCxnSpPr>
      <xdr:spPr>
        <a:xfrm flipV="1">
          <a:off x="21323300" y="6906448"/>
          <a:ext cx="838200" cy="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12570</xdr:rowOff>
    </xdr:from>
    <xdr:to>
      <xdr:col>107</xdr:col>
      <xdr:colOff>101600</xdr:colOff>
      <xdr:row>40</xdr:row>
      <xdr:rowOff>114170</xdr:rowOff>
    </xdr:to>
    <xdr:sp macro="" textlink="">
      <xdr:nvSpPr>
        <xdr:cNvPr id="591" name="楕円 590">
          <a:extLst>
            <a:ext uri="{FF2B5EF4-FFF2-40B4-BE49-F238E27FC236}">
              <a16:creationId xmlns:a16="http://schemas.microsoft.com/office/drawing/2014/main" id="{3D534B49-BF2C-41FD-98FD-164412572A74}"/>
            </a:ext>
          </a:extLst>
        </xdr:cNvPr>
        <xdr:cNvSpPr/>
      </xdr:nvSpPr>
      <xdr:spPr>
        <a:xfrm>
          <a:off x="20383500" y="687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51048</xdr:rowOff>
    </xdr:from>
    <xdr:to>
      <xdr:col>111</xdr:col>
      <xdr:colOff>177800</xdr:colOff>
      <xdr:row>40</xdr:row>
      <xdr:rowOff>63370</xdr:rowOff>
    </xdr:to>
    <xdr:cxnSp macro="">
      <xdr:nvCxnSpPr>
        <xdr:cNvPr id="592" name="直線コネクタ 591">
          <a:extLst>
            <a:ext uri="{FF2B5EF4-FFF2-40B4-BE49-F238E27FC236}">
              <a16:creationId xmlns:a16="http://schemas.microsoft.com/office/drawing/2014/main" id="{16660D52-E84E-4C60-A285-A9318428FC63}"/>
            </a:ext>
          </a:extLst>
        </xdr:cNvPr>
        <xdr:cNvCxnSpPr/>
      </xdr:nvCxnSpPr>
      <xdr:spPr>
        <a:xfrm flipV="1">
          <a:off x="20434300" y="6909048"/>
          <a:ext cx="8890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13553</xdr:rowOff>
    </xdr:from>
    <xdr:to>
      <xdr:col>102</xdr:col>
      <xdr:colOff>165100</xdr:colOff>
      <xdr:row>40</xdr:row>
      <xdr:rowOff>115153</xdr:rowOff>
    </xdr:to>
    <xdr:sp macro="" textlink="">
      <xdr:nvSpPr>
        <xdr:cNvPr id="593" name="楕円 592">
          <a:extLst>
            <a:ext uri="{FF2B5EF4-FFF2-40B4-BE49-F238E27FC236}">
              <a16:creationId xmlns:a16="http://schemas.microsoft.com/office/drawing/2014/main" id="{B6EF892B-F80A-4B59-A342-54BBDE1F52C2}"/>
            </a:ext>
          </a:extLst>
        </xdr:cNvPr>
        <xdr:cNvSpPr/>
      </xdr:nvSpPr>
      <xdr:spPr>
        <a:xfrm>
          <a:off x="19494500" y="68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63370</xdr:rowOff>
    </xdr:from>
    <xdr:to>
      <xdr:col>107</xdr:col>
      <xdr:colOff>50800</xdr:colOff>
      <xdr:row>40</xdr:row>
      <xdr:rowOff>64353</xdr:rowOff>
    </xdr:to>
    <xdr:cxnSp macro="">
      <xdr:nvCxnSpPr>
        <xdr:cNvPr id="594" name="直線コネクタ 593">
          <a:extLst>
            <a:ext uri="{FF2B5EF4-FFF2-40B4-BE49-F238E27FC236}">
              <a16:creationId xmlns:a16="http://schemas.microsoft.com/office/drawing/2014/main" id="{498BFB5F-4E42-4E52-A5E2-18A416B665BC}"/>
            </a:ext>
          </a:extLst>
        </xdr:cNvPr>
        <xdr:cNvCxnSpPr/>
      </xdr:nvCxnSpPr>
      <xdr:spPr>
        <a:xfrm flipV="1">
          <a:off x="19545300" y="6921370"/>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14787</xdr:rowOff>
    </xdr:from>
    <xdr:to>
      <xdr:col>98</xdr:col>
      <xdr:colOff>38100</xdr:colOff>
      <xdr:row>40</xdr:row>
      <xdr:rowOff>116387</xdr:rowOff>
    </xdr:to>
    <xdr:sp macro="" textlink="">
      <xdr:nvSpPr>
        <xdr:cNvPr id="595" name="楕円 594">
          <a:extLst>
            <a:ext uri="{FF2B5EF4-FFF2-40B4-BE49-F238E27FC236}">
              <a16:creationId xmlns:a16="http://schemas.microsoft.com/office/drawing/2014/main" id="{CD304C21-D8B8-40C3-9B92-9217DBC8501B}"/>
            </a:ext>
          </a:extLst>
        </xdr:cNvPr>
        <xdr:cNvSpPr/>
      </xdr:nvSpPr>
      <xdr:spPr>
        <a:xfrm>
          <a:off x="18605500" y="68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64353</xdr:rowOff>
    </xdr:from>
    <xdr:to>
      <xdr:col>102</xdr:col>
      <xdr:colOff>114300</xdr:colOff>
      <xdr:row>40</xdr:row>
      <xdr:rowOff>65587</xdr:rowOff>
    </xdr:to>
    <xdr:cxnSp macro="">
      <xdr:nvCxnSpPr>
        <xdr:cNvPr id="596" name="直線コネクタ 595">
          <a:extLst>
            <a:ext uri="{FF2B5EF4-FFF2-40B4-BE49-F238E27FC236}">
              <a16:creationId xmlns:a16="http://schemas.microsoft.com/office/drawing/2014/main" id="{F52641AD-6E62-4091-8557-671D77B21ACD}"/>
            </a:ext>
          </a:extLst>
        </xdr:cNvPr>
        <xdr:cNvCxnSpPr/>
      </xdr:nvCxnSpPr>
      <xdr:spPr>
        <a:xfrm flipV="1">
          <a:off x="18656300" y="6922353"/>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161324</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id="{D2B4C5AB-7F34-4892-BD48-72470B051FB6}"/>
            </a:ext>
          </a:extLst>
        </xdr:cNvPr>
        <xdr:cNvSpPr txBox="1"/>
      </xdr:nvSpPr>
      <xdr:spPr>
        <a:xfrm>
          <a:off x="21043411" y="63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11653</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id="{F85040AB-0AC8-4799-9C02-B5C102930942}"/>
            </a:ext>
          </a:extLst>
        </xdr:cNvPr>
        <xdr:cNvSpPr txBox="1"/>
      </xdr:nvSpPr>
      <xdr:spPr>
        <a:xfrm>
          <a:off x="20167111" y="635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16803</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id="{7F9FF7BF-E4E4-4E00-9ECB-D85120297C1B}"/>
            </a:ext>
          </a:extLst>
        </xdr:cNvPr>
        <xdr:cNvSpPr txBox="1"/>
      </xdr:nvSpPr>
      <xdr:spPr>
        <a:xfrm>
          <a:off x="19278111" y="63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33050</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id="{EE0C0398-09EE-4E7D-B34F-C53CAD25317F}"/>
            </a:ext>
          </a:extLst>
        </xdr:cNvPr>
        <xdr:cNvSpPr txBox="1"/>
      </xdr:nvSpPr>
      <xdr:spPr>
        <a:xfrm>
          <a:off x="18389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92975</xdr:rowOff>
    </xdr:from>
    <xdr:ext cx="534377" cy="259045"/>
    <xdr:sp macro="" textlink="">
      <xdr:nvSpPr>
        <xdr:cNvPr id="601" name="n_1mainValue【一般廃棄物処理施設】&#10;一人当たり有形固定資産（償却資産）額">
          <a:extLst>
            <a:ext uri="{FF2B5EF4-FFF2-40B4-BE49-F238E27FC236}">
              <a16:creationId xmlns:a16="http://schemas.microsoft.com/office/drawing/2014/main" id="{E193A0AD-C58B-4352-8025-1153F2FA63F7}"/>
            </a:ext>
          </a:extLst>
        </xdr:cNvPr>
        <xdr:cNvSpPr txBox="1"/>
      </xdr:nvSpPr>
      <xdr:spPr>
        <a:xfrm>
          <a:off x="21043411" y="695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105297</xdr:rowOff>
    </xdr:from>
    <xdr:ext cx="534377" cy="259045"/>
    <xdr:sp macro="" textlink="">
      <xdr:nvSpPr>
        <xdr:cNvPr id="602" name="n_2mainValue【一般廃棄物処理施設】&#10;一人当たり有形固定資産（償却資産）額">
          <a:extLst>
            <a:ext uri="{FF2B5EF4-FFF2-40B4-BE49-F238E27FC236}">
              <a16:creationId xmlns:a16="http://schemas.microsoft.com/office/drawing/2014/main" id="{E9E205EA-BEDD-43DD-960A-E9596452405A}"/>
            </a:ext>
          </a:extLst>
        </xdr:cNvPr>
        <xdr:cNvSpPr txBox="1"/>
      </xdr:nvSpPr>
      <xdr:spPr>
        <a:xfrm>
          <a:off x="20167111" y="696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106280</xdr:rowOff>
    </xdr:from>
    <xdr:ext cx="534377" cy="259045"/>
    <xdr:sp macro="" textlink="">
      <xdr:nvSpPr>
        <xdr:cNvPr id="603" name="n_3mainValue【一般廃棄物処理施設】&#10;一人当たり有形固定資産（償却資産）額">
          <a:extLst>
            <a:ext uri="{FF2B5EF4-FFF2-40B4-BE49-F238E27FC236}">
              <a16:creationId xmlns:a16="http://schemas.microsoft.com/office/drawing/2014/main" id="{EC6468BA-057B-4B16-B03B-F51894C92013}"/>
            </a:ext>
          </a:extLst>
        </xdr:cNvPr>
        <xdr:cNvSpPr txBox="1"/>
      </xdr:nvSpPr>
      <xdr:spPr>
        <a:xfrm>
          <a:off x="19278111" y="69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107514</xdr:rowOff>
    </xdr:from>
    <xdr:ext cx="534377" cy="259045"/>
    <xdr:sp macro="" textlink="">
      <xdr:nvSpPr>
        <xdr:cNvPr id="604" name="n_4mainValue【一般廃棄物処理施設】&#10;一人当たり有形固定資産（償却資産）額">
          <a:extLst>
            <a:ext uri="{FF2B5EF4-FFF2-40B4-BE49-F238E27FC236}">
              <a16:creationId xmlns:a16="http://schemas.microsoft.com/office/drawing/2014/main" id="{9A7176B3-C703-4AE6-B26E-EEF1E2F146C8}"/>
            </a:ext>
          </a:extLst>
        </xdr:cNvPr>
        <xdr:cNvSpPr txBox="1"/>
      </xdr:nvSpPr>
      <xdr:spPr>
        <a:xfrm>
          <a:off x="18389111" y="696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52F29BB6-C73F-4B1A-9969-8764698BC21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47299579-812B-4C81-BC24-15FB765E0A8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E0E8150F-3881-4844-A425-06F22BAE96B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CB38CFBC-8D39-4484-977E-D4AC431EB95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F687BBBC-5F91-4C24-860D-28104E67B25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9362824C-F4A9-4081-8EBF-18273A35C3D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6AFA312E-F536-4233-A82A-8A9C2660DAC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8845140C-8BAD-4337-8469-18D8D0F1692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18507144-1154-43CE-9B5E-C39731747A4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B750CCDA-7551-431C-B00B-3146E1473B3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D351FD80-16CD-481A-B2FA-F5819A09FD5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a:extLst>
            <a:ext uri="{FF2B5EF4-FFF2-40B4-BE49-F238E27FC236}">
              <a16:creationId xmlns:a16="http://schemas.microsoft.com/office/drawing/2014/main" id="{06115990-8F91-4650-AE75-3DD33809072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a:extLst>
            <a:ext uri="{FF2B5EF4-FFF2-40B4-BE49-F238E27FC236}">
              <a16:creationId xmlns:a16="http://schemas.microsoft.com/office/drawing/2014/main" id="{5CF51BC0-6882-4564-A297-DDBEA635B124}"/>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a:extLst>
            <a:ext uri="{FF2B5EF4-FFF2-40B4-BE49-F238E27FC236}">
              <a16:creationId xmlns:a16="http://schemas.microsoft.com/office/drawing/2014/main" id="{A6C949A0-35EC-461F-99A5-FE42CFB42AB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a:extLst>
            <a:ext uri="{FF2B5EF4-FFF2-40B4-BE49-F238E27FC236}">
              <a16:creationId xmlns:a16="http://schemas.microsoft.com/office/drawing/2014/main" id="{9A0247C5-5D88-4FCE-B862-E5FEEA7EEA8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a:extLst>
            <a:ext uri="{FF2B5EF4-FFF2-40B4-BE49-F238E27FC236}">
              <a16:creationId xmlns:a16="http://schemas.microsoft.com/office/drawing/2014/main" id="{62EAA4A4-7B6F-4744-AC59-7111B180BC6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a:extLst>
            <a:ext uri="{FF2B5EF4-FFF2-40B4-BE49-F238E27FC236}">
              <a16:creationId xmlns:a16="http://schemas.microsoft.com/office/drawing/2014/main" id="{D912C35A-35EC-4798-9E1A-34F889EB150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a:extLst>
            <a:ext uri="{FF2B5EF4-FFF2-40B4-BE49-F238E27FC236}">
              <a16:creationId xmlns:a16="http://schemas.microsoft.com/office/drawing/2014/main" id="{A2B5DC35-8420-4BCB-967C-DE7C00420E3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a:extLst>
            <a:ext uri="{FF2B5EF4-FFF2-40B4-BE49-F238E27FC236}">
              <a16:creationId xmlns:a16="http://schemas.microsoft.com/office/drawing/2014/main" id="{F796C623-8762-4F21-B59A-B7A07842BD2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a:extLst>
            <a:ext uri="{FF2B5EF4-FFF2-40B4-BE49-F238E27FC236}">
              <a16:creationId xmlns:a16="http://schemas.microsoft.com/office/drawing/2014/main" id="{45A4DD99-0CF5-4D8F-8E16-85A02AC681F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a:extLst>
            <a:ext uri="{FF2B5EF4-FFF2-40B4-BE49-F238E27FC236}">
              <a16:creationId xmlns:a16="http://schemas.microsoft.com/office/drawing/2014/main" id="{4D7882CD-FF91-46EF-80E2-1497041F575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a:extLst>
            <a:ext uri="{FF2B5EF4-FFF2-40B4-BE49-F238E27FC236}">
              <a16:creationId xmlns:a16="http://schemas.microsoft.com/office/drawing/2014/main" id="{61C7C9E7-4191-4CE8-B40D-73F853C8E3D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a:extLst>
            <a:ext uri="{FF2B5EF4-FFF2-40B4-BE49-F238E27FC236}">
              <a16:creationId xmlns:a16="http://schemas.microsoft.com/office/drawing/2014/main" id="{4AFDE255-9F94-4317-B030-389225055D1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FD5E0251-6D37-4046-9783-63F7326E2EA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a:extLst>
            <a:ext uri="{FF2B5EF4-FFF2-40B4-BE49-F238E27FC236}">
              <a16:creationId xmlns:a16="http://schemas.microsoft.com/office/drawing/2014/main" id="{95F8F173-9069-4207-BEBA-89563FB8041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630" name="直線コネクタ 629">
          <a:extLst>
            <a:ext uri="{FF2B5EF4-FFF2-40B4-BE49-F238E27FC236}">
              <a16:creationId xmlns:a16="http://schemas.microsoft.com/office/drawing/2014/main" id="{C9E0F848-DCC3-4D97-B56D-FAE2B3FAA456}"/>
            </a:ext>
          </a:extLst>
        </xdr:cNvPr>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31" name="【保健センター・保健所】&#10;有形固定資産減価償却率最小値テキスト">
          <a:extLst>
            <a:ext uri="{FF2B5EF4-FFF2-40B4-BE49-F238E27FC236}">
              <a16:creationId xmlns:a16="http://schemas.microsoft.com/office/drawing/2014/main" id="{66F81C0F-A08F-4C26-83FD-CE9A9A5BFD06}"/>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32" name="直線コネクタ 631">
          <a:extLst>
            <a:ext uri="{FF2B5EF4-FFF2-40B4-BE49-F238E27FC236}">
              <a16:creationId xmlns:a16="http://schemas.microsoft.com/office/drawing/2014/main" id="{99B9686B-1F84-4B28-9DB6-4C406D4478F3}"/>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633" name="【保健センター・保健所】&#10;有形固定資産減価償却率最大値テキスト">
          <a:extLst>
            <a:ext uri="{FF2B5EF4-FFF2-40B4-BE49-F238E27FC236}">
              <a16:creationId xmlns:a16="http://schemas.microsoft.com/office/drawing/2014/main" id="{2F4C68A7-3697-4C0B-82C2-0EB94C8152AC}"/>
            </a:ext>
          </a:extLst>
        </xdr:cNvPr>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634" name="直線コネクタ 633">
          <a:extLst>
            <a:ext uri="{FF2B5EF4-FFF2-40B4-BE49-F238E27FC236}">
              <a16:creationId xmlns:a16="http://schemas.microsoft.com/office/drawing/2014/main" id="{A3CBDE32-49EF-45D6-ACD9-086FBD731FE8}"/>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635" name="【保健センター・保健所】&#10;有形固定資産減価償却率平均値テキスト">
          <a:extLst>
            <a:ext uri="{FF2B5EF4-FFF2-40B4-BE49-F238E27FC236}">
              <a16:creationId xmlns:a16="http://schemas.microsoft.com/office/drawing/2014/main" id="{FB3DF366-90FB-4D3B-8352-172225387659}"/>
            </a:ext>
          </a:extLst>
        </xdr:cNvPr>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636" name="フローチャート: 判断 635">
          <a:extLst>
            <a:ext uri="{FF2B5EF4-FFF2-40B4-BE49-F238E27FC236}">
              <a16:creationId xmlns:a16="http://schemas.microsoft.com/office/drawing/2014/main" id="{49515A56-FA51-47BF-8615-F6E2C34034BC}"/>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637" name="フローチャート: 判断 636">
          <a:extLst>
            <a:ext uri="{FF2B5EF4-FFF2-40B4-BE49-F238E27FC236}">
              <a16:creationId xmlns:a16="http://schemas.microsoft.com/office/drawing/2014/main" id="{BE40D9EE-2AAD-4D68-8F98-06FBBF67781A}"/>
            </a:ext>
          </a:extLst>
        </xdr:cNvPr>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638" name="フローチャート: 判断 637">
          <a:extLst>
            <a:ext uri="{FF2B5EF4-FFF2-40B4-BE49-F238E27FC236}">
              <a16:creationId xmlns:a16="http://schemas.microsoft.com/office/drawing/2014/main" id="{F651AB72-D036-4C66-81B7-956E1AC27319}"/>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39" name="フローチャート: 判断 638">
          <a:extLst>
            <a:ext uri="{FF2B5EF4-FFF2-40B4-BE49-F238E27FC236}">
              <a16:creationId xmlns:a16="http://schemas.microsoft.com/office/drawing/2014/main" id="{320825F3-E155-4668-9C17-BBC1FE64C90A}"/>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40" name="フローチャート: 判断 639">
          <a:extLst>
            <a:ext uri="{FF2B5EF4-FFF2-40B4-BE49-F238E27FC236}">
              <a16:creationId xmlns:a16="http://schemas.microsoft.com/office/drawing/2014/main" id="{C6D19F3D-E888-442F-AC0C-2FFD0A6ECF59}"/>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A1982350-8435-4577-8D6B-E5CB1BA4325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7AFC1B12-6BB7-42F0-B180-ED539AD766B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C23E4F39-CE71-41F0-B4D5-6EF29ECB251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A2029798-C179-4DD6-8897-26CF9EB0CB4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1F090F61-EE18-4AFB-9F0B-2237A8648CE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122283</xdr:rowOff>
    </xdr:from>
    <xdr:to>
      <xdr:col>85</xdr:col>
      <xdr:colOff>177800</xdr:colOff>
      <xdr:row>59</xdr:row>
      <xdr:rowOff>52433</xdr:rowOff>
    </xdr:to>
    <xdr:sp macro="" textlink="">
      <xdr:nvSpPr>
        <xdr:cNvPr id="646" name="楕円 645">
          <a:extLst>
            <a:ext uri="{FF2B5EF4-FFF2-40B4-BE49-F238E27FC236}">
              <a16:creationId xmlns:a16="http://schemas.microsoft.com/office/drawing/2014/main" id="{62805822-F69F-4C22-9AF7-187D05FD4E22}"/>
            </a:ext>
          </a:extLst>
        </xdr:cNvPr>
        <xdr:cNvSpPr/>
      </xdr:nvSpPr>
      <xdr:spPr>
        <a:xfrm>
          <a:off x="162687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145160</xdr:rowOff>
    </xdr:from>
    <xdr:ext cx="405111" cy="259045"/>
    <xdr:sp macro="" textlink="">
      <xdr:nvSpPr>
        <xdr:cNvPr id="647" name="【保健センター・保健所】&#10;有形固定資産減価償却率該当値テキスト">
          <a:extLst>
            <a:ext uri="{FF2B5EF4-FFF2-40B4-BE49-F238E27FC236}">
              <a16:creationId xmlns:a16="http://schemas.microsoft.com/office/drawing/2014/main" id="{AA0A0DD1-C65B-45FB-B812-182070EF1CEF}"/>
            </a:ext>
          </a:extLst>
        </xdr:cNvPr>
        <xdr:cNvSpPr txBox="1"/>
      </xdr:nvSpPr>
      <xdr:spPr>
        <a:xfrm>
          <a:off x="16357600" y="9917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86360</xdr:rowOff>
    </xdr:from>
    <xdr:to>
      <xdr:col>81</xdr:col>
      <xdr:colOff>101600</xdr:colOff>
      <xdr:row>59</xdr:row>
      <xdr:rowOff>16510</xdr:rowOff>
    </xdr:to>
    <xdr:sp macro="" textlink="">
      <xdr:nvSpPr>
        <xdr:cNvPr id="648" name="楕円 647">
          <a:extLst>
            <a:ext uri="{FF2B5EF4-FFF2-40B4-BE49-F238E27FC236}">
              <a16:creationId xmlns:a16="http://schemas.microsoft.com/office/drawing/2014/main" id="{C9FEDA1B-7CC3-41DF-8F2D-B021996E14C1}"/>
            </a:ext>
          </a:extLst>
        </xdr:cNvPr>
        <xdr:cNvSpPr/>
      </xdr:nvSpPr>
      <xdr:spPr>
        <a:xfrm>
          <a:off x="15430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137160</xdr:rowOff>
    </xdr:from>
    <xdr:to>
      <xdr:col>85</xdr:col>
      <xdr:colOff>127000</xdr:colOff>
      <xdr:row>59</xdr:row>
      <xdr:rowOff>1633</xdr:rowOff>
    </xdr:to>
    <xdr:cxnSp macro="">
      <xdr:nvCxnSpPr>
        <xdr:cNvPr id="649" name="直線コネクタ 648">
          <a:extLst>
            <a:ext uri="{FF2B5EF4-FFF2-40B4-BE49-F238E27FC236}">
              <a16:creationId xmlns:a16="http://schemas.microsoft.com/office/drawing/2014/main" id="{ACF5383D-F757-483B-81D3-D138DEFEA881}"/>
            </a:ext>
          </a:extLst>
        </xdr:cNvPr>
        <xdr:cNvCxnSpPr/>
      </xdr:nvCxnSpPr>
      <xdr:spPr>
        <a:xfrm>
          <a:off x="15481300" y="1008126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50437</xdr:rowOff>
    </xdr:from>
    <xdr:to>
      <xdr:col>76</xdr:col>
      <xdr:colOff>165100</xdr:colOff>
      <xdr:row>58</xdr:row>
      <xdr:rowOff>152037</xdr:rowOff>
    </xdr:to>
    <xdr:sp macro="" textlink="">
      <xdr:nvSpPr>
        <xdr:cNvPr id="650" name="楕円 649">
          <a:extLst>
            <a:ext uri="{FF2B5EF4-FFF2-40B4-BE49-F238E27FC236}">
              <a16:creationId xmlns:a16="http://schemas.microsoft.com/office/drawing/2014/main" id="{B4AC87C0-E1C7-4C44-A958-90A2BFEF9C9E}"/>
            </a:ext>
          </a:extLst>
        </xdr:cNvPr>
        <xdr:cNvSpPr/>
      </xdr:nvSpPr>
      <xdr:spPr>
        <a:xfrm>
          <a:off x="14541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101237</xdr:rowOff>
    </xdr:from>
    <xdr:to>
      <xdr:col>81</xdr:col>
      <xdr:colOff>50800</xdr:colOff>
      <xdr:row>58</xdr:row>
      <xdr:rowOff>137160</xdr:rowOff>
    </xdr:to>
    <xdr:cxnSp macro="">
      <xdr:nvCxnSpPr>
        <xdr:cNvPr id="651" name="直線コネクタ 650">
          <a:extLst>
            <a:ext uri="{FF2B5EF4-FFF2-40B4-BE49-F238E27FC236}">
              <a16:creationId xmlns:a16="http://schemas.microsoft.com/office/drawing/2014/main" id="{095102F6-5521-425B-8C86-648B2FEA56FA}"/>
            </a:ext>
          </a:extLst>
        </xdr:cNvPr>
        <xdr:cNvCxnSpPr/>
      </xdr:nvCxnSpPr>
      <xdr:spPr>
        <a:xfrm>
          <a:off x="14592300" y="100453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14515</xdr:rowOff>
    </xdr:from>
    <xdr:to>
      <xdr:col>72</xdr:col>
      <xdr:colOff>38100</xdr:colOff>
      <xdr:row>58</xdr:row>
      <xdr:rowOff>116115</xdr:rowOff>
    </xdr:to>
    <xdr:sp macro="" textlink="">
      <xdr:nvSpPr>
        <xdr:cNvPr id="652" name="楕円 651">
          <a:extLst>
            <a:ext uri="{FF2B5EF4-FFF2-40B4-BE49-F238E27FC236}">
              <a16:creationId xmlns:a16="http://schemas.microsoft.com/office/drawing/2014/main" id="{F9B41DDA-3D6D-4BC0-980D-31A283CA379B}"/>
            </a:ext>
          </a:extLst>
        </xdr:cNvPr>
        <xdr:cNvSpPr/>
      </xdr:nvSpPr>
      <xdr:spPr>
        <a:xfrm>
          <a:off x="13652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65315</xdr:rowOff>
    </xdr:from>
    <xdr:to>
      <xdr:col>76</xdr:col>
      <xdr:colOff>114300</xdr:colOff>
      <xdr:row>58</xdr:row>
      <xdr:rowOff>101237</xdr:rowOff>
    </xdr:to>
    <xdr:cxnSp macro="">
      <xdr:nvCxnSpPr>
        <xdr:cNvPr id="653" name="直線コネクタ 652">
          <a:extLst>
            <a:ext uri="{FF2B5EF4-FFF2-40B4-BE49-F238E27FC236}">
              <a16:creationId xmlns:a16="http://schemas.microsoft.com/office/drawing/2014/main" id="{11E14380-B097-4DB1-A66D-1EAEEC21EB89}"/>
            </a:ext>
          </a:extLst>
        </xdr:cNvPr>
        <xdr:cNvCxnSpPr/>
      </xdr:nvCxnSpPr>
      <xdr:spPr>
        <a:xfrm>
          <a:off x="13703300" y="1000941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150041</xdr:rowOff>
    </xdr:from>
    <xdr:to>
      <xdr:col>67</xdr:col>
      <xdr:colOff>101600</xdr:colOff>
      <xdr:row>58</xdr:row>
      <xdr:rowOff>80191</xdr:rowOff>
    </xdr:to>
    <xdr:sp macro="" textlink="">
      <xdr:nvSpPr>
        <xdr:cNvPr id="654" name="楕円 653">
          <a:extLst>
            <a:ext uri="{FF2B5EF4-FFF2-40B4-BE49-F238E27FC236}">
              <a16:creationId xmlns:a16="http://schemas.microsoft.com/office/drawing/2014/main" id="{78BC0849-82D4-46C5-AEC7-086E441C1C4F}"/>
            </a:ext>
          </a:extLst>
        </xdr:cNvPr>
        <xdr:cNvSpPr/>
      </xdr:nvSpPr>
      <xdr:spPr>
        <a:xfrm>
          <a:off x="127635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29391</xdr:rowOff>
    </xdr:from>
    <xdr:to>
      <xdr:col>71</xdr:col>
      <xdr:colOff>177800</xdr:colOff>
      <xdr:row>58</xdr:row>
      <xdr:rowOff>65315</xdr:rowOff>
    </xdr:to>
    <xdr:cxnSp macro="">
      <xdr:nvCxnSpPr>
        <xdr:cNvPr id="655" name="直線コネクタ 654">
          <a:extLst>
            <a:ext uri="{FF2B5EF4-FFF2-40B4-BE49-F238E27FC236}">
              <a16:creationId xmlns:a16="http://schemas.microsoft.com/office/drawing/2014/main" id="{304AA4C3-4172-435F-8763-73163D81472A}"/>
            </a:ext>
          </a:extLst>
        </xdr:cNvPr>
        <xdr:cNvCxnSpPr/>
      </xdr:nvCxnSpPr>
      <xdr:spPr>
        <a:xfrm>
          <a:off x="12814300" y="99734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71318</xdr:rowOff>
    </xdr:from>
    <xdr:ext cx="405111" cy="259045"/>
    <xdr:sp macro="" textlink="">
      <xdr:nvSpPr>
        <xdr:cNvPr id="656" name="n_1aveValue【保健センター・保健所】&#10;有形固定資産減価償却率">
          <a:extLst>
            <a:ext uri="{FF2B5EF4-FFF2-40B4-BE49-F238E27FC236}">
              <a16:creationId xmlns:a16="http://schemas.microsoft.com/office/drawing/2014/main" id="{79ECF15E-5BCE-4C3D-8E94-75B5F29491F8}"/>
            </a:ext>
          </a:extLst>
        </xdr:cNvPr>
        <xdr:cNvSpPr txBox="1"/>
      </xdr:nvSpPr>
      <xdr:spPr>
        <a:xfrm>
          <a:off x="15266044"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30497</xdr:rowOff>
    </xdr:from>
    <xdr:ext cx="405111" cy="259045"/>
    <xdr:sp macro="" textlink="">
      <xdr:nvSpPr>
        <xdr:cNvPr id="657" name="n_2aveValue【保健センター・保健所】&#10;有形固定資産減価償却率">
          <a:extLst>
            <a:ext uri="{FF2B5EF4-FFF2-40B4-BE49-F238E27FC236}">
              <a16:creationId xmlns:a16="http://schemas.microsoft.com/office/drawing/2014/main" id="{8A786588-53D7-449E-B1D4-955CDC642E72}"/>
            </a:ext>
          </a:extLst>
        </xdr:cNvPr>
        <xdr:cNvSpPr txBox="1"/>
      </xdr:nvSpPr>
      <xdr:spPr>
        <a:xfrm>
          <a:off x="14389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658" name="n_3aveValue【保健センター・保健所】&#10;有形固定資産減価償却率">
          <a:extLst>
            <a:ext uri="{FF2B5EF4-FFF2-40B4-BE49-F238E27FC236}">
              <a16:creationId xmlns:a16="http://schemas.microsoft.com/office/drawing/2014/main" id="{7AE55DFA-F6DD-4820-8614-F8A7D41A0902}"/>
            </a:ext>
          </a:extLst>
        </xdr:cNvPr>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170923</xdr:rowOff>
    </xdr:from>
    <xdr:ext cx="405111" cy="259045"/>
    <xdr:sp macro="" textlink="">
      <xdr:nvSpPr>
        <xdr:cNvPr id="659" name="n_4aveValue【保健センター・保健所】&#10;有形固定資産減価償却率">
          <a:extLst>
            <a:ext uri="{FF2B5EF4-FFF2-40B4-BE49-F238E27FC236}">
              <a16:creationId xmlns:a16="http://schemas.microsoft.com/office/drawing/2014/main" id="{DE674744-5095-407F-8590-D65D3B10D8B7}"/>
            </a:ext>
          </a:extLst>
        </xdr:cNvPr>
        <xdr:cNvSpPr txBox="1"/>
      </xdr:nvSpPr>
      <xdr:spPr>
        <a:xfrm>
          <a:off x="12611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33037</xdr:rowOff>
    </xdr:from>
    <xdr:ext cx="405111" cy="259045"/>
    <xdr:sp macro="" textlink="">
      <xdr:nvSpPr>
        <xdr:cNvPr id="660" name="n_1mainValue【保健センター・保健所】&#10;有形固定資産減価償却率">
          <a:extLst>
            <a:ext uri="{FF2B5EF4-FFF2-40B4-BE49-F238E27FC236}">
              <a16:creationId xmlns:a16="http://schemas.microsoft.com/office/drawing/2014/main" id="{EB18C2B1-98A7-4A4C-B850-4CD2CC3C1103}"/>
            </a:ext>
          </a:extLst>
        </xdr:cNvPr>
        <xdr:cNvSpPr txBox="1"/>
      </xdr:nvSpPr>
      <xdr:spPr>
        <a:xfrm>
          <a:off x="15266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168564</xdr:rowOff>
    </xdr:from>
    <xdr:ext cx="405111" cy="259045"/>
    <xdr:sp macro="" textlink="">
      <xdr:nvSpPr>
        <xdr:cNvPr id="661" name="n_2mainValue【保健センター・保健所】&#10;有形固定資産減価償却率">
          <a:extLst>
            <a:ext uri="{FF2B5EF4-FFF2-40B4-BE49-F238E27FC236}">
              <a16:creationId xmlns:a16="http://schemas.microsoft.com/office/drawing/2014/main" id="{F5D96F2A-3A3A-4694-9599-F9B3B1F9B242}"/>
            </a:ext>
          </a:extLst>
        </xdr:cNvPr>
        <xdr:cNvSpPr txBox="1"/>
      </xdr:nvSpPr>
      <xdr:spPr>
        <a:xfrm>
          <a:off x="14389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132642</xdr:rowOff>
    </xdr:from>
    <xdr:ext cx="405111" cy="259045"/>
    <xdr:sp macro="" textlink="">
      <xdr:nvSpPr>
        <xdr:cNvPr id="662" name="n_3mainValue【保健センター・保健所】&#10;有形固定資産減価償却率">
          <a:extLst>
            <a:ext uri="{FF2B5EF4-FFF2-40B4-BE49-F238E27FC236}">
              <a16:creationId xmlns:a16="http://schemas.microsoft.com/office/drawing/2014/main" id="{97D04AEB-F9C4-47B8-AC15-1A3600C59F5C}"/>
            </a:ext>
          </a:extLst>
        </xdr:cNvPr>
        <xdr:cNvSpPr txBox="1"/>
      </xdr:nvSpPr>
      <xdr:spPr>
        <a:xfrm>
          <a:off x="13500744" y="973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96718</xdr:rowOff>
    </xdr:from>
    <xdr:ext cx="405111" cy="259045"/>
    <xdr:sp macro="" textlink="">
      <xdr:nvSpPr>
        <xdr:cNvPr id="663" name="n_4mainValue【保健センター・保健所】&#10;有形固定資産減価償却率">
          <a:extLst>
            <a:ext uri="{FF2B5EF4-FFF2-40B4-BE49-F238E27FC236}">
              <a16:creationId xmlns:a16="http://schemas.microsoft.com/office/drawing/2014/main" id="{09B7B458-63A1-4887-88FB-FD45EE00600E}"/>
            </a:ext>
          </a:extLst>
        </xdr:cNvPr>
        <xdr:cNvSpPr txBox="1"/>
      </xdr:nvSpPr>
      <xdr:spPr>
        <a:xfrm>
          <a:off x="12611744" y="9697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5F9D976F-36CE-42A4-8A32-8F13A199385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798AC28A-0D49-41DE-A1A9-F0522EAB061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45DCBDCF-8D1C-416F-AD1A-D6D0BA5310E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421AC0DB-3547-4F7F-B18D-5A5B4DCF657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974D87DB-AEDA-41EF-8AEA-54421AD2A6E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B59AB748-9147-4DBA-8459-7BBCE2A89A6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EA263572-DC54-40FC-AFAE-0C9B9450DFE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194549B3-3307-4EE2-A034-EF1A5E53E3C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3EBFFAB9-192F-4E31-8731-5C24A8CBCF1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AA002D58-056E-4017-8F6E-55342FAAB13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a:extLst>
            <a:ext uri="{FF2B5EF4-FFF2-40B4-BE49-F238E27FC236}">
              <a16:creationId xmlns:a16="http://schemas.microsoft.com/office/drawing/2014/main" id="{0E99178C-A63A-4B13-9CBE-2C6C187C3C1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a:extLst>
            <a:ext uri="{FF2B5EF4-FFF2-40B4-BE49-F238E27FC236}">
              <a16:creationId xmlns:a16="http://schemas.microsoft.com/office/drawing/2014/main" id="{C44203D7-7FFF-4547-912F-657214746F0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a:extLst>
            <a:ext uri="{FF2B5EF4-FFF2-40B4-BE49-F238E27FC236}">
              <a16:creationId xmlns:a16="http://schemas.microsoft.com/office/drawing/2014/main" id="{18FB2B5A-F0D0-425E-A82C-BE9668C66A0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a:extLst>
            <a:ext uri="{FF2B5EF4-FFF2-40B4-BE49-F238E27FC236}">
              <a16:creationId xmlns:a16="http://schemas.microsoft.com/office/drawing/2014/main" id="{4529E39D-4624-425B-AB73-2C91DBD3EEF8}"/>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a:extLst>
            <a:ext uri="{FF2B5EF4-FFF2-40B4-BE49-F238E27FC236}">
              <a16:creationId xmlns:a16="http://schemas.microsoft.com/office/drawing/2014/main" id="{EEE17DE2-224C-47D6-B369-193DCAA1ABB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a:extLst>
            <a:ext uri="{FF2B5EF4-FFF2-40B4-BE49-F238E27FC236}">
              <a16:creationId xmlns:a16="http://schemas.microsoft.com/office/drawing/2014/main" id="{0CEDCDCF-5B8E-4879-8135-57D90094028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a:extLst>
            <a:ext uri="{FF2B5EF4-FFF2-40B4-BE49-F238E27FC236}">
              <a16:creationId xmlns:a16="http://schemas.microsoft.com/office/drawing/2014/main" id="{BEB73960-B9C3-45FF-92A0-34BAB1048E77}"/>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a:extLst>
            <a:ext uri="{FF2B5EF4-FFF2-40B4-BE49-F238E27FC236}">
              <a16:creationId xmlns:a16="http://schemas.microsoft.com/office/drawing/2014/main" id="{93DB03D9-7794-4070-848A-7556D5B7E882}"/>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a:extLst>
            <a:ext uri="{FF2B5EF4-FFF2-40B4-BE49-F238E27FC236}">
              <a16:creationId xmlns:a16="http://schemas.microsoft.com/office/drawing/2014/main" id="{48543566-F3C2-4DA3-903A-C8D34326413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a:extLst>
            <a:ext uri="{FF2B5EF4-FFF2-40B4-BE49-F238E27FC236}">
              <a16:creationId xmlns:a16="http://schemas.microsoft.com/office/drawing/2014/main" id="{21C0F52F-E714-487A-86A3-78DCDFF9F879}"/>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a:extLst>
            <a:ext uri="{FF2B5EF4-FFF2-40B4-BE49-F238E27FC236}">
              <a16:creationId xmlns:a16="http://schemas.microsoft.com/office/drawing/2014/main" id="{91257C19-688F-48FB-9CCD-EA13174BB00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a:extLst>
            <a:ext uri="{FF2B5EF4-FFF2-40B4-BE49-F238E27FC236}">
              <a16:creationId xmlns:a16="http://schemas.microsoft.com/office/drawing/2014/main" id="{56B23291-F7D6-40E1-BC9A-6089EB2A520D}"/>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D742FD07-5C93-47D3-B470-16E3F4C968F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C6196229-381C-40B8-9DF5-D153E494BA2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a:extLst>
            <a:ext uri="{FF2B5EF4-FFF2-40B4-BE49-F238E27FC236}">
              <a16:creationId xmlns:a16="http://schemas.microsoft.com/office/drawing/2014/main" id="{D58CE5B7-2889-429B-85BE-ECE97786192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689" name="直線コネクタ 688">
          <a:extLst>
            <a:ext uri="{FF2B5EF4-FFF2-40B4-BE49-F238E27FC236}">
              <a16:creationId xmlns:a16="http://schemas.microsoft.com/office/drawing/2014/main" id="{B9DAF5FA-85BD-44C1-80D2-3C3E1904F91C}"/>
            </a:ext>
          </a:extLst>
        </xdr:cNvPr>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90" name="【保健センター・保健所】&#10;一人当たり面積最小値テキスト">
          <a:extLst>
            <a:ext uri="{FF2B5EF4-FFF2-40B4-BE49-F238E27FC236}">
              <a16:creationId xmlns:a16="http://schemas.microsoft.com/office/drawing/2014/main" id="{6B01E2B4-230C-489A-A83D-7BE98C92374E}"/>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91" name="直線コネクタ 690">
          <a:extLst>
            <a:ext uri="{FF2B5EF4-FFF2-40B4-BE49-F238E27FC236}">
              <a16:creationId xmlns:a16="http://schemas.microsoft.com/office/drawing/2014/main" id="{B458BFB8-8711-47B0-A549-DD686D19E5B3}"/>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692" name="【保健センター・保健所】&#10;一人当たり面積最大値テキスト">
          <a:extLst>
            <a:ext uri="{FF2B5EF4-FFF2-40B4-BE49-F238E27FC236}">
              <a16:creationId xmlns:a16="http://schemas.microsoft.com/office/drawing/2014/main" id="{C495CD84-5E82-4BB2-B765-862C21CC433F}"/>
            </a:ext>
          </a:extLst>
        </xdr:cNvPr>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693" name="直線コネクタ 692">
          <a:extLst>
            <a:ext uri="{FF2B5EF4-FFF2-40B4-BE49-F238E27FC236}">
              <a16:creationId xmlns:a16="http://schemas.microsoft.com/office/drawing/2014/main" id="{51DC9D7E-7F67-45AC-8A76-7AD818600956}"/>
            </a:ext>
          </a:extLst>
        </xdr:cNvPr>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694" name="【保健センター・保健所】&#10;一人当たり面積平均値テキスト">
          <a:extLst>
            <a:ext uri="{FF2B5EF4-FFF2-40B4-BE49-F238E27FC236}">
              <a16:creationId xmlns:a16="http://schemas.microsoft.com/office/drawing/2014/main" id="{72AF3D63-1C50-40EA-A754-34EA0EFE3BE1}"/>
            </a:ext>
          </a:extLst>
        </xdr:cNvPr>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95" name="フローチャート: 判断 694">
          <a:extLst>
            <a:ext uri="{FF2B5EF4-FFF2-40B4-BE49-F238E27FC236}">
              <a16:creationId xmlns:a16="http://schemas.microsoft.com/office/drawing/2014/main" id="{1D23E9DD-1624-4450-8607-48B69011129E}"/>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696" name="フローチャート: 判断 695">
          <a:extLst>
            <a:ext uri="{FF2B5EF4-FFF2-40B4-BE49-F238E27FC236}">
              <a16:creationId xmlns:a16="http://schemas.microsoft.com/office/drawing/2014/main" id="{A4B2BD53-03E4-4619-8288-6D42EDCF468F}"/>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697" name="フローチャート: 判断 696">
          <a:extLst>
            <a:ext uri="{FF2B5EF4-FFF2-40B4-BE49-F238E27FC236}">
              <a16:creationId xmlns:a16="http://schemas.microsoft.com/office/drawing/2014/main" id="{4016451F-F425-41A4-BF1B-BA4B58F828F0}"/>
            </a:ext>
          </a:extLst>
        </xdr:cNvPr>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698" name="フローチャート: 判断 697">
          <a:extLst>
            <a:ext uri="{FF2B5EF4-FFF2-40B4-BE49-F238E27FC236}">
              <a16:creationId xmlns:a16="http://schemas.microsoft.com/office/drawing/2014/main" id="{4AE404B0-8F3E-43DF-8F57-ACCFBF482967}"/>
            </a:ext>
          </a:extLst>
        </xdr:cNvPr>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699" name="フローチャート: 判断 698">
          <a:extLst>
            <a:ext uri="{FF2B5EF4-FFF2-40B4-BE49-F238E27FC236}">
              <a16:creationId xmlns:a16="http://schemas.microsoft.com/office/drawing/2014/main" id="{76AF19A6-5617-41CA-B557-82320762C751}"/>
            </a:ext>
          </a:extLst>
        </xdr:cNvPr>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A22C8831-0735-4578-BAEC-5DAB6D4A7A6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E09B99C1-769E-4A55-B555-F7B0F817038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51AF5537-F35E-4C48-9815-990825890D0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EC9A258A-A3B9-4EEE-AFD4-81FC11F22D3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598BADE0-EFE0-4375-8900-8434FE48220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24312</xdr:rowOff>
    </xdr:from>
    <xdr:to>
      <xdr:col>116</xdr:col>
      <xdr:colOff>114300</xdr:colOff>
      <xdr:row>64</xdr:row>
      <xdr:rowOff>125912</xdr:rowOff>
    </xdr:to>
    <xdr:sp macro="" textlink="">
      <xdr:nvSpPr>
        <xdr:cNvPr id="705" name="楕円 704">
          <a:extLst>
            <a:ext uri="{FF2B5EF4-FFF2-40B4-BE49-F238E27FC236}">
              <a16:creationId xmlns:a16="http://schemas.microsoft.com/office/drawing/2014/main" id="{17C8C54D-D69D-42BE-9E30-16DC1A77C18B}"/>
            </a:ext>
          </a:extLst>
        </xdr:cNvPr>
        <xdr:cNvSpPr/>
      </xdr:nvSpPr>
      <xdr:spPr>
        <a:xfrm>
          <a:off x="221107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110689</xdr:rowOff>
    </xdr:from>
    <xdr:ext cx="469744" cy="259045"/>
    <xdr:sp macro="" textlink="">
      <xdr:nvSpPr>
        <xdr:cNvPr id="706" name="【保健センター・保健所】&#10;一人当たり面積該当値テキスト">
          <a:extLst>
            <a:ext uri="{FF2B5EF4-FFF2-40B4-BE49-F238E27FC236}">
              <a16:creationId xmlns:a16="http://schemas.microsoft.com/office/drawing/2014/main" id="{76C16D7D-8CBD-4456-BB88-C566DC07758C}"/>
            </a:ext>
          </a:extLst>
        </xdr:cNvPr>
        <xdr:cNvSpPr txBox="1"/>
      </xdr:nvSpPr>
      <xdr:spPr>
        <a:xfrm>
          <a:off x="22199600" y="1091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27577</xdr:rowOff>
    </xdr:from>
    <xdr:to>
      <xdr:col>112</xdr:col>
      <xdr:colOff>38100</xdr:colOff>
      <xdr:row>64</xdr:row>
      <xdr:rowOff>129177</xdr:rowOff>
    </xdr:to>
    <xdr:sp macro="" textlink="">
      <xdr:nvSpPr>
        <xdr:cNvPr id="707" name="楕円 706">
          <a:extLst>
            <a:ext uri="{FF2B5EF4-FFF2-40B4-BE49-F238E27FC236}">
              <a16:creationId xmlns:a16="http://schemas.microsoft.com/office/drawing/2014/main" id="{2BCF859A-E270-4232-A77A-29C89D8B0839}"/>
            </a:ext>
          </a:extLst>
        </xdr:cNvPr>
        <xdr:cNvSpPr/>
      </xdr:nvSpPr>
      <xdr:spPr>
        <a:xfrm>
          <a:off x="212725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75112</xdr:rowOff>
    </xdr:from>
    <xdr:to>
      <xdr:col>116</xdr:col>
      <xdr:colOff>63500</xdr:colOff>
      <xdr:row>64</xdr:row>
      <xdr:rowOff>78377</xdr:rowOff>
    </xdr:to>
    <xdr:cxnSp macro="">
      <xdr:nvCxnSpPr>
        <xdr:cNvPr id="708" name="直線コネクタ 707">
          <a:extLst>
            <a:ext uri="{FF2B5EF4-FFF2-40B4-BE49-F238E27FC236}">
              <a16:creationId xmlns:a16="http://schemas.microsoft.com/office/drawing/2014/main" id="{CAD05099-A022-4525-AD31-ED1507A94E03}"/>
            </a:ext>
          </a:extLst>
        </xdr:cNvPr>
        <xdr:cNvCxnSpPr/>
      </xdr:nvCxnSpPr>
      <xdr:spPr>
        <a:xfrm flipV="1">
          <a:off x="21323300" y="110479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27577</xdr:rowOff>
    </xdr:from>
    <xdr:to>
      <xdr:col>107</xdr:col>
      <xdr:colOff>101600</xdr:colOff>
      <xdr:row>64</xdr:row>
      <xdr:rowOff>129177</xdr:rowOff>
    </xdr:to>
    <xdr:sp macro="" textlink="">
      <xdr:nvSpPr>
        <xdr:cNvPr id="709" name="楕円 708">
          <a:extLst>
            <a:ext uri="{FF2B5EF4-FFF2-40B4-BE49-F238E27FC236}">
              <a16:creationId xmlns:a16="http://schemas.microsoft.com/office/drawing/2014/main" id="{47DF1AE4-D504-48D2-BFAB-EEE9E7EE1A05}"/>
            </a:ext>
          </a:extLst>
        </xdr:cNvPr>
        <xdr:cNvSpPr/>
      </xdr:nvSpPr>
      <xdr:spPr>
        <a:xfrm>
          <a:off x="203835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78377</xdr:rowOff>
    </xdr:from>
    <xdr:to>
      <xdr:col>111</xdr:col>
      <xdr:colOff>177800</xdr:colOff>
      <xdr:row>64</xdr:row>
      <xdr:rowOff>78377</xdr:rowOff>
    </xdr:to>
    <xdr:cxnSp macro="">
      <xdr:nvCxnSpPr>
        <xdr:cNvPr id="710" name="直線コネクタ 709">
          <a:extLst>
            <a:ext uri="{FF2B5EF4-FFF2-40B4-BE49-F238E27FC236}">
              <a16:creationId xmlns:a16="http://schemas.microsoft.com/office/drawing/2014/main" id="{BF582AE9-C3EF-4C28-8E75-7FD3FEFD0EA6}"/>
            </a:ext>
          </a:extLst>
        </xdr:cNvPr>
        <xdr:cNvCxnSpPr/>
      </xdr:nvCxnSpPr>
      <xdr:spPr>
        <a:xfrm>
          <a:off x="20434300" y="1105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27577</xdr:rowOff>
    </xdr:from>
    <xdr:to>
      <xdr:col>102</xdr:col>
      <xdr:colOff>165100</xdr:colOff>
      <xdr:row>64</xdr:row>
      <xdr:rowOff>129177</xdr:rowOff>
    </xdr:to>
    <xdr:sp macro="" textlink="">
      <xdr:nvSpPr>
        <xdr:cNvPr id="711" name="楕円 710">
          <a:extLst>
            <a:ext uri="{FF2B5EF4-FFF2-40B4-BE49-F238E27FC236}">
              <a16:creationId xmlns:a16="http://schemas.microsoft.com/office/drawing/2014/main" id="{CC075222-2023-4EFA-8DB3-466CEE9C521A}"/>
            </a:ext>
          </a:extLst>
        </xdr:cNvPr>
        <xdr:cNvSpPr/>
      </xdr:nvSpPr>
      <xdr:spPr>
        <a:xfrm>
          <a:off x="194945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78377</xdr:rowOff>
    </xdr:from>
    <xdr:to>
      <xdr:col>107</xdr:col>
      <xdr:colOff>50800</xdr:colOff>
      <xdr:row>64</xdr:row>
      <xdr:rowOff>78377</xdr:rowOff>
    </xdr:to>
    <xdr:cxnSp macro="">
      <xdr:nvCxnSpPr>
        <xdr:cNvPr id="712" name="直線コネクタ 711">
          <a:extLst>
            <a:ext uri="{FF2B5EF4-FFF2-40B4-BE49-F238E27FC236}">
              <a16:creationId xmlns:a16="http://schemas.microsoft.com/office/drawing/2014/main" id="{58260A26-518E-4249-8D3B-E47BC902D9DB}"/>
            </a:ext>
          </a:extLst>
        </xdr:cNvPr>
        <xdr:cNvCxnSpPr/>
      </xdr:nvCxnSpPr>
      <xdr:spPr>
        <a:xfrm>
          <a:off x="19545300" y="1105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27577</xdr:rowOff>
    </xdr:from>
    <xdr:to>
      <xdr:col>98</xdr:col>
      <xdr:colOff>38100</xdr:colOff>
      <xdr:row>64</xdr:row>
      <xdr:rowOff>129177</xdr:rowOff>
    </xdr:to>
    <xdr:sp macro="" textlink="">
      <xdr:nvSpPr>
        <xdr:cNvPr id="713" name="楕円 712">
          <a:extLst>
            <a:ext uri="{FF2B5EF4-FFF2-40B4-BE49-F238E27FC236}">
              <a16:creationId xmlns:a16="http://schemas.microsoft.com/office/drawing/2014/main" id="{77005300-535D-4DAC-8CDF-94EA8C5291D2}"/>
            </a:ext>
          </a:extLst>
        </xdr:cNvPr>
        <xdr:cNvSpPr/>
      </xdr:nvSpPr>
      <xdr:spPr>
        <a:xfrm>
          <a:off x="186055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78377</xdr:rowOff>
    </xdr:from>
    <xdr:to>
      <xdr:col>102</xdr:col>
      <xdr:colOff>114300</xdr:colOff>
      <xdr:row>64</xdr:row>
      <xdr:rowOff>78377</xdr:rowOff>
    </xdr:to>
    <xdr:cxnSp macro="">
      <xdr:nvCxnSpPr>
        <xdr:cNvPr id="714" name="直線コネクタ 713">
          <a:extLst>
            <a:ext uri="{FF2B5EF4-FFF2-40B4-BE49-F238E27FC236}">
              <a16:creationId xmlns:a16="http://schemas.microsoft.com/office/drawing/2014/main" id="{36AB2A88-A74C-480D-AFC2-FD8832874C42}"/>
            </a:ext>
          </a:extLst>
        </xdr:cNvPr>
        <xdr:cNvCxnSpPr/>
      </xdr:nvCxnSpPr>
      <xdr:spPr>
        <a:xfrm>
          <a:off x="18656300" y="1105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715" name="n_1aveValue【保健センター・保健所】&#10;一人当たり面積">
          <a:extLst>
            <a:ext uri="{FF2B5EF4-FFF2-40B4-BE49-F238E27FC236}">
              <a16:creationId xmlns:a16="http://schemas.microsoft.com/office/drawing/2014/main" id="{C704D369-4D20-449D-8919-396BBCC50394}"/>
            </a:ext>
          </a:extLst>
        </xdr:cNvPr>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160400</xdr:rowOff>
    </xdr:from>
    <xdr:ext cx="469744" cy="259045"/>
    <xdr:sp macro="" textlink="">
      <xdr:nvSpPr>
        <xdr:cNvPr id="716" name="n_2aveValue【保健センター・保健所】&#10;一人当たり面積">
          <a:extLst>
            <a:ext uri="{FF2B5EF4-FFF2-40B4-BE49-F238E27FC236}">
              <a16:creationId xmlns:a16="http://schemas.microsoft.com/office/drawing/2014/main" id="{50215BA9-F259-44D8-96EF-F43617CAB978}"/>
            </a:ext>
          </a:extLst>
        </xdr:cNvPr>
        <xdr:cNvSpPr txBox="1"/>
      </xdr:nvSpPr>
      <xdr:spPr>
        <a:xfrm>
          <a:off x="201994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166931</xdr:rowOff>
    </xdr:from>
    <xdr:ext cx="469744" cy="259045"/>
    <xdr:sp macro="" textlink="">
      <xdr:nvSpPr>
        <xdr:cNvPr id="717" name="n_3aveValue【保健センター・保健所】&#10;一人当たり面積">
          <a:extLst>
            <a:ext uri="{FF2B5EF4-FFF2-40B4-BE49-F238E27FC236}">
              <a16:creationId xmlns:a16="http://schemas.microsoft.com/office/drawing/2014/main" id="{A1257502-00A7-4005-A06C-3243631E245F}"/>
            </a:ext>
          </a:extLst>
        </xdr:cNvPr>
        <xdr:cNvSpPr txBox="1"/>
      </xdr:nvSpPr>
      <xdr:spPr>
        <a:xfrm>
          <a:off x="19310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718" name="n_4aveValue【保健センター・保健所】&#10;一人当たり面積">
          <a:extLst>
            <a:ext uri="{FF2B5EF4-FFF2-40B4-BE49-F238E27FC236}">
              <a16:creationId xmlns:a16="http://schemas.microsoft.com/office/drawing/2014/main" id="{9A4A1608-4E4A-4F31-B3CD-DEF5E5DD1EC0}"/>
            </a:ext>
          </a:extLst>
        </xdr:cNvPr>
        <xdr:cNvSpPr txBox="1"/>
      </xdr:nvSpPr>
      <xdr:spPr>
        <a:xfrm>
          <a:off x="18421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120304</xdr:rowOff>
    </xdr:from>
    <xdr:ext cx="469744" cy="259045"/>
    <xdr:sp macro="" textlink="">
      <xdr:nvSpPr>
        <xdr:cNvPr id="719" name="n_1mainValue【保健センター・保健所】&#10;一人当たり面積">
          <a:extLst>
            <a:ext uri="{FF2B5EF4-FFF2-40B4-BE49-F238E27FC236}">
              <a16:creationId xmlns:a16="http://schemas.microsoft.com/office/drawing/2014/main" id="{BCBF4848-8751-4486-8497-F76DF1E6B465}"/>
            </a:ext>
          </a:extLst>
        </xdr:cNvPr>
        <xdr:cNvSpPr txBox="1"/>
      </xdr:nvSpPr>
      <xdr:spPr>
        <a:xfrm>
          <a:off x="21075727" y="1109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120304</xdr:rowOff>
    </xdr:from>
    <xdr:ext cx="469744" cy="259045"/>
    <xdr:sp macro="" textlink="">
      <xdr:nvSpPr>
        <xdr:cNvPr id="720" name="n_2mainValue【保健センター・保健所】&#10;一人当たり面積">
          <a:extLst>
            <a:ext uri="{FF2B5EF4-FFF2-40B4-BE49-F238E27FC236}">
              <a16:creationId xmlns:a16="http://schemas.microsoft.com/office/drawing/2014/main" id="{6C60C0C6-B142-4EE0-AEB9-EDFF887779C4}"/>
            </a:ext>
          </a:extLst>
        </xdr:cNvPr>
        <xdr:cNvSpPr txBox="1"/>
      </xdr:nvSpPr>
      <xdr:spPr>
        <a:xfrm>
          <a:off x="20199427" y="1109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120304</xdr:rowOff>
    </xdr:from>
    <xdr:ext cx="469744" cy="259045"/>
    <xdr:sp macro="" textlink="">
      <xdr:nvSpPr>
        <xdr:cNvPr id="721" name="n_3mainValue【保健センター・保健所】&#10;一人当たり面積">
          <a:extLst>
            <a:ext uri="{FF2B5EF4-FFF2-40B4-BE49-F238E27FC236}">
              <a16:creationId xmlns:a16="http://schemas.microsoft.com/office/drawing/2014/main" id="{DF6AB95A-B999-40C7-81E3-0B7CB4C659C1}"/>
            </a:ext>
          </a:extLst>
        </xdr:cNvPr>
        <xdr:cNvSpPr txBox="1"/>
      </xdr:nvSpPr>
      <xdr:spPr>
        <a:xfrm>
          <a:off x="19310427" y="1109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120304</xdr:rowOff>
    </xdr:from>
    <xdr:ext cx="469744" cy="259045"/>
    <xdr:sp macro="" textlink="">
      <xdr:nvSpPr>
        <xdr:cNvPr id="722" name="n_4mainValue【保健センター・保健所】&#10;一人当たり面積">
          <a:extLst>
            <a:ext uri="{FF2B5EF4-FFF2-40B4-BE49-F238E27FC236}">
              <a16:creationId xmlns:a16="http://schemas.microsoft.com/office/drawing/2014/main" id="{F60CD1AC-CB20-4BF9-B968-DFA4198A3E4C}"/>
            </a:ext>
          </a:extLst>
        </xdr:cNvPr>
        <xdr:cNvSpPr txBox="1"/>
      </xdr:nvSpPr>
      <xdr:spPr>
        <a:xfrm>
          <a:off x="18421427" y="1109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C2D80B54-FF06-464E-BC35-DBD261EEC2A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99D5B580-737C-4655-A1AA-4477859558B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38CEC119-86D8-413E-9C03-ACD0EE462F1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7F6519D9-8B16-4410-943F-EA2CA680AF0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1675DCE6-8BCA-4F6C-85B6-8C5B19780D7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0BA46889-C232-45B1-9780-0CBD859966F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6DADA955-3DE4-461A-B40F-C94CD6692A1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D1E81A62-EE44-452E-AF78-B0F8C4B9723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0C2FE992-2867-4E21-8F8A-1C3753D30A3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921764B4-CCEF-465D-A3B7-E012CC849A6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D3D7CB87-443B-4C73-BD73-2887F04A1A1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4" name="直線コネクタ 733">
          <a:extLst>
            <a:ext uri="{FF2B5EF4-FFF2-40B4-BE49-F238E27FC236}">
              <a16:creationId xmlns:a16="http://schemas.microsoft.com/office/drawing/2014/main" id="{59D9E497-4552-43C2-9768-F735D47826F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5" name="テキスト ボックス 734">
          <a:extLst>
            <a:ext uri="{FF2B5EF4-FFF2-40B4-BE49-F238E27FC236}">
              <a16:creationId xmlns:a16="http://schemas.microsoft.com/office/drawing/2014/main" id="{DE2943DD-F124-4D79-A7F5-B72776966CF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6" name="直線コネクタ 735">
          <a:extLst>
            <a:ext uri="{FF2B5EF4-FFF2-40B4-BE49-F238E27FC236}">
              <a16:creationId xmlns:a16="http://schemas.microsoft.com/office/drawing/2014/main" id="{F6D7D6E6-DC75-45C1-8E48-08D4C2FDE86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7" name="テキスト ボックス 736">
          <a:extLst>
            <a:ext uri="{FF2B5EF4-FFF2-40B4-BE49-F238E27FC236}">
              <a16:creationId xmlns:a16="http://schemas.microsoft.com/office/drawing/2014/main" id="{92F31245-965E-49F2-B6BF-D34CD3C962F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8" name="直線コネクタ 737">
          <a:extLst>
            <a:ext uri="{FF2B5EF4-FFF2-40B4-BE49-F238E27FC236}">
              <a16:creationId xmlns:a16="http://schemas.microsoft.com/office/drawing/2014/main" id="{17F89669-6BA2-4B1E-975E-6486E1361AC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9" name="テキスト ボックス 738">
          <a:extLst>
            <a:ext uri="{FF2B5EF4-FFF2-40B4-BE49-F238E27FC236}">
              <a16:creationId xmlns:a16="http://schemas.microsoft.com/office/drawing/2014/main" id="{AE9C7186-687C-4FFE-B7BB-796FF6A4C45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0" name="直線コネクタ 739">
          <a:extLst>
            <a:ext uri="{FF2B5EF4-FFF2-40B4-BE49-F238E27FC236}">
              <a16:creationId xmlns:a16="http://schemas.microsoft.com/office/drawing/2014/main" id="{EC50F803-BF5E-46FC-90B6-BCE04FE48FE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1" name="テキスト ボックス 740">
          <a:extLst>
            <a:ext uri="{FF2B5EF4-FFF2-40B4-BE49-F238E27FC236}">
              <a16:creationId xmlns:a16="http://schemas.microsoft.com/office/drawing/2014/main" id="{10E9109F-2258-4F65-9B7B-7E3CF68D852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2" name="直線コネクタ 741">
          <a:extLst>
            <a:ext uri="{FF2B5EF4-FFF2-40B4-BE49-F238E27FC236}">
              <a16:creationId xmlns:a16="http://schemas.microsoft.com/office/drawing/2014/main" id="{CB6DCCC2-A88C-4998-BDE8-00B3C23515D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3" name="テキスト ボックス 742">
          <a:extLst>
            <a:ext uri="{FF2B5EF4-FFF2-40B4-BE49-F238E27FC236}">
              <a16:creationId xmlns:a16="http://schemas.microsoft.com/office/drawing/2014/main" id="{55493409-143E-4755-8CB9-AF884EC9F60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4" name="直線コネクタ 743">
          <a:extLst>
            <a:ext uri="{FF2B5EF4-FFF2-40B4-BE49-F238E27FC236}">
              <a16:creationId xmlns:a16="http://schemas.microsoft.com/office/drawing/2014/main" id="{540FBECB-073E-4BB8-AB3F-04FB9068C12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5" name="テキスト ボックス 744">
          <a:extLst>
            <a:ext uri="{FF2B5EF4-FFF2-40B4-BE49-F238E27FC236}">
              <a16:creationId xmlns:a16="http://schemas.microsoft.com/office/drawing/2014/main" id="{86E5EB7F-AEAB-48D5-A9CC-DAB704CE232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28DE4FAE-6772-485C-AD5B-49D1D05CD6F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a16="http://schemas.microsoft.com/office/drawing/2014/main" id="{5E6822E0-8C32-4AAD-9C34-350559B3A49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748" name="直線コネクタ 747">
          <a:extLst>
            <a:ext uri="{FF2B5EF4-FFF2-40B4-BE49-F238E27FC236}">
              <a16:creationId xmlns:a16="http://schemas.microsoft.com/office/drawing/2014/main" id="{B8ED67FC-526E-4B03-B3E1-B913A30B2D71}"/>
            </a:ext>
          </a:extLst>
        </xdr:cNvPr>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9" name="【消防施設】&#10;有形固定資産減価償却率最小値テキスト">
          <a:extLst>
            <a:ext uri="{FF2B5EF4-FFF2-40B4-BE49-F238E27FC236}">
              <a16:creationId xmlns:a16="http://schemas.microsoft.com/office/drawing/2014/main" id="{15FB0D33-2EDF-44E9-9627-8A646D30C5D1}"/>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0" name="直線コネクタ 749">
          <a:extLst>
            <a:ext uri="{FF2B5EF4-FFF2-40B4-BE49-F238E27FC236}">
              <a16:creationId xmlns:a16="http://schemas.microsoft.com/office/drawing/2014/main" id="{64A38901-0E0F-4353-B56A-41A902D2368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751" name="【消防施設】&#10;有形固定資産減価償却率最大値テキスト">
          <a:extLst>
            <a:ext uri="{FF2B5EF4-FFF2-40B4-BE49-F238E27FC236}">
              <a16:creationId xmlns:a16="http://schemas.microsoft.com/office/drawing/2014/main" id="{E549FAE0-1532-4A9A-A984-D6F047B7BEE9}"/>
            </a:ext>
          </a:extLst>
        </xdr:cNvPr>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752" name="直線コネクタ 751">
          <a:extLst>
            <a:ext uri="{FF2B5EF4-FFF2-40B4-BE49-F238E27FC236}">
              <a16:creationId xmlns:a16="http://schemas.microsoft.com/office/drawing/2014/main" id="{60AB6EE5-7AD4-400B-A93F-E6F0BB50E1B3}"/>
            </a:ext>
          </a:extLst>
        </xdr:cNvPr>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753" name="【消防施設】&#10;有形固定資産減価償却率平均値テキスト">
          <a:extLst>
            <a:ext uri="{FF2B5EF4-FFF2-40B4-BE49-F238E27FC236}">
              <a16:creationId xmlns:a16="http://schemas.microsoft.com/office/drawing/2014/main" id="{A835AD50-40F4-42E5-BC71-48F2F3E7959D}"/>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754" name="フローチャート: 判断 753">
          <a:extLst>
            <a:ext uri="{FF2B5EF4-FFF2-40B4-BE49-F238E27FC236}">
              <a16:creationId xmlns:a16="http://schemas.microsoft.com/office/drawing/2014/main" id="{FB0C8630-6EE5-40AB-819B-824996BAD822}"/>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755" name="フローチャート: 判断 754">
          <a:extLst>
            <a:ext uri="{FF2B5EF4-FFF2-40B4-BE49-F238E27FC236}">
              <a16:creationId xmlns:a16="http://schemas.microsoft.com/office/drawing/2014/main" id="{F75A1546-2242-46FA-A506-9AF69E722812}"/>
            </a:ext>
          </a:extLst>
        </xdr:cNvPr>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756" name="フローチャート: 判断 755">
          <a:extLst>
            <a:ext uri="{FF2B5EF4-FFF2-40B4-BE49-F238E27FC236}">
              <a16:creationId xmlns:a16="http://schemas.microsoft.com/office/drawing/2014/main" id="{0D4A82D6-D08B-407F-978F-8903310D9534}"/>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757" name="フローチャート: 判断 756">
          <a:extLst>
            <a:ext uri="{FF2B5EF4-FFF2-40B4-BE49-F238E27FC236}">
              <a16:creationId xmlns:a16="http://schemas.microsoft.com/office/drawing/2014/main" id="{98EA85D4-53C1-4947-92BB-CD3BC617FEA3}"/>
            </a:ext>
          </a:extLst>
        </xdr:cNvPr>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758" name="フローチャート: 判断 757">
          <a:extLst>
            <a:ext uri="{FF2B5EF4-FFF2-40B4-BE49-F238E27FC236}">
              <a16:creationId xmlns:a16="http://schemas.microsoft.com/office/drawing/2014/main" id="{D3E501DB-6682-4C28-A2F5-2BAEB0AD88CC}"/>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2F7717E4-2A2B-4B58-88B3-4414323A325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DF84243B-73ED-409F-819C-F4704CD56EF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814C3804-CD50-4105-8906-5CAFA7D3E27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B4EE4A0D-C812-4B5F-8A28-C60C768BD61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5FB8185D-6248-4A0E-AFE6-52E07353E09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64044</xdr:rowOff>
    </xdr:from>
    <xdr:to>
      <xdr:col>85</xdr:col>
      <xdr:colOff>177800</xdr:colOff>
      <xdr:row>82</xdr:row>
      <xdr:rowOff>165644</xdr:rowOff>
    </xdr:to>
    <xdr:sp macro="" textlink="">
      <xdr:nvSpPr>
        <xdr:cNvPr id="764" name="楕円 763">
          <a:extLst>
            <a:ext uri="{FF2B5EF4-FFF2-40B4-BE49-F238E27FC236}">
              <a16:creationId xmlns:a16="http://schemas.microsoft.com/office/drawing/2014/main" id="{D77A1034-E02D-4EC6-A729-4F205F50ACB6}"/>
            </a:ext>
          </a:extLst>
        </xdr:cNvPr>
        <xdr:cNvSpPr/>
      </xdr:nvSpPr>
      <xdr:spPr>
        <a:xfrm>
          <a:off x="1626870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86921</xdr:rowOff>
    </xdr:from>
    <xdr:ext cx="405111" cy="259045"/>
    <xdr:sp macro="" textlink="">
      <xdr:nvSpPr>
        <xdr:cNvPr id="765" name="【消防施設】&#10;有形固定資産減価償却率該当値テキスト">
          <a:extLst>
            <a:ext uri="{FF2B5EF4-FFF2-40B4-BE49-F238E27FC236}">
              <a16:creationId xmlns:a16="http://schemas.microsoft.com/office/drawing/2014/main" id="{4A27925C-FE8B-4625-9EFA-C4437872C1CF}"/>
            </a:ext>
          </a:extLst>
        </xdr:cNvPr>
        <xdr:cNvSpPr txBox="1"/>
      </xdr:nvSpPr>
      <xdr:spPr>
        <a:xfrm>
          <a:off x="16357600" y="13974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8527</xdr:rowOff>
    </xdr:from>
    <xdr:to>
      <xdr:col>81</xdr:col>
      <xdr:colOff>101600</xdr:colOff>
      <xdr:row>82</xdr:row>
      <xdr:rowOff>110127</xdr:rowOff>
    </xdr:to>
    <xdr:sp macro="" textlink="">
      <xdr:nvSpPr>
        <xdr:cNvPr id="766" name="楕円 765">
          <a:extLst>
            <a:ext uri="{FF2B5EF4-FFF2-40B4-BE49-F238E27FC236}">
              <a16:creationId xmlns:a16="http://schemas.microsoft.com/office/drawing/2014/main" id="{BF450DC6-5934-4989-9B39-C30CB1E8400E}"/>
            </a:ext>
          </a:extLst>
        </xdr:cNvPr>
        <xdr:cNvSpPr/>
      </xdr:nvSpPr>
      <xdr:spPr>
        <a:xfrm>
          <a:off x="154305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59327</xdr:rowOff>
    </xdr:from>
    <xdr:to>
      <xdr:col>85</xdr:col>
      <xdr:colOff>127000</xdr:colOff>
      <xdr:row>82</xdr:row>
      <xdr:rowOff>114844</xdr:rowOff>
    </xdr:to>
    <xdr:cxnSp macro="">
      <xdr:nvCxnSpPr>
        <xdr:cNvPr id="767" name="直線コネクタ 766">
          <a:extLst>
            <a:ext uri="{FF2B5EF4-FFF2-40B4-BE49-F238E27FC236}">
              <a16:creationId xmlns:a16="http://schemas.microsoft.com/office/drawing/2014/main" id="{1D7B87F9-96B8-4C4C-AF07-64D7E65C0A88}"/>
            </a:ext>
          </a:extLst>
        </xdr:cNvPr>
        <xdr:cNvCxnSpPr/>
      </xdr:nvCxnSpPr>
      <xdr:spPr>
        <a:xfrm>
          <a:off x="15481300" y="1411822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124461</xdr:rowOff>
    </xdr:from>
    <xdr:to>
      <xdr:col>76</xdr:col>
      <xdr:colOff>165100</xdr:colOff>
      <xdr:row>82</xdr:row>
      <xdr:rowOff>54611</xdr:rowOff>
    </xdr:to>
    <xdr:sp macro="" textlink="">
      <xdr:nvSpPr>
        <xdr:cNvPr id="768" name="楕円 767">
          <a:extLst>
            <a:ext uri="{FF2B5EF4-FFF2-40B4-BE49-F238E27FC236}">
              <a16:creationId xmlns:a16="http://schemas.microsoft.com/office/drawing/2014/main" id="{DA42AB97-A8AF-47F6-A8D1-36509F51D522}"/>
            </a:ext>
          </a:extLst>
        </xdr:cNvPr>
        <xdr:cNvSpPr/>
      </xdr:nvSpPr>
      <xdr:spPr>
        <a:xfrm>
          <a:off x="14541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3811</xdr:rowOff>
    </xdr:from>
    <xdr:to>
      <xdr:col>81</xdr:col>
      <xdr:colOff>50800</xdr:colOff>
      <xdr:row>82</xdr:row>
      <xdr:rowOff>59327</xdr:rowOff>
    </xdr:to>
    <xdr:cxnSp macro="">
      <xdr:nvCxnSpPr>
        <xdr:cNvPr id="769" name="直線コネクタ 768">
          <a:extLst>
            <a:ext uri="{FF2B5EF4-FFF2-40B4-BE49-F238E27FC236}">
              <a16:creationId xmlns:a16="http://schemas.microsoft.com/office/drawing/2014/main" id="{56B370B9-1D35-412C-81D0-27AA5B65D09B}"/>
            </a:ext>
          </a:extLst>
        </xdr:cNvPr>
        <xdr:cNvCxnSpPr/>
      </xdr:nvCxnSpPr>
      <xdr:spPr>
        <a:xfrm>
          <a:off x="14592300" y="14062711"/>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67311</xdr:rowOff>
    </xdr:from>
    <xdr:to>
      <xdr:col>72</xdr:col>
      <xdr:colOff>38100</xdr:colOff>
      <xdr:row>81</xdr:row>
      <xdr:rowOff>168911</xdr:rowOff>
    </xdr:to>
    <xdr:sp macro="" textlink="">
      <xdr:nvSpPr>
        <xdr:cNvPr id="770" name="楕円 769">
          <a:extLst>
            <a:ext uri="{FF2B5EF4-FFF2-40B4-BE49-F238E27FC236}">
              <a16:creationId xmlns:a16="http://schemas.microsoft.com/office/drawing/2014/main" id="{B11D2DD7-EE21-46C6-B8CF-C1D60119F117}"/>
            </a:ext>
          </a:extLst>
        </xdr:cNvPr>
        <xdr:cNvSpPr/>
      </xdr:nvSpPr>
      <xdr:spPr>
        <a:xfrm>
          <a:off x="13652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118111</xdr:rowOff>
    </xdr:from>
    <xdr:to>
      <xdr:col>76</xdr:col>
      <xdr:colOff>114300</xdr:colOff>
      <xdr:row>82</xdr:row>
      <xdr:rowOff>3811</xdr:rowOff>
    </xdr:to>
    <xdr:cxnSp macro="">
      <xdr:nvCxnSpPr>
        <xdr:cNvPr id="771" name="直線コネクタ 770">
          <a:extLst>
            <a:ext uri="{FF2B5EF4-FFF2-40B4-BE49-F238E27FC236}">
              <a16:creationId xmlns:a16="http://schemas.microsoft.com/office/drawing/2014/main" id="{441D5122-76A3-43C9-BEE5-F1C3360244EF}"/>
            </a:ext>
          </a:extLst>
        </xdr:cNvPr>
        <xdr:cNvCxnSpPr/>
      </xdr:nvCxnSpPr>
      <xdr:spPr>
        <a:xfrm>
          <a:off x="13703300" y="140055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11793</xdr:rowOff>
    </xdr:from>
    <xdr:to>
      <xdr:col>67</xdr:col>
      <xdr:colOff>101600</xdr:colOff>
      <xdr:row>81</xdr:row>
      <xdr:rowOff>113393</xdr:rowOff>
    </xdr:to>
    <xdr:sp macro="" textlink="">
      <xdr:nvSpPr>
        <xdr:cNvPr id="772" name="楕円 771">
          <a:extLst>
            <a:ext uri="{FF2B5EF4-FFF2-40B4-BE49-F238E27FC236}">
              <a16:creationId xmlns:a16="http://schemas.microsoft.com/office/drawing/2014/main" id="{13856620-D0B4-4ECF-8BCD-7073602855CE}"/>
            </a:ext>
          </a:extLst>
        </xdr:cNvPr>
        <xdr:cNvSpPr/>
      </xdr:nvSpPr>
      <xdr:spPr>
        <a:xfrm>
          <a:off x="12763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62593</xdr:rowOff>
    </xdr:from>
    <xdr:to>
      <xdr:col>71</xdr:col>
      <xdr:colOff>177800</xdr:colOff>
      <xdr:row>81</xdr:row>
      <xdr:rowOff>118111</xdr:rowOff>
    </xdr:to>
    <xdr:cxnSp macro="">
      <xdr:nvCxnSpPr>
        <xdr:cNvPr id="773" name="直線コネクタ 772">
          <a:extLst>
            <a:ext uri="{FF2B5EF4-FFF2-40B4-BE49-F238E27FC236}">
              <a16:creationId xmlns:a16="http://schemas.microsoft.com/office/drawing/2014/main" id="{4745992D-878E-499C-9B6D-0F7D74327FF2}"/>
            </a:ext>
          </a:extLst>
        </xdr:cNvPr>
        <xdr:cNvCxnSpPr/>
      </xdr:nvCxnSpPr>
      <xdr:spPr>
        <a:xfrm>
          <a:off x="12814300" y="13950043"/>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52269</xdr:rowOff>
    </xdr:from>
    <xdr:ext cx="405111" cy="259045"/>
    <xdr:sp macro="" textlink="">
      <xdr:nvSpPr>
        <xdr:cNvPr id="774" name="n_1aveValue【消防施設】&#10;有形固定資産減価償却率">
          <a:extLst>
            <a:ext uri="{FF2B5EF4-FFF2-40B4-BE49-F238E27FC236}">
              <a16:creationId xmlns:a16="http://schemas.microsoft.com/office/drawing/2014/main" id="{79DDBB74-32A8-423B-8E8E-034D7A63D04F}"/>
            </a:ext>
          </a:extLst>
        </xdr:cNvPr>
        <xdr:cNvSpPr txBox="1"/>
      </xdr:nvSpPr>
      <xdr:spPr>
        <a:xfrm>
          <a:off x="152660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775" name="n_2aveValue【消防施設】&#10;有形固定資産減価償却率">
          <a:extLst>
            <a:ext uri="{FF2B5EF4-FFF2-40B4-BE49-F238E27FC236}">
              <a16:creationId xmlns:a16="http://schemas.microsoft.com/office/drawing/2014/main" id="{B03B9B8A-6052-4B8E-9A4C-01E7B25759E6}"/>
            </a:ext>
          </a:extLst>
        </xdr:cNvPr>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8182</xdr:rowOff>
    </xdr:from>
    <xdr:ext cx="405111" cy="259045"/>
    <xdr:sp macro="" textlink="">
      <xdr:nvSpPr>
        <xdr:cNvPr id="776" name="n_3aveValue【消防施設】&#10;有形固定資産減価償却率">
          <a:extLst>
            <a:ext uri="{FF2B5EF4-FFF2-40B4-BE49-F238E27FC236}">
              <a16:creationId xmlns:a16="http://schemas.microsoft.com/office/drawing/2014/main" id="{A5871915-6A13-4715-AD99-1DBD9716788C}"/>
            </a:ext>
          </a:extLst>
        </xdr:cNvPr>
        <xdr:cNvSpPr txBox="1"/>
      </xdr:nvSpPr>
      <xdr:spPr>
        <a:xfrm>
          <a:off x="135007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112684</xdr:rowOff>
    </xdr:from>
    <xdr:ext cx="405111" cy="259045"/>
    <xdr:sp macro="" textlink="">
      <xdr:nvSpPr>
        <xdr:cNvPr id="777" name="n_4aveValue【消防施設】&#10;有形固定資産減価償却率">
          <a:extLst>
            <a:ext uri="{FF2B5EF4-FFF2-40B4-BE49-F238E27FC236}">
              <a16:creationId xmlns:a16="http://schemas.microsoft.com/office/drawing/2014/main" id="{B69E904F-9576-4558-97FF-F0F4D569955D}"/>
            </a:ext>
          </a:extLst>
        </xdr:cNvPr>
        <xdr:cNvSpPr txBox="1"/>
      </xdr:nvSpPr>
      <xdr:spPr>
        <a:xfrm>
          <a:off x="12611744"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126654</xdr:rowOff>
    </xdr:from>
    <xdr:ext cx="405111" cy="259045"/>
    <xdr:sp macro="" textlink="">
      <xdr:nvSpPr>
        <xdr:cNvPr id="778" name="n_1mainValue【消防施設】&#10;有形固定資産減価償却率">
          <a:extLst>
            <a:ext uri="{FF2B5EF4-FFF2-40B4-BE49-F238E27FC236}">
              <a16:creationId xmlns:a16="http://schemas.microsoft.com/office/drawing/2014/main" id="{514C0CEA-C860-429C-BFDF-7137B98D8C05}"/>
            </a:ext>
          </a:extLst>
        </xdr:cNvPr>
        <xdr:cNvSpPr txBox="1"/>
      </xdr:nvSpPr>
      <xdr:spPr>
        <a:xfrm>
          <a:off x="152660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779" name="n_2mainValue【消防施設】&#10;有形固定資産減価償却率">
          <a:extLst>
            <a:ext uri="{FF2B5EF4-FFF2-40B4-BE49-F238E27FC236}">
              <a16:creationId xmlns:a16="http://schemas.microsoft.com/office/drawing/2014/main" id="{154EE50A-AA21-4406-882D-0C720C6BF190}"/>
            </a:ext>
          </a:extLst>
        </xdr:cNvPr>
        <xdr:cNvSpPr txBox="1"/>
      </xdr:nvSpPr>
      <xdr:spPr>
        <a:xfrm>
          <a:off x="14389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13988</xdr:rowOff>
    </xdr:from>
    <xdr:ext cx="405111" cy="259045"/>
    <xdr:sp macro="" textlink="">
      <xdr:nvSpPr>
        <xdr:cNvPr id="780" name="n_3mainValue【消防施設】&#10;有形固定資産減価償却率">
          <a:extLst>
            <a:ext uri="{FF2B5EF4-FFF2-40B4-BE49-F238E27FC236}">
              <a16:creationId xmlns:a16="http://schemas.microsoft.com/office/drawing/2014/main" id="{1AA28B79-03CD-4A5C-8E4B-9D887EB31A99}"/>
            </a:ext>
          </a:extLst>
        </xdr:cNvPr>
        <xdr:cNvSpPr txBox="1"/>
      </xdr:nvSpPr>
      <xdr:spPr>
        <a:xfrm>
          <a:off x="13500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129920</xdr:rowOff>
    </xdr:from>
    <xdr:ext cx="405111" cy="259045"/>
    <xdr:sp macro="" textlink="">
      <xdr:nvSpPr>
        <xdr:cNvPr id="781" name="n_4mainValue【消防施設】&#10;有形固定資産減価償却率">
          <a:extLst>
            <a:ext uri="{FF2B5EF4-FFF2-40B4-BE49-F238E27FC236}">
              <a16:creationId xmlns:a16="http://schemas.microsoft.com/office/drawing/2014/main" id="{8E3913CE-565A-4F0A-8D52-31B4E2206378}"/>
            </a:ext>
          </a:extLst>
        </xdr:cNvPr>
        <xdr:cNvSpPr txBox="1"/>
      </xdr:nvSpPr>
      <xdr:spPr>
        <a:xfrm>
          <a:off x="12611744" y="1367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27E18E9B-5674-4211-862C-98A99247203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942DBA6B-633B-42D5-89AF-FD41B91EA1B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D5275492-8C9A-484D-AAA7-32F392B326F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9C6C65C5-D885-4B49-BA11-AB962B2D5B7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CB5B3125-1C27-4142-8A07-C3EF6874E20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9AA83722-2CBA-4989-8268-00C5A2B77B6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A1DCBD1A-A8F9-4CA8-BDBA-B910455EFA9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AF7AA2DA-36F8-4553-81A5-2475894549C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A9E9AA18-9711-46F1-A74A-74F86385ACC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1AE55358-B811-4965-9AAE-B4CC3797092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2" name="直線コネクタ 791">
          <a:extLst>
            <a:ext uri="{FF2B5EF4-FFF2-40B4-BE49-F238E27FC236}">
              <a16:creationId xmlns:a16="http://schemas.microsoft.com/office/drawing/2014/main" id="{45228420-E953-4D1C-9D30-E5B547A1051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3" name="テキスト ボックス 792">
          <a:extLst>
            <a:ext uri="{FF2B5EF4-FFF2-40B4-BE49-F238E27FC236}">
              <a16:creationId xmlns:a16="http://schemas.microsoft.com/office/drawing/2014/main" id="{CAAD2FDD-7DF9-43E7-B008-DBD3AFD7722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4" name="直線コネクタ 793">
          <a:extLst>
            <a:ext uri="{FF2B5EF4-FFF2-40B4-BE49-F238E27FC236}">
              <a16:creationId xmlns:a16="http://schemas.microsoft.com/office/drawing/2014/main" id="{3D1900C3-3F41-458C-9BD7-C69FE11B41E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5" name="テキスト ボックス 794">
          <a:extLst>
            <a:ext uri="{FF2B5EF4-FFF2-40B4-BE49-F238E27FC236}">
              <a16:creationId xmlns:a16="http://schemas.microsoft.com/office/drawing/2014/main" id="{A4852E2B-DADB-428B-AEB5-14296384D1E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6" name="直線コネクタ 795">
          <a:extLst>
            <a:ext uri="{FF2B5EF4-FFF2-40B4-BE49-F238E27FC236}">
              <a16:creationId xmlns:a16="http://schemas.microsoft.com/office/drawing/2014/main" id="{157AB8CE-2169-4732-A688-98D13FDB7FB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7" name="テキスト ボックス 796">
          <a:extLst>
            <a:ext uri="{FF2B5EF4-FFF2-40B4-BE49-F238E27FC236}">
              <a16:creationId xmlns:a16="http://schemas.microsoft.com/office/drawing/2014/main" id="{489ED523-30BD-45F7-B19F-98F62124502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8" name="直線コネクタ 797">
          <a:extLst>
            <a:ext uri="{FF2B5EF4-FFF2-40B4-BE49-F238E27FC236}">
              <a16:creationId xmlns:a16="http://schemas.microsoft.com/office/drawing/2014/main" id="{87505A31-72F0-471A-9AAF-C2700F25075C}"/>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9" name="テキスト ボックス 798">
          <a:extLst>
            <a:ext uri="{FF2B5EF4-FFF2-40B4-BE49-F238E27FC236}">
              <a16:creationId xmlns:a16="http://schemas.microsoft.com/office/drawing/2014/main" id="{8433A938-3E72-4FEC-8B88-FA646332CBD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a:extLst>
            <a:ext uri="{FF2B5EF4-FFF2-40B4-BE49-F238E27FC236}">
              <a16:creationId xmlns:a16="http://schemas.microsoft.com/office/drawing/2014/main" id="{12D48898-FFFA-4971-8C18-6D5274F25AE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a:extLst>
            <a:ext uri="{FF2B5EF4-FFF2-40B4-BE49-F238E27FC236}">
              <a16:creationId xmlns:a16="http://schemas.microsoft.com/office/drawing/2014/main" id="{C3166D68-81BE-4E7E-8725-85561E61505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消防施設】&#10;一人当たり面積グラフ枠">
          <a:extLst>
            <a:ext uri="{FF2B5EF4-FFF2-40B4-BE49-F238E27FC236}">
              <a16:creationId xmlns:a16="http://schemas.microsoft.com/office/drawing/2014/main" id="{F966A67B-F78F-4920-B550-AA19AF44BCE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803" name="直線コネクタ 802">
          <a:extLst>
            <a:ext uri="{FF2B5EF4-FFF2-40B4-BE49-F238E27FC236}">
              <a16:creationId xmlns:a16="http://schemas.microsoft.com/office/drawing/2014/main" id="{A7D05F1D-C761-44ED-A5B5-A79829E4AA3C}"/>
            </a:ext>
          </a:extLst>
        </xdr:cNvPr>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4" name="【消防施設】&#10;一人当たり面積最小値テキスト">
          <a:extLst>
            <a:ext uri="{FF2B5EF4-FFF2-40B4-BE49-F238E27FC236}">
              <a16:creationId xmlns:a16="http://schemas.microsoft.com/office/drawing/2014/main" id="{8A934B25-3FD2-478B-B54C-853671728661}"/>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5" name="直線コネクタ 804">
          <a:extLst>
            <a:ext uri="{FF2B5EF4-FFF2-40B4-BE49-F238E27FC236}">
              <a16:creationId xmlns:a16="http://schemas.microsoft.com/office/drawing/2014/main" id="{46D72B3F-E8D3-43AE-A16F-54814F15FCC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806" name="【消防施設】&#10;一人当たり面積最大値テキスト">
          <a:extLst>
            <a:ext uri="{FF2B5EF4-FFF2-40B4-BE49-F238E27FC236}">
              <a16:creationId xmlns:a16="http://schemas.microsoft.com/office/drawing/2014/main" id="{D850580B-EF31-45FB-9B46-9BF37BB1038B}"/>
            </a:ext>
          </a:extLst>
        </xdr:cNvPr>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807" name="直線コネクタ 806">
          <a:extLst>
            <a:ext uri="{FF2B5EF4-FFF2-40B4-BE49-F238E27FC236}">
              <a16:creationId xmlns:a16="http://schemas.microsoft.com/office/drawing/2014/main" id="{A8FFBF79-8356-4227-9BF3-05A35993392B}"/>
            </a:ext>
          </a:extLst>
        </xdr:cNvPr>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37609</xdr:rowOff>
    </xdr:from>
    <xdr:ext cx="469744" cy="259045"/>
    <xdr:sp macro="" textlink="">
      <xdr:nvSpPr>
        <xdr:cNvPr id="808" name="【消防施設】&#10;一人当たり面積平均値テキスト">
          <a:extLst>
            <a:ext uri="{FF2B5EF4-FFF2-40B4-BE49-F238E27FC236}">
              <a16:creationId xmlns:a16="http://schemas.microsoft.com/office/drawing/2014/main" id="{44D574B7-551C-48DE-8D2B-12675630E05D}"/>
            </a:ext>
          </a:extLst>
        </xdr:cNvPr>
        <xdr:cNvSpPr txBox="1"/>
      </xdr:nvSpPr>
      <xdr:spPr>
        <a:xfrm>
          <a:off x="22199600" y="1426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809" name="フローチャート: 判断 808">
          <a:extLst>
            <a:ext uri="{FF2B5EF4-FFF2-40B4-BE49-F238E27FC236}">
              <a16:creationId xmlns:a16="http://schemas.microsoft.com/office/drawing/2014/main" id="{728C7ED9-D565-4EF2-BDC0-20282FC659F0}"/>
            </a:ext>
          </a:extLst>
        </xdr:cNvPr>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810" name="フローチャート: 判断 809">
          <a:extLst>
            <a:ext uri="{FF2B5EF4-FFF2-40B4-BE49-F238E27FC236}">
              <a16:creationId xmlns:a16="http://schemas.microsoft.com/office/drawing/2014/main" id="{D7BB7403-DD3E-48F6-8D90-586AF16F60F8}"/>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811" name="フローチャート: 判断 810">
          <a:extLst>
            <a:ext uri="{FF2B5EF4-FFF2-40B4-BE49-F238E27FC236}">
              <a16:creationId xmlns:a16="http://schemas.microsoft.com/office/drawing/2014/main" id="{30700712-4E76-4DDB-A794-BFABAFEA126C}"/>
            </a:ext>
          </a:extLst>
        </xdr:cNvPr>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812" name="フローチャート: 判断 811">
          <a:extLst>
            <a:ext uri="{FF2B5EF4-FFF2-40B4-BE49-F238E27FC236}">
              <a16:creationId xmlns:a16="http://schemas.microsoft.com/office/drawing/2014/main" id="{F9DDC1C7-C2EA-4C86-A1E9-FBBF9A14B48A}"/>
            </a:ext>
          </a:extLst>
        </xdr:cNvPr>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813" name="フローチャート: 判断 812">
          <a:extLst>
            <a:ext uri="{FF2B5EF4-FFF2-40B4-BE49-F238E27FC236}">
              <a16:creationId xmlns:a16="http://schemas.microsoft.com/office/drawing/2014/main" id="{80DCFAFA-75ED-44FF-B659-F4ADC37B068F}"/>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7F5B493A-8CAA-42E6-AB94-5B52727B7A4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55263820-8E70-4C98-8E18-BE35DC0149F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340AA01D-50C3-4334-A1D8-F81EC73AAD3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44A14E6F-7E4F-4509-9FC2-133BC92114F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4BA9A17B-9496-4AEA-B2FD-2DACC5FBDCE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819" name="楕円 818">
          <a:extLst>
            <a:ext uri="{FF2B5EF4-FFF2-40B4-BE49-F238E27FC236}">
              <a16:creationId xmlns:a16="http://schemas.microsoft.com/office/drawing/2014/main" id="{0CF83BCE-41D2-4DC0-AFFF-1840E32A915A}"/>
            </a:ext>
          </a:extLst>
        </xdr:cNvPr>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820" name="【消防施設】&#10;一人当たり面積該当値テキスト">
          <a:extLst>
            <a:ext uri="{FF2B5EF4-FFF2-40B4-BE49-F238E27FC236}">
              <a16:creationId xmlns:a16="http://schemas.microsoft.com/office/drawing/2014/main" id="{443FA52B-DA16-4715-8BB1-5146AF39B757}"/>
            </a:ext>
          </a:extLst>
        </xdr:cNvPr>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821" name="楕円 820">
          <a:extLst>
            <a:ext uri="{FF2B5EF4-FFF2-40B4-BE49-F238E27FC236}">
              <a16:creationId xmlns:a16="http://schemas.microsoft.com/office/drawing/2014/main" id="{2E7FD10D-B8DE-46ED-BE70-C4A895D3F299}"/>
            </a:ext>
          </a:extLst>
        </xdr:cNvPr>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822" name="直線コネクタ 821">
          <a:extLst>
            <a:ext uri="{FF2B5EF4-FFF2-40B4-BE49-F238E27FC236}">
              <a16:creationId xmlns:a16="http://schemas.microsoft.com/office/drawing/2014/main" id="{90B42C33-9AC2-406A-859E-4902C2780F79}"/>
            </a:ext>
          </a:extLst>
        </xdr:cNvPr>
        <xdr:cNvCxnSpPr/>
      </xdr:nvCxnSpPr>
      <xdr:spPr>
        <a:xfrm>
          <a:off x="21323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823" name="楕円 822">
          <a:extLst>
            <a:ext uri="{FF2B5EF4-FFF2-40B4-BE49-F238E27FC236}">
              <a16:creationId xmlns:a16="http://schemas.microsoft.com/office/drawing/2014/main" id="{1BD2B553-1B0D-49B9-B642-4237BD95CDE4}"/>
            </a:ext>
          </a:extLst>
        </xdr:cNvPr>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824" name="直線コネクタ 823">
          <a:extLst>
            <a:ext uri="{FF2B5EF4-FFF2-40B4-BE49-F238E27FC236}">
              <a16:creationId xmlns:a16="http://schemas.microsoft.com/office/drawing/2014/main" id="{69E2B0D2-50A3-4E33-84AD-466FF92DBF13}"/>
            </a:ext>
          </a:extLst>
        </xdr:cNvPr>
        <xdr:cNvCxnSpPr/>
      </xdr:nvCxnSpPr>
      <xdr:spPr>
        <a:xfrm>
          <a:off x="20434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71882</xdr:rowOff>
    </xdr:from>
    <xdr:to>
      <xdr:col>102</xdr:col>
      <xdr:colOff>165100</xdr:colOff>
      <xdr:row>86</xdr:row>
      <xdr:rowOff>2032</xdr:rowOff>
    </xdr:to>
    <xdr:sp macro="" textlink="">
      <xdr:nvSpPr>
        <xdr:cNvPr id="825" name="楕円 824">
          <a:extLst>
            <a:ext uri="{FF2B5EF4-FFF2-40B4-BE49-F238E27FC236}">
              <a16:creationId xmlns:a16="http://schemas.microsoft.com/office/drawing/2014/main" id="{84A51E6B-8327-4992-9992-3F721D70443B}"/>
            </a:ext>
          </a:extLst>
        </xdr:cNvPr>
        <xdr:cNvSpPr/>
      </xdr:nvSpPr>
      <xdr:spPr>
        <a:xfrm>
          <a:off x="19494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122682</xdr:rowOff>
    </xdr:to>
    <xdr:cxnSp macro="">
      <xdr:nvCxnSpPr>
        <xdr:cNvPr id="826" name="直線コネクタ 825">
          <a:extLst>
            <a:ext uri="{FF2B5EF4-FFF2-40B4-BE49-F238E27FC236}">
              <a16:creationId xmlns:a16="http://schemas.microsoft.com/office/drawing/2014/main" id="{4710C43F-5741-4F16-9B61-9595C7A5D45D}"/>
            </a:ext>
          </a:extLst>
        </xdr:cNvPr>
        <xdr:cNvCxnSpPr/>
      </xdr:nvCxnSpPr>
      <xdr:spPr>
        <a:xfrm flipV="1">
          <a:off x="19545300" y="146913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71882</xdr:rowOff>
    </xdr:from>
    <xdr:to>
      <xdr:col>98</xdr:col>
      <xdr:colOff>38100</xdr:colOff>
      <xdr:row>86</xdr:row>
      <xdr:rowOff>2032</xdr:rowOff>
    </xdr:to>
    <xdr:sp macro="" textlink="">
      <xdr:nvSpPr>
        <xdr:cNvPr id="827" name="楕円 826">
          <a:extLst>
            <a:ext uri="{FF2B5EF4-FFF2-40B4-BE49-F238E27FC236}">
              <a16:creationId xmlns:a16="http://schemas.microsoft.com/office/drawing/2014/main" id="{035281D2-56BB-433B-9007-D2A8BFF61FB9}"/>
            </a:ext>
          </a:extLst>
        </xdr:cNvPr>
        <xdr:cNvSpPr/>
      </xdr:nvSpPr>
      <xdr:spPr>
        <a:xfrm>
          <a:off x="18605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122682</xdr:rowOff>
    </xdr:from>
    <xdr:to>
      <xdr:col>102</xdr:col>
      <xdr:colOff>114300</xdr:colOff>
      <xdr:row>85</xdr:row>
      <xdr:rowOff>122682</xdr:rowOff>
    </xdr:to>
    <xdr:cxnSp macro="">
      <xdr:nvCxnSpPr>
        <xdr:cNvPr id="828" name="直線コネクタ 827">
          <a:extLst>
            <a:ext uri="{FF2B5EF4-FFF2-40B4-BE49-F238E27FC236}">
              <a16:creationId xmlns:a16="http://schemas.microsoft.com/office/drawing/2014/main" id="{0B827CDE-8DCC-43CB-88B6-419FFEB55907}"/>
            </a:ext>
          </a:extLst>
        </xdr:cNvPr>
        <xdr:cNvCxnSpPr/>
      </xdr:nvCxnSpPr>
      <xdr:spPr>
        <a:xfrm>
          <a:off x="18656300" y="1469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829" name="n_1aveValue【消防施設】&#10;一人当たり面積">
          <a:extLst>
            <a:ext uri="{FF2B5EF4-FFF2-40B4-BE49-F238E27FC236}">
              <a16:creationId xmlns:a16="http://schemas.microsoft.com/office/drawing/2014/main" id="{3E121E98-7F3A-4435-9C92-06B7AEEE4880}"/>
            </a:ext>
          </a:extLst>
        </xdr:cNvPr>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830" name="n_2aveValue【消防施設】&#10;一人当たり面積">
          <a:extLst>
            <a:ext uri="{FF2B5EF4-FFF2-40B4-BE49-F238E27FC236}">
              <a16:creationId xmlns:a16="http://schemas.microsoft.com/office/drawing/2014/main" id="{862E8601-4662-4CF2-BF9B-213859F1A652}"/>
            </a:ext>
          </a:extLst>
        </xdr:cNvPr>
        <xdr:cNvSpPr txBox="1"/>
      </xdr:nvSpPr>
      <xdr:spPr>
        <a:xfrm>
          <a:off x="20199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831" name="n_3aveValue【消防施設】&#10;一人当たり面積">
          <a:extLst>
            <a:ext uri="{FF2B5EF4-FFF2-40B4-BE49-F238E27FC236}">
              <a16:creationId xmlns:a16="http://schemas.microsoft.com/office/drawing/2014/main" id="{236355FF-D184-4857-BF55-E3E457844ED0}"/>
            </a:ext>
          </a:extLst>
        </xdr:cNvPr>
        <xdr:cNvSpPr txBox="1"/>
      </xdr:nvSpPr>
      <xdr:spPr>
        <a:xfrm>
          <a:off x="19310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832" name="n_4aveValue【消防施設】&#10;一人当たり面積">
          <a:extLst>
            <a:ext uri="{FF2B5EF4-FFF2-40B4-BE49-F238E27FC236}">
              <a16:creationId xmlns:a16="http://schemas.microsoft.com/office/drawing/2014/main" id="{BFC79C30-2EE2-4F0F-95BB-EC30FFC4514A}"/>
            </a:ext>
          </a:extLst>
        </xdr:cNvPr>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833" name="n_1mainValue【消防施設】&#10;一人当たり面積">
          <a:extLst>
            <a:ext uri="{FF2B5EF4-FFF2-40B4-BE49-F238E27FC236}">
              <a16:creationId xmlns:a16="http://schemas.microsoft.com/office/drawing/2014/main" id="{9A47BA43-6201-4CE5-947E-B29BA9F30955}"/>
            </a:ext>
          </a:extLst>
        </xdr:cNvPr>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834" name="n_2mainValue【消防施設】&#10;一人当たり面積">
          <a:extLst>
            <a:ext uri="{FF2B5EF4-FFF2-40B4-BE49-F238E27FC236}">
              <a16:creationId xmlns:a16="http://schemas.microsoft.com/office/drawing/2014/main" id="{B6EC3FCB-94A4-4A0F-88BA-2E6F3840370F}"/>
            </a:ext>
          </a:extLst>
        </xdr:cNvPr>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164609</xdr:rowOff>
    </xdr:from>
    <xdr:ext cx="469744" cy="259045"/>
    <xdr:sp macro="" textlink="">
      <xdr:nvSpPr>
        <xdr:cNvPr id="835" name="n_3mainValue【消防施設】&#10;一人当たり面積">
          <a:extLst>
            <a:ext uri="{FF2B5EF4-FFF2-40B4-BE49-F238E27FC236}">
              <a16:creationId xmlns:a16="http://schemas.microsoft.com/office/drawing/2014/main" id="{77FC7B8D-2464-4C6D-AED3-9B7DE22CFCDF}"/>
            </a:ext>
          </a:extLst>
        </xdr:cNvPr>
        <xdr:cNvSpPr txBox="1"/>
      </xdr:nvSpPr>
      <xdr:spPr>
        <a:xfrm>
          <a:off x="19310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164609</xdr:rowOff>
    </xdr:from>
    <xdr:ext cx="469744" cy="259045"/>
    <xdr:sp macro="" textlink="">
      <xdr:nvSpPr>
        <xdr:cNvPr id="836" name="n_4mainValue【消防施設】&#10;一人当たり面積">
          <a:extLst>
            <a:ext uri="{FF2B5EF4-FFF2-40B4-BE49-F238E27FC236}">
              <a16:creationId xmlns:a16="http://schemas.microsoft.com/office/drawing/2014/main" id="{5513D1B7-8419-483F-850B-3B9CC7C7B320}"/>
            </a:ext>
          </a:extLst>
        </xdr:cNvPr>
        <xdr:cNvSpPr txBox="1"/>
      </xdr:nvSpPr>
      <xdr:spPr>
        <a:xfrm>
          <a:off x="18421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a:extLst>
            <a:ext uri="{FF2B5EF4-FFF2-40B4-BE49-F238E27FC236}">
              <a16:creationId xmlns:a16="http://schemas.microsoft.com/office/drawing/2014/main" id="{9EFBACD1-89EE-4D07-9DE0-73B344ABD1B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a:extLst>
            <a:ext uri="{FF2B5EF4-FFF2-40B4-BE49-F238E27FC236}">
              <a16:creationId xmlns:a16="http://schemas.microsoft.com/office/drawing/2014/main" id="{4942D9FB-EF61-44B8-A53A-9B7A61DC2B9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a:extLst>
            <a:ext uri="{FF2B5EF4-FFF2-40B4-BE49-F238E27FC236}">
              <a16:creationId xmlns:a16="http://schemas.microsoft.com/office/drawing/2014/main" id="{74439AB5-B462-4A7B-B7D1-C10186E18BF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a:extLst>
            <a:ext uri="{FF2B5EF4-FFF2-40B4-BE49-F238E27FC236}">
              <a16:creationId xmlns:a16="http://schemas.microsoft.com/office/drawing/2014/main" id="{F5BCF1EC-D728-4252-9FA5-FE14FB42932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a:extLst>
            <a:ext uri="{FF2B5EF4-FFF2-40B4-BE49-F238E27FC236}">
              <a16:creationId xmlns:a16="http://schemas.microsoft.com/office/drawing/2014/main" id="{8492F550-2B53-4CD4-B968-A65703D6929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a:extLst>
            <a:ext uri="{FF2B5EF4-FFF2-40B4-BE49-F238E27FC236}">
              <a16:creationId xmlns:a16="http://schemas.microsoft.com/office/drawing/2014/main" id="{181DBE86-CBFA-4FAC-B82A-0BF476B611E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a:extLst>
            <a:ext uri="{FF2B5EF4-FFF2-40B4-BE49-F238E27FC236}">
              <a16:creationId xmlns:a16="http://schemas.microsoft.com/office/drawing/2014/main" id="{511A2098-5848-4AFB-9FB1-ACA12397BBE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a:extLst>
            <a:ext uri="{FF2B5EF4-FFF2-40B4-BE49-F238E27FC236}">
              <a16:creationId xmlns:a16="http://schemas.microsoft.com/office/drawing/2014/main" id="{E33F0B3E-5C58-4E14-9E2F-3B14ED9124A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a:extLst>
            <a:ext uri="{FF2B5EF4-FFF2-40B4-BE49-F238E27FC236}">
              <a16:creationId xmlns:a16="http://schemas.microsoft.com/office/drawing/2014/main" id="{00BA632F-A215-4CDA-ADC9-69115ABA1F7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a:extLst>
            <a:ext uri="{FF2B5EF4-FFF2-40B4-BE49-F238E27FC236}">
              <a16:creationId xmlns:a16="http://schemas.microsoft.com/office/drawing/2014/main" id="{7D75BF4F-00A4-4FD6-9792-1B7FFF34258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a:extLst>
            <a:ext uri="{FF2B5EF4-FFF2-40B4-BE49-F238E27FC236}">
              <a16:creationId xmlns:a16="http://schemas.microsoft.com/office/drawing/2014/main" id="{AE609427-0070-4849-BBDA-B30247BEDE0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8" name="直線コネクタ 847">
          <a:extLst>
            <a:ext uri="{FF2B5EF4-FFF2-40B4-BE49-F238E27FC236}">
              <a16:creationId xmlns:a16="http://schemas.microsoft.com/office/drawing/2014/main" id="{2DE6B86A-2DDD-4CC9-A268-DC9EE5DD8AD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9" name="テキスト ボックス 848">
          <a:extLst>
            <a:ext uri="{FF2B5EF4-FFF2-40B4-BE49-F238E27FC236}">
              <a16:creationId xmlns:a16="http://schemas.microsoft.com/office/drawing/2014/main" id="{2EC9BEBF-0446-44A3-B8F8-99FF790CFB1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0" name="直線コネクタ 849">
          <a:extLst>
            <a:ext uri="{FF2B5EF4-FFF2-40B4-BE49-F238E27FC236}">
              <a16:creationId xmlns:a16="http://schemas.microsoft.com/office/drawing/2014/main" id="{0DECA4B4-997B-4469-AFC0-667044C6A61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1" name="テキスト ボックス 850">
          <a:extLst>
            <a:ext uri="{FF2B5EF4-FFF2-40B4-BE49-F238E27FC236}">
              <a16:creationId xmlns:a16="http://schemas.microsoft.com/office/drawing/2014/main" id="{CF1B5202-DB40-4586-BECC-859C470BCA1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2" name="直線コネクタ 851">
          <a:extLst>
            <a:ext uri="{FF2B5EF4-FFF2-40B4-BE49-F238E27FC236}">
              <a16:creationId xmlns:a16="http://schemas.microsoft.com/office/drawing/2014/main" id="{B57EE751-BF74-484B-A117-B4EAB8B2C50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3" name="テキスト ボックス 852">
          <a:extLst>
            <a:ext uri="{FF2B5EF4-FFF2-40B4-BE49-F238E27FC236}">
              <a16:creationId xmlns:a16="http://schemas.microsoft.com/office/drawing/2014/main" id="{9C72EE02-B7FC-4338-8370-C116AB2C2F3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4" name="直線コネクタ 853">
          <a:extLst>
            <a:ext uri="{FF2B5EF4-FFF2-40B4-BE49-F238E27FC236}">
              <a16:creationId xmlns:a16="http://schemas.microsoft.com/office/drawing/2014/main" id="{2E1FBF3F-7465-42A7-A22E-4E822FCE89F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5" name="テキスト ボックス 854">
          <a:extLst>
            <a:ext uri="{FF2B5EF4-FFF2-40B4-BE49-F238E27FC236}">
              <a16:creationId xmlns:a16="http://schemas.microsoft.com/office/drawing/2014/main" id="{2BC51654-474D-408E-858F-8188F7107C5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6" name="直線コネクタ 855">
          <a:extLst>
            <a:ext uri="{FF2B5EF4-FFF2-40B4-BE49-F238E27FC236}">
              <a16:creationId xmlns:a16="http://schemas.microsoft.com/office/drawing/2014/main" id="{33CFC70F-5F3B-4740-BF6F-44D78101F39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7" name="テキスト ボックス 856">
          <a:extLst>
            <a:ext uri="{FF2B5EF4-FFF2-40B4-BE49-F238E27FC236}">
              <a16:creationId xmlns:a16="http://schemas.microsoft.com/office/drawing/2014/main" id="{C8FFBC66-BA13-45BA-9228-A7C823C9435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8" name="直線コネクタ 857">
          <a:extLst>
            <a:ext uri="{FF2B5EF4-FFF2-40B4-BE49-F238E27FC236}">
              <a16:creationId xmlns:a16="http://schemas.microsoft.com/office/drawing/2014/main" id="{F2F343E6-DD55-4B7E-8803-85A7BEDB246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9" name="テキスト ボックス 858">
          <a:extLst>
            <a:ext uri="{FF2B5EF4-FFF2-40B4-BE49-F238E27FC236}">
              <a16:creationId xmlns:a16="http://schemas.microsoft.com/office/drawing/2014/main" id="{25E700E2-503A-442C-8D40-8FC13861F93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520FF46D-2438-417B-B4B6-393F56E8952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1" name="【庁舎】&#10;有形固定資産減価償却率グラフ枠">
          <a:extLst>
            <a:ext uri="{FF2B5EF4-FFF2-40B4-BE49-F238E27FC236}">
              <a16:creationId xmlns:a16="http://schemas.microsoft.com/office/drawing/2014/main" id="{42FA71C5-72F6-4134-8421-E7AD34C79F7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862" name="直線コネクタ 861">
          <a:extLst>
            <a:ext uri="{FF2B5EF4-FFF2-40B4-BE49-F238E27FC236}">
              <a16:creationId xmlns:a16="http://schemas.microsoft.com/office/drawing/2014/main" id="{D1ED2F17-6C76-4E5E-A989-AB7E05B433CB}"/>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3" name="【庁舎】&#10;有形固定資産減価償却率最小値テキスト">
          <a:extLst>
            <a:ext uri="{FF2B5EF4-FFF2-40B4-BE49-F238E27FC236}">
              <a16:creationId xmlns:a16="http://schemas.microsoft.com/office/drawing/2014/main" id="{B202F7A6-28AF-4C58-BAFA-BDECD9D55D48}"/>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4" name="直線コネクタ 863">
          <a:extLst>
            <a:ext uri="{FF2B5EF4-FFF2-40B4-BE49-F238E27FC236}">
              <a16:creationId xmlns:a16="http://schemas.microsoft.com/office/drawing/2014/main" id="{9422A877-1BE3-400D-B253-3DAB89C5F87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865" name="【庁舎】&#10;有形固定資産減価償却率最大値テキスト">
          <a:extLst>
            <a:ext uri="{FF2B5EF4-FFF2-40B4-BE49-F238E27FC236}">
              <a16:creationId xmlns:a16="http://schemas.microsoft.com/office/drawing/2014/main" id="{D0D029BB-0F54-43D1-8A77-6DE70958EE43}"/>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866" name="直線コネクタ 865">
          <a:extLst>
            <a:ext uri="{FF2B5EF4-FFF2-40B4-BE49-F238E27FC236}">
              <a16:creationId xmlns:a16="http://schemas.microsoft.com/office/drawing/2014/main" id="{524674C7-F1E3-4CAD-A736-921ABAE17CA2}"/>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67" name="【庁舎】&#10;有形固定資産減価償却率平均値テキスト">
          <a:extLst>
            <a:ext uri="{FF2B5EF4-FFF2-40B4-BE49-F238E27FC236}">
              <a16:creationId xmlns:a16="http://schemas.microsoft.com/office/drawing/2014/main" id="{7D07F422-CEE5-46CD-B70F-EA8C2DEA4DA2}"/>
            </a:ext>
          </a:extLst>
        </xdr:cNvPr>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68" name="フローチャート: 判断 867">
          <a:extLst>
            <a:ext uri="{FF2B5EF4-FFF2-40B4-BE49-F238E27FC236}">
              <a16:creationId xmlns:a16="http://schemas.microsoft.com/office/drawing/2014/main" id="{EF0F59AC-F6F9-44F5-8592-7A3E3A67E496}"/>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869" name="フローチャート: 判断 868">
          <a:extLst>
            <a:ext uri="{FF2B5EF4-FFF2-40B4-BE49-F238E27FC236}">
              <a16:creationId xmlns:a16="http://schemas.microsoft.com/office/drawing/2014/main" id="{3C0DF4C6-48AD-466D-A684-CCA16EA04F4F}"/>
            </a:ext>
          </a:extLst>
        </xdr:cNvPr>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870" name="フローチャート: 判断 869">
          <a:extLst>
            <a:ext uri="{FF2B5EF4-FFF2-40B4-BE49-F238E27FC236}">
              <a16:creationId xmlns:a16="http://schemas.microsoft.com/office/drawing/2014/main" id="{AB334EB3-2B27-489B-BF7B-E8D62DA10258}"/>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871" name="フローチャート: 判断 870">
          <a:extLst>
            <a:ext uri="{FF2B5EF4-FFF2-40B4-BE49-F238E27FC236}">
              <a16:creationId xmlns:a16="http://schemas.microsoft.com/office/drawing/2014/main" id="{CF6D79B4-46E3-4064-92A5-82C841D38699}"/>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872" name="フローチャート: 判断 871">
          <a:extLst>
            <a:ext uri="{FF2B5EF4-FFF2-40B4-BE49-F238E27FC236}">
              <a16:creationId xmlns:a16="http://schemas.microsoft.com/office/drawing/2014/main" id="{24F8A645-DC5C-4F96-8935-A82C982FF39F}"/>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266ECBE-CA86-4843-B2B5-B0939A24317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4F1CD197-DC1D-4547-B347-BD9279A5635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ECD73045-0FB8-48B3-9381-79BA2358421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92D223C7-622C-4C68-97D0-B8CDB893067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B469ECC6-CCE9-40C2-820F-0B1B549B86D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111942</xdr:rowOff>
    </xdr:from>
    <xdr:to>
      <xdr:col>85</xdr:col>
      <xdr:colOff>177800</xdr:colOff>
      <xdr:row>106</xdr:row>
      <xdr:rowOff>42092</xdr:rowOff>
    </xdr:to>
    <xdr:sp macro="" textlink="">
      <xdr:nvSpPr>
        <xdr:cNvPr id="878" name="楕円 877">
          <a:extLst>
            <a:ext uri="{FF2B5EF4-FFF2-40B4-BE49-F238E27FC236}">
              <a16:creationId xmlns:a16="http://schemas.microsoft.com/office/drawing/2014/main" id="{4FB4734D-3AD5-4321-A186-9A27D127B8E4}"/>
            </a:ext>
          </a:extLst>
        </xdr:cNvPr>
        <xdr:cNvSpPr/>
      </xdr:nvSpPr>
      <xdr:spPr>
        <a:xfrm>
          <a:off x="162687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90369</xdr:rowOff>
    </xdr:from>
    <xdr:ext cx="405111" cy="259045"/>
    <xdr:sp macro="" textlink="">
      <xdr:nvSpPr>
        <xdr:cNvPr id="879" name="【庁舎】&#10;有形固定資産減価償却率該当値テキスト">
          <a:extLst>
            <a:ext uri="{FF2B5EF4-FFF2-40B4-BE49-F238E27FC236}">
              <a16:creationId xmlns:a16="http://schemas.microsoft.com/office/drawing/2014/main" id="{18196480-57C7-4057-8C43-B336F803072A}"/>
            </a:ext>
          </a:extLst>
        </xdr:cNvPr>
        <xdr:cNvSpPr txBox="1"/>
      </xdr:nvSpPr>
      <xdr:spPr>
        <a:xfrm>
          <a:off x="16357600"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74386</xdr:rowOff>
    </xdr:from>
    <xdr:to>
      <xdr:col>81</xdr:col>
      <xdr:colOff>101600</xdr:colOff>
      <xdr:row>106</xdr:row>
      <xdr:rowOff>4536</xdr:rowOff>
    </xdr:to>
    <xdr:sp macro="" textlink="">
      <xdr:nvSpPr>
        <xdr:cNvPr id="880" name="楕円 879">
          <a:extLst>
            <a:ext uri="{FF2B5EF4-FFF2-40B4-BE49-F238E27FC236}">
              <a16:creationId xmlns:a16="http://schemas.microsoft.com/office/drawing/2014/main" id="{32B8590D-2EF1-455B-BEE9-89CDA61A018B}"/>
            </a:ext>
          </a:extLst>
        </xdr:cNvPr>
        <xdr:cNvSpPr/>
      </xdr:nvSpPr>
      <xdr:spPr>
        <a:xfrm>
          <a:off x="15430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125186</xdr:rowOff>
    </xdr:from>
    <xdr:to>
      <xdr:col>85</xdr:col>
      <xdr:colOff>127000</xdr:colOff>
      <xdr:row>105</xdr:row>
      <xdr:rowOff>162742</xdr:rowOff>
    </xdr:to>
    <xdr:cxnSp macro="">
      <xdr:nvCxnSpPr>
        <xdr:cNvPr id="881" name="直線コネクタ 880">
          <a:extLst>
            <a:ext uri="{FF2B5EF4-FFF2-40B4-BE49-F238E27FC236}">
              <a16:creationId xmlns:a16="http://schemas.microsoft.com/office/drawing/2014/main" id="{D43D9CD1-9334-4F4D-88A4-9AD2E3C347C2}"/>
            </a:ext>
          </a:extLst>
        </xdr:cNvPr>
        <xdr:cNvCxnSpPr/>
      </xdr:nvCxnSpPr>
      <xdr:spPr>
        <a:xfrm>
          <a:off x="15481300" y="1812743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36830</xdr:rowOff>
    </xdr:from>
    <xdr:to>
      <xdr:col>76</xdr:col>
      <xdr:colOff>165100</xdr:colOff>
      <xdr:row>105</xdr:row>
      <xdr:rowOff>138430</xdr:rowOff>
    </xdr:to>
    <xdr:sp macro="" textlink="">
      <xdr:nvSpPr>
        <xdr:cNvPr id="882" name="楕円 881">
          <a:extLst>
            <a:ext uri="{FF2B5EF4-FFF2-40B4-BE49-F238E27FC236}">
              <a16:creationId xmlns:a16="http://schemas.microsoft.com/office/drawing/2014/main" id="{7EDA0825-0317-4E46-B3CB-0C84DE0921DB}"/>
            </a:ext>
          </a:extLst>
        </xdr:cNvPr>
        <xdr:cNvSpPr/>
      </xdr:nvSpPr>
      <xdr:spPr>
        <a:xfrm>
          <a:off x="14541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87630</xdr:rowOff>
    </xdr:from>
    <xdr:to>
      <xdr:col>81</xdr:col>
      <xdr:colOff>50800</xdr:colOff>
      <xdr:row>105</xdr:row>
      <xdr:rowOff>125186</xdr:rowOff>
    </xdr:to>
    <xdr:cxnSp macro="">
      <xdr:nvCxnSpPr>
        <xdr:cNvPr id="883" name="直線コネクタ 882">
          <a:extLst>
            <a:ext uri="{FF2B5EF4-FFF2-40B4-BE49-F238E27FC236}">
              <a16:creationId xmlns:a16="http://schemas.microsoft.com/office/drawing/2014/main" id="{57B1AD42-1411-410D-8A37-7CC691F7BB9D}"/>
            </a:ext>
          </a:extLst>
        </xdr:cNvPr>
        <xdr:cNvCxnSpPr/>
      </xdr:nvCxnSpPr>
      <xdr:spPr>
        <a:xfrm>
          <a:off x="14592300" y="1808988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9071</xdr:rowOff>
    </xdr:from>
    <xdr:to>
      <xdr:col>72</xdr:col>
      <xdr:colOff>38100</xdr:colOff>
      <xdr:row>105</xdr:row>
      <xdr:rowOff>110671</xdr:rowOff>
    </xdr:to>
    <xdr:sp macro="" textlink="">
      <xdr:nvSpPr>
        <xdr:cNvPr id="884" name="楕円 883">
          <a:extLst>
            <a:ext uri="{FF2B5EF4-FFF2-40B4-BE49-F238E27FC236}">
              <a16:creationId xmlns:a16="http://schemas.microsoft.com/office/drawing/2014/main" id="{BABD84EA-47AD-4AF7-817A-AE827DAE8CCA}"/>
            </a:ext>
          </a:extLst>
        </xdr:cNvPr>
        <xdr:cNvSpPr/>
      </xdr:nvSpPr>
      <xdr:spPr>
        <a:xfrm>
          <a:off x="13652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59871</xdr:rowOff>
    </xdr:from>
    <xdr:to>
      <xdr:col>76</xdr:col>
      <xdr:colOff>114300</xdr:colOff>
      <xdr:row>105</xdr:row>
      <xdr:rowOff>87630</xdr:rowOff>
    </xdr:to>
    <xdr:cxnSp macro="">
      <xdr:nvCxnSpPr>
        <xdr:cNvPr id="885" name="直線コネクタ 884">
          <a:extLst>
            <a:ext uri="{FF2B5EF4-FFF2-40B4-BE49-F238E27FC236}">
              <a16:creationId xmlns:a16="http://schemas.microsoft.com/office/drawing/2014/main" id="{841D996B-8D0F-4350-AECF-9DE80E03C0BD}"/>
            </a:ext>
          </a:extLst>
        </xdr:cNvPr>
        <xdr:cNvCxnSpPr/>
      </xdr:nvCxnSpPr>
      <xdr:spPr>
        <a:xfrm>
          <a:off x="13703300" y="1806212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152763</xdr:rowOff>
    </xdr:from>
    <xdr:to>
      <xdr:col>67</xdr:col>
      <xdr:colOff>101600</xdr:colOff>
      <xdr:row>105</xdr:row>
      <xdr:rowOff>82913</xdr:rowOff>
    </xdr:to>
    <xdr:sp macro="" textlink="">
      <xdr:nvSpPr>
        <xdr:cNvPr id="886" name="楕円 885">
          <a:extLst>
            <a:ext uri="{FF2B5EF4-FFF2-40B4-BE49-F238E27FC236}">
              <a16:creationId xmlns:a16="http://schemas.microsoft.com/office/drawing/2014/main" id="{51030C6A-F927-4B9A-9250-CAFC4E6583A6}"/>
            </a:ext>
          </a:extLst>
        </xdr:cNvPr>
        <xdr:cNvSpPr/>
      </xdr:nvSpPr>
      <xdr:spPr>
        <a:xfrm>
          <a:off x="12763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32113</xdr:rowOff>
    </xdr:from>
    <xdr:to>
      <xdr:col>71</xdr:col>
      <xdr:colOff>177800</xdr:colOff>
      <xdr:row>105</xdr:row>
      <xdr:rowOff>59871</xdr:rowOff>
    </xdr:to>
    <xdr:cxnSp macro="">
      <xdr:nvCxnSpPr>
        <xdr:cNvPr id="887" name="直線コネクタ 886">
          <a:extLst>
            <a:ext uri="{FF2B5EF4-FFF2-40B4-BE49-F238E27FC236}">
              <a16:creationId xmlns:a16="http://schemas.microsoft.com/office/drawing/2014/main" id="{284D00B9-98B2-4B8F-AD8D-C0F73BE627E3}"/>
            </a:ext>
          </a:extLst>
        </xdr:cNvPr>
        <xdr:cNvCxnSpPr/>
      </xdr:nvCxnSpPr>
      <xdr:spPr>
        <a:xfrm>
          <a:off x="12814300" y="1803436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888" name="n_1aveValue【庁舎】&#10;有形固定資産減価償却率">
          <a:extLst>
            <a:ext uri="{FF2B5EF4-FFF2-40B4-BE49-F238E27FC236}">
              <a16:creationId xmlns:a16="http://schemas.microsoft.com/office/drawing/2014/main" id="{43333236-0AD8-4913-A055-DE64ADF26A94}"/>
            </a:ext>
          </a:extLst>
        </xdr:cNvPr>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889" name="n_2aveValue【庁舎】&#10;有形固定資産減価償却率">
          <a:extLst>
            <a:ext uri="{FF2B5EF4-FFF2-40B4-BE49-F238E27FC236}">
              <a16:creationId xmlns:a16="http://schemas.microsoft.com/office/drawing/2014/main" id="{B11F0143-0FAF-4372-AB66-6B9FDFA08299}"/>
            </a:ext>
          </a:extLst>
        </xdr:cNvPr>
        <xdr:cNvSpPr txBox="1"/>
      </xdr:nvSpPr>
      <xdr:spPr>
        <a:xfrm>
          <a:off x="14389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890" name="n_3aveValue【庁舎】&#10;有形固定資産減価償却率">
          <a:extLst>
            <a:ext uri="{FF2B5EF4-FFF2-40B4-BE49-F238E27FC236}">
              <a16:creationId xmlns:a16="http://schemas.microsoft.com/office/drawing/2014/main" id="{0B8FFB29-71E6-4409-BCF6-1EB709C7D8E9}"/>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891" name="n_4aveValue【庁舎】&#10;有形固定資産減価償却率">
          <a:extLst>
            <a:ext uri="{FF2B5EF4-FFF2-40B4-BE49-F238E27FC236}">
              <a16:creationId xmlns:a16="http://schemas.microsoft.com/office/drawing/2014/main" id="{FEF6EC66-BDA2-4832-80C3-5BCA235F2F1E}"/>
            </a:ext>
          </a:extLst>
        </xdr:cNvPr>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167113</xdr:rowOff>
    </xdr:from>
    <xdr:ext cx="405111" cy="259045"/>
    <xdr:sp macro="" textlink="">
      <xdr:nvSpPr>
        <xdr:cNvPr id="892" name="n_1mainValue【庁舎】&#10;有形固定資産減価償却率">
          <a:extLst>
            <a:ext uri="{FF2B5EF4-FFF2-40B4-BE49-F238E27FC236}">
              <a16:creationId xmlns:a16="http://schemas.microsoft.com/office/drawing/2014/main" id="{2917104E-3350-4FEB-8E84-448B0F7967B8}"/>
            </a:ext>
          </a:extLst>
        </xdr:cNvPr>
        <xdr:cNvSpPr txBox="1"/>
      </xdr:nvSpPr>
      <xdr:spPr>
        <a:xfrm>
          <a:off x="152660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129557</xdr:rowOff>
    </xdr:from>
    <xdr:ext cx="405111" cy="259045"/>
    <xdr:sp macro="" textlink="">
      <xdr:nvSpPr>
        <xdr:cNvPr id="893" name="n_2mainValue【庁舎】&#10;有形固定資産減価償却率">
          <a:extLst>
            <a:ext uri="{FF2B5EF4-FFF2-40B4-BE49-F238E27FC236}">
              <a16:creationId xmlns:a16="http://schemas.microsoft.com/office/drawing/2014/main" id="{32D3940A-7233-43EA-88BF-CDB2AAC23169}"/>
            </a:ext>
          </a:extLst>
        </xdr:cNvPr>
        <xdr:cNvSpPr txBox="1"/>
      </xdr:nvSpPr>
      <xdr:spPr>
        <a:xfrm>
          <a:off x="14389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101798</xdr:rowOff>
    </xdr:from>
    <xdr:ext cx="405111" cy="259045"/>
    <xdr:sp macro="" textlink="">
      <xdr:nvSpPr>
        <xdr:cNvPr id="894" name="n_3mainValue【庁舎】&#10;有形固定資産減価償却率">
          <a:extLst>
            <a:ext uri="{FF2B5EF4-FFF2-40B4-BE49-F238E27FC236}">
              <a16:creationId xmlns:a16="http://schemas.microsoft.com/office/drawing/2014/main" id="{1F4BE8F5-2EED-44AB-BA59-BA9B2E121CDE}"/>
            </a:ext>
          </a:extLst>
        </xdr:cNvPr>
        <xdr:cNvSpPr txBox="1"/>
      </xdr:nvSpPr>
      <xdr:spPr>
        <a:xfrm>
          <a:off x="13500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74040</xdr:rowOff>
    </xdr:from>
    <xdr:ext cx="405111" cy="259045"/>
    <xdr:sp macro="" textlink="">
      <xdr:nvSpPr>
        <xdr:cNvPr id="895" name="n_4mainValue【庁舎】&#10;有形固定資産減価償却率">
          <a:extLst>
            <a:ext uri="{FF2B5EF4-FFF2-40B4-BE49-F238E27FC236}">
              <a16:creationId xmlns:a16="http://schemas.microsoft.com/office/drawing/2014/main" id="{63613BC8-1EEE-4EE3-A662-DD4CFA24D478}"/>
            </a:ext>
          </a:extLst>
        </xdr:cNvPr>
        <xdr:cNvSpPr txBox="1"/>
      </xdr:nvSpPr>
      <xdr:spPr>
        <a:xfrm>
          <a:off x="12611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a:extLst>
            <a:ext uri="{FF2B5EF4-FFF2-40B4-BE49-F238E27FC236}">
              <a16:creationId xmlns:a16="http://schemas.microsoft.com/office/drawing/2014/main" id="{E58D4562-E37D-4B85-A03C-A3F8DFA2F92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a:extLst>
            <a:ext uri="{FF2B5EF4-FFF2-40B4-BE49-F238E27FC236}">
              <a16:creationId xmlns:a16="http://schemas.microsoft.com/office/drawing/2014/main" id="{BEBA4EC5-A196-4F49-865F-2F1BF01FDC9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a:extLst>
            <a:ext uri="{FF2B5EF4-FFF2-40B4-BE49-F238E27FC236}">
              <a16:creationId xmlns:a16="http://schemas.microsoft.com/office/drawing/2014/main" id="{93F13A29-A5B9-44B7-A369-4C0B7613960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a:extLst>
            <a:ext uri="{FF2B5EF4-FFF2-40B4-BE49-F238E27FC236}">
              <a16:creationId xmlns:a16="http://schemas.microsoft.com/office/drawing/2014/main" id="{9928CD1C-3FC2-4A4A-A399-D9A8C51C5C5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a:extLst>
            <a:ext uri="{FF2B5EF4-FFF2-40B4-BE49-F238E27FC236}">
              <a16:creationId xmlns:a16="http://schemas.microsoft.com/office/drawing/2014/main" id="{B1573668-1774-4FD0-B953-6CA6F8C4EC2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a:extLst>
            <a:ext uri="{FF2B5EF4-FFF2-40B4-BE49-F238E27FC236}">
              <a16:creationId xmlns:a16="http://schemas.microsoft.com/office/drawing/2014/main" id="{E9CD573E-1E21-4E97-88B8-37F8877682D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a:extLst>
            <a:ext uri="{FF2B5EF4-FFF2-40B4-BE49-F238E27FC236}">
              <a16:creationId xmlns:a16="http://schemas.microsoft.com/office/drawing/2014/main" id="{4E7E1A4A-0332-4C14-A0E2-7C644084921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a:extLst>
            <a:ext uri="{FF2B5EF4-FFF2-40B4-BE49-F238E27FC236}">
              <a16:creationId xmlns:a16="http://schemas.microsoft.com/office/drawing/2014/main" id="{F7CA51ED-2AFB-41C6-931F-9D7955F0DEC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a:extLst>
            <a:ext uri="{FF2B5EF4-FFF2-40B4-BE49-F238E27FC236}">
              <a16:creationId xmlns:a16="http://schemas.microsoft.com/office/drawing/2014/main" id="{A5277684-F91E-484E-8DDD-1C46DB74B9A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a:extLst>
            <a:ext uri="{FF2B5EF4-FFF2-40B4-BE49-F238E27FC236}">
              <a16:creationId xmlns:a16="http://schemas.microsoft.com/office/drawing/2014/main" id="{0261B874-90B1-4799-A83D-86BDDE41351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6" name="テキスト ボックス 905">
          <a:extLst>
            <a:ext uri="{FF2B5EF4-FFF2-40B4-BE49-F238E27FC236}">
              <a16:creationId xmlns:a16="http://schemas.microsoft.com/office/drawing/2014/main" id="{54801C12-DB88-4565-8B55-D02F93EC256A}"/>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07" name="直線コネクタ 906">
          <a:extLst>
            <a:ext uri="{FF2B5EF4-FFF2-40B4-BE49-F238E27FC236}">
              <a16:creationId xmlns:a16="http://schemas.microsoft.com/office/drawing/2014/main" id="{E892F1CD-7BAC-448D-A210-3B02DB11F84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8" name="テキスト ボックス 907">
          <a:extLst>
            <a:ext uri="{FF2B5EF4-FFF2-40B4-BE49-F238E27FC236}">
              <a16:creationId xmlns:a16="http://schemas.microsoft.com/office/drawing/2014/main" id="{50F7D505-A924-4181-AF5E-E803115C137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9" name="直線コネクタ 908">
          <a:extLst>
            <a:ext uri="{FF2B5EF4-FFF2-40B4-BE49-F238E27FC236}">
              <a16:creationId xmlns:a16="http://schemas.microsoft.com/office/drawing/2014/main" id="{DE06AC1F-DB50-4DAA-AFCA-88FC63A4D6C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0" name="テキスト ボックス 909">
          <a:extLst>
            <a:ext uri="{FF2B5EF4-FFF2-40B4-BE49-F238E27FC236}">
              <a16:creationId xmlns:a16="http://schemas.microsoft.com/office/drawing/2014/main" id="{C7F635A6-8659-4792-B7C2-04435F0E72B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1" name="直線コネクタ 910">
          <a:extLst>
            <a:ext uri="{FF2B5EF4-FFF2-40B4-BE49-F238E27FC236}">
              <a16:creationId xmlns:a16="http://schemas.microsoft.com/office/drawing/2014/main" id="{929FD570-8F03-490E-AD41-8BC7A1F81E4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2" name="テキスト ボックス 911">
          <a:extLst>
            <a:ext uri="{FF2B5EF4-FFF2-40B4-BE49-F238E27FC236}">
              <a16:creationId xmlns:a16="http://schemas.microsoft.com/office/drawing/2014/main" id="{9781552A-54A1-4228-AD99-CADEFF594FF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3" name="直線コネクタ 912">
          <a:extLst>
            <a:ext uri="{FF2B5EF4-FFF2-40B4-BE49-F238E27FC236}">
              <a16:creationId xmlns:a16="http://schemas.microsoft.com/office/drawing/2014/main" id="{748BF831-0EB0-4308-8933-11D8565B9D3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4" name="テキスト ボックス 913">
          <a:extLst>
            <a:ext uri="{FF2B5EF4-FFF2-40B4-BE49-F238E27FC236}">
              <a16:creationId xmlns:a16="http://schemas.microsoft.com/office/drawing/2014/main" id="{14A41695-8C63-45C2-A8E0-0A3B28939C1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5" name="直線コネクタ 914">
          <a:extLst>
            <a:ext uri="{FF2B5EF4-FFF2-40B4-BE49-F238E27FC236}">
              <a16:creationId xmlns:a16="http://schemas.microsoft.com/office/drawing/2014/main" id="{E475A4B9-2656-4CCC-B3D9-B76612988B5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6" name="テキスト ボックス 915">
          <a:extLst>
            <a:ext uri="{FF2B5EF4-FFF2-40B4-BE49-F238E27FC236}">
              <a16:creationId xmlns:a16="http://schemas.microsoft.com/office/drawing/2014/main" id="{0A38C62F-648D-4DAF-8BFF-8AFD7A3AFB9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7" name="直線コネクタ 916">
          <a:extLst>
            <a:ext uri="{FF2B5EF4-FFF2-40B4-BE49-F238E27FC236}">
              <a16:creationId xmlns:a16="http://schemas.microsoft.com/office/drawing/2014/main" id="{D4BF8EC5-7989-4A0C-A637-2D983A0FF95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8" name="テキスト ボックス 917">
          <a:extLst>
            <a:ext uri="{FF2B5EF4-FFF2-40B4-BE49-F238E27FC236}">
              <a16:creationId xmlns:a16="http://schemas.microsoft.com/office/drawing/2014/main" id="{7BE72110-6B21-48F2-AB51-F4FD67DFC34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652BA86C-1526-4A44-8FAB-8AA463998D5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3FD5274B-F235-4693-BF95-69DCED576C8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a16="http://schemas.microsoft.com/office/drawing/2014/main" id="{50821BF1-2011-42F5-B8E5-7BA6B6BFDAE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922" name="直線コネクタ 921">
          <a:extLst>
            <a:ext uri="{FF2B5EF4-FFF2-40B4-BE49-F238E27FC236}">
              <a16:creationId xmlns:a16="http://schemas.microsoft.com/office/drawing/2014/main" id="{1AB0D71A-09FA-42FD-B2F5-EE5A3DA75198}"/>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923" name="【庁舎】&#10;一人当たり面積最小値テキスト">
          <a:extLst>
            <a:ext uri="{FF2B5EF4-FFF2-40B4-BE49-F238E27FC236}">
              <a16:creationId xmlns:a16="http://schemas.microsoft.com/office/drawing/2014/main" id="{40F6B254-C0E7-4894-8C52-22FBE882A7E1}"/>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924" name="直線コネクタ 923">
          <a:extLst>
            <a:ext uri="{FF2B5EF4-FFF2-40B4-BE49-F238E27FC236}">
              <a16:creationId xmlns:a16="http://schemas.microsoft.com/office/drawing/2014/main" id="{F3A2E7AC-207D-473F-AE74-C19176D9B793}"/>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925" name="【庁舎】&#10;一人当たり面積最大値テキスト">
          <a:extLst>
            <a:ext uri="{FF2B5EF4-FFF2-40B4-BE49-F238E27FC236}">
              <a16:creationId xmlns:a16="http://schemas.microsoft.com/office/drawing/2014/main" id="{AC22BDE8-F94B-4645-B414-3208BE2A8E70}"/>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926" name="直線コネクタ 925">
          <a:extLst>
            <a:ext uri="{FF2B5EF4-FFF2-40B4-BE49-F238E27FC236}">
              <a16:creationId xmlns:a16="http://schemas.microsoft.com/office/drawing/2014/main" id="{DD3CBB65-E0A1-489F-9D7F-7BF8A876FE9A}"/>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927" name="【庁舎】&#10;一人当たり面積平均値テキスト">
          <a:extLst>
            <a:ext uri="{FF2B5EF4-FFF2-40B4-BE49-F238E27FC236}">
              <a16:creationId xmlns:a16="http://schemas.microsoft.com/office/drawing/2014/main" id="{24DB87ED-1116-4B9B-A614-95AC934BAAEE}"/>
            </a:ext>
          </a:extLst>
        </xdr:cNvPr>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928" name="フローチャート: 判断 927">
          <a:extLst>
            <a:ext uri="{FF2B5EF4-FFF2-40B4-BE49-F238E27FC236}">
              <a16:creationId xmlns:a16="http://schemas.microsoft.com/office/drawing/2014/main" id="{6F8FD7D7-C09B-4BE5-852E-CB1D9F6D9FA0}"/>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929" name="フローチャート: 判断 928">
          <a:extLst>
            <a:ext uri="{FF2B5EF4-FFF2-40B4-BE49-F238E27FC236}">
              <a16:creationId xmlns:a16="http://schemas.microsoft.com/office/drawing/2014/main" id="{D3296CE0-52DD-46A9-8010-182BE14914EF}"/>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930" name="フローチャート: 判断 929">
          <a:extLst>
            <a:ext uri="{FF2B5EF4-FFF2-40B4-BE49-F238E27FC236}">
              <a16:creationId xmlns:a16="http://schemas.microsoft.com/office/drawing/2014/main" id="{A9F4EE0C-6689-4F46-BDC7-AD8282FFBA38}"/>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1" name="フローチャート: 判断 930">
          <a:extLst>
            <a:ext uri="{FF2B5EF4-FFF2-40B4-BE49-F238E27FC236}">
              <a16:creationId xmlns:a16="http://schemas.microsoft.com/office/drawing/2014/main" id="{FD2D37EA-0F13-42F8-B32D-E5AEAE4E4C4D}"/>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932" name="フローチャート: 判断 931">
          <a:extLst>
            <a:ext uri="{FF2B5EF4-FFF2-40B4-BE49-F238E27FC236}">
              <a16:creationId xmlns:a16="http://schemas.microsoft.com/office/drawing/2014/main" id="{997C7402-1794-4BE8-802B-D1AABE0164F9}"/>
            </a:ext>
          </a:extLst>
        </xdr:cNvPr>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2684F2A6-2EF2-4340-85F7-4D42C9D2986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49B40599-8EA5-4FA9-8F93-196F274E28A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70734262-98BD-4731-A8C3-FC59A384067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CC4F2A72-2DE2-447A-982D-5BADF39ABAB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BCBCC6CC-B7C0-4445-A135-C47F7B58F12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125005</xdr:rowOff>
    </xdr:from>
    <xdr:to>
      <xdr:col>116</xdr:col>
      <xdr:colOff>114300</xdr:colOff>
      <xdr:row>108</xdr:row>
      <xdr:rowOff>55155</xdr:rowOff>
    </xdr:to>
    <xdr:sp macro="" textlink="">
      <xdr:nvSpPr>
        <xdr:cNvPr id="938" name="楕円 937">
          <a:extLst>
            <a:ext uri="{FF2B5EF4-FFF2-40B4-BE49-F238E27FC236}">
              <a16:creationId xmlns:a16="http://schemas.microsoft.com/office/drawing/2014/main" id="{55933A68-5B98-44BA-9930-4AA551D71B91}"/>
            </a:ext>
          </a:extLst>
        </xdr:cNvPr>
        <xdr:cNvSpPr/>
      </xdr:nvSpPr>
      <xdr:spPr>
        <a:xfrm>
          <a:off x="221107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103432</xdr:rowOff>
    </xdr:from>
    <xdr:ext cx="469744" cy="259045"/>
    <xdr:sp macro="" textlink="">
      <xdr:nvSpPr>
        <xdr:cNvPr id="939" name="【庁舎】&#10;一人当たり面積該当値テキスト">
          <a:extLst>
            <a:ext uri="{FF2B5EF4-FFF2-40B4-BE49-F238E27FC236}">
              <a16:creationId xmlns:a16="http://schemas.microsoft.com/office/drawing/2014/main" id="{47478D05-B30E-4728-BA4F-8AD67A12C781}"/>
            </a:ext>
          </a:extLst>
        </xdr:cNvPr>
        <xdr:cNvSpPr txBox="1"/>
      </xdr:nvSpPr>
      <xdr:spPr>
        <a:xfrm>
          <a:off x="22199600"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131536</xdr:rowOff>
    </xdr:from>
    <xdr:to>
      <xdr:col>112</xdr:col>
      <xdr:colOff>38100</xdr:colOff>
      <xdr:row>108</xdr:row>
      <xdr:rowOff>61686</xdr:rowOff>
    </xdr:to>
    <xdr:sp macro="" textlink="">
      <xdr:nvSpPr>
        <xdr:cNvPr id="940" name="楕円 939">
          <a:extLst>
            <a:ext uri="{FF2B5EF4-FFF2-40B4-BE49-F238E27FC236}">
              <a16:creationId xmlns:a16="http://schemas.microsoft.com/office/drawing/2014/main" id="{875AFAB6-8B6F-4D03-96D7-FD05506B6B80}"/>
            </a:ext>
          </a:extLst>
        </xdr:cNvPr>
        <xdr:cNvSpPr/>
      </xdr:nvSpPr>
      <xdr:spPr>
        <a:xfrm>
          <a:off x="21272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4355</xdr:rowOff>
    </xdr:from>
    <xdr:to>
      <xdr:col>116</xdr:col>
      <xdr:colOff>63500</xdr:colOff>
      <xdr:row>108</xdr:row>
      <xdr:rowOff>10886</xdr:rowOff>
    </xdr:to>
    <xdr:cxnSp macro="">
      <xdr:nvCxnSpPr>
        <xdr:cNvPr id="941" name="直線コネクタ 940">
          <a:extLst>
            <a:ext uri="{FF2B5EF4-FFF2-40B4-BE49-F238E27FC236}">
              <a16:creationId xmlns:a16="http://schemas.microsoft.com/office/drawing/2014/main" id="{C2A90756-3617-43DB-9CDA-E6615925AF22}"/>
            </a:ext>
          </a:extLst>
        </xdr:cNvPr>
        <xdr:cNvCxnSpPr/>
      </xdr:nvCxnSpPr>
      <xdr:spPr>
        <a:xfrm flipV="1">
          <a:off x="21323300" y="1852095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134801</xdr:rowOff>
    </xdr:from>
    <xdr:to>
      <xdr:col>107</xdr:col>
      <xdr:colOff>101600</xdr:colOff>
      <xdr:row>108</xdr:row>
      <xdr:rowOff>64951</xdr:rowOff>
    </xdr:to>
    <xdr:sp macro="" textlink="">
      <xdr:nvSpPr>
        <xdr:cNvPr id="942" name="楕円 941">
          <a:extLst>
            <a:ext uri="{FF2B5EF4-FFF2-40B4-BE49-F238E27FC236}">
              <a16:creationId xmlns:a16="http://schemas.microsoft.com/office/drawing/2014/main" id="{7035F5AB-9485-4396-8D8E-BA00D81E3BD5}"/>
            </a:ext>
          </a:extLst>
        </xdr:cNvPr>
        <xdr:cNvSpPr/>
      </xdr:nvSpPr>
      <xdr:spPr>
        <a:xfrm>
          <a:off x="20383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10886</xdr:rowOff>
    </xdr:from>
    <xdr:to>
      <xdr:col>111</xdr:col>
      <xdr:colOff>177800</xdr:colOff>
      <xdr:row>108</xdr:row>
      <xdr:rowOff>14151</xdr:rowOff>
    </xdr:to>
    <xdr:cxnSp macro="">
      <xdr:nvCxnSpPr>
        <xdr:cNvPr id="943" name="直線コネクタ 942">
          <a:extLst>
            <a:ext uri="{FF2B5EF4-FFF2-40B4-BE49-F238E27FC236}">
              <a16:creationId xmlns:a16="http://schemas.microsoft.com/office/drawing/2014/main" id="{63B0C46A-799B-422D-B2FD-2B0A879CBA36}"/>
            </a:ext>
          </a:extLst>
        </xdr:cNvPr>
        <xdr:cNvCxnSpPr/>
      </xdr:nvCxnSpPr>
      <xdr:spPr>
        <a:xfrm flipV="1">
          <a:off x="20434300" y="185274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138068</xdr:rowOff>
    </xdr:from>
    <xdr:to>
      <xdr:col>102</xdr:col>
      <xdr:colOff>165100</xdr:colOff>
      <xdr:row>108</xdr:row>
      <xdr:rowOff>68218</xdr:rowOff>
    </xdr:to>
    <xdr:sp macro="" textlink="">
      <xdr:nvSpPr>
        <xdr:cNvPr id="944" name="楕円 943">
          <a:extLst>
            <a:ext uri="{FF2B5EF4-FFF2-40B4-BE49-F238E27FC236}">
              <a16:creationId xmlns:a16="http://schemas.microsoft.com/office/drawing/2014/main" id="{1D7DAE3C-13E6-4922-8E34-849E6D3C0A3D}"/>
            </a:ext>
          </a:extLst>
        </xdr:cNvPr>
        <xdr:cNvSpPr/>
      </xdr:nvSpPr>
      <xdr:spPr>
        <a:xfrm>
          <a:off x="19494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14151</xdr:rowOff>
    </xdr:from>
    <xdr:to>
      <xdr:col>107</xdr:col>
      <xdr:colOff>50800</xdr:colOff>
      <xdr:row>108</xdr:row>
      <xdr:rowOff>17418</xdr:rowOff>
    </xdr:to>
    <xdr:cxnSp macro="">
      <xdr:nvCxnSpPr>
        <xdr:cNvPr id="945" name="直線コネクタ 944">
          <a:extLst>
            <a:ext uri="{FF2B5EF4-FFF2-40B4-BE49-F238E27FC236}">
              <a16:creationId xmlns:a16="http://schemas.microsoft.com/office/drawing/2014/main" id="{721EE99C-BC89-4BA9-BEAB-57974C6A434A}"/>
            </a:ext>
          </a:extLst>
        </xdr:cNvPr>
        <xdr:cNvCxnSpPr/>
      </xdr:nvCxnSpPr>
      <xdr:spPr>
        <a:xfrm flipV="1">
          <a:off x="19545300" y="185307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144599</xdr:rowOff>
    </xdr:from>
    <xdr:to>
      <xdr:col>98</xdr:col>
      <xdr:colOff>38100</xdr:colOff>
      <xdr:row>108</xdr:row>
      <xdr:rowOff>74749</xdr:rowOff>
    </xdr:to>
    <xdr:sp macro="" textlink="">
      <xdr:nvSpPr>
        <xdr:cNvPr id="946" name="楕円 945">
          <a:extLst>
            <a:ext uri="{FF2B5EF4-FFF2-40B4-BE49-F238E27FC236}">
              <a16:creationId xmlns:a16="http://schemas.microsoft.com/office/drawing/2014/main" id="{34A7B164-C58D-4247-BB59-605A7454FEAD}"/>
            </a:ext>
          </a:extLst>
        </xdr:cNvPr>
        <xdr:cNvSpPr/>
      </xdr:nvSpPr>
      <xdr:spPr>
        <a:xfrm>
          <a:off x="18605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17418</xdr:rowOff>
    </xdr:from>
    <xdr:to>
      <xdr:col>102</xdr:col>
      <xdr:colOff>114300</xdr:colOff>
      <xdr:row>108</xdr:row>
      <xdr:rowOff>23949</xdr:rowOff>
    </xdr:to>
    <xdr:cxnSp macro="">
      <xdr:nvCxnSpPr>
        <xdr:cNvPr id="947" name="直線コネクタ 946">
          <a:extLst>
            <a:ext uri="{FF2B5EF4-FFF2-40B4-BE49-F238E27FC236}">
              <a16:creationId xmlns:a16="http://schemas.microsoft.com/office/drawing/2014/main" id="{4D6CC1E5-F1E3-4583-A318-3842A52840A1}"/>
            </a:ext>
          </a:extLst>
        </xdr:cNvPr>
        <xdr:cNvCxnSpPr/>
      </xdr:nvCxnSpPr>
      <xdr:spPr>
        <a:xfrm flipV="1">
          <a:off x="18656300" y="1853401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948" name="n_1aveValue【庁舎】&#10;一人当たり面積">
          <a:extLst>
            <a:ext uri="{FF2B5EF4-FFF2-40B4-BE49-F238E27FC236}">
              <a16:creationId xmlns:a16="http://schemas.microsoft.com/office/drawing/2014/main" id="{2363F944-3269-470A-AAFE-4B2A2191CC36}"/>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949" name="n_2aveValue【庁舎】&#10;一人当たり面積">
          <a:extLst>
            <a:ext uri="{FF2B5EF4-FFF2-40B4-BE49-F238E27FC236}">
              <a16:creationId xmlns:a16="http://schemas.microsoft.com/office/drawing/2014/main" id="{2DBF4AA4-A966-418F-8A38-9CC18429F56E}"/>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50" name="n_3aveValue【庁舎】&#10;一人当たり面積">
          <a:extLst>
            <a:ext uri="{FF2B5EF4-FFF2-40B4-BE49-F238E27FC236}">
              <a16:creationId xmlns:a16="http://schemas.microsoft.com/office/drawing/2014/main" id="{1766C22A-A4CD-4CBF-AA8E-790898AF91FA}"/>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951" name="n_4aveValue【庁舎】&#10;一人当たり面積">
          <a:extLst>
            <a:ext uri="{FF2B5EF4-FFF2-40B4-BE49-F238E27FC236}">
              <a16:creationId xmlns:a16="http://schemas.microsoft.com/office/drawing/2014/main" id="{FEAB495A-7154-4CC3-817E-E9E561E422D8}"/>
            </a:ext>
          </a:extLst>
        </xdr:cNvPr>
        <xdr:cNvSpPr txBox="1"/>
      </xdr:nvSpPr>
      <xdr:spPr>
        <a:xfrm>
          <a:off x="18421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52813</xdr:rowOff>
    </xdr:from>
    <xdr:ext cx="469744" cy="259045"/>
    <xdr:sp macro="" textlink="">
      <xdr:nvSpPr>
        <xdr:cNvPr id="952" name="n_1mainValue【庁舎】&#10;一人当たり面積">
          <a:extLst>
            <a:ext uri="{FF2B5EF4-FFF2-40B4-BE49-F238E27FC236}">
              <a16:creationId xmlns:a16="http://schemas.microsoft.com/office/drawing/2014/main" id="{FE929C1B-4905-4388-8F52-685A22E59D54}"/>
            </a:ext>
          </a:extLst>
        </xdr:cNvPr>
        <xdr:cNvSpPr txBox="1"/>
      </xdr:nvSpPr>
      <xdr:spPr>
        <a:xfrm>
          <a:off x="210757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56078</xdr:rowOff>
    </xdr:from>
    <xdr:ext cx="469744" cy="259045"/>
    <xdr:sp macro="" textlink="">
      <xdr:nvSpPr>
        <xdr:cNvPr id="953" name="n_2mainValue【庁舎】&#10;一人当たり面積">
          <a:extLst>
            <a:ext uri="{FF2B5EF4-FFF2-40B4-BE49-F238E27FC236}">
              <a16:creationId xmlns:a16="http://schemas.microsoft.com/office/drawing/2014/main" id="{01CD6946-7D54-4FE0-A67A-7831374F2F57}"/>
            </a:ext>
          </a:extLst>
        </xdr:cNvPr>
        <xdr:cNvSpPr txBox="1"/>
      </xdr:nvSpPr>
      <xdr:spPr>
        <a:xfrm>
          <a:off x="20199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59345</xdr:rowOff>
    </xdr:from>
    <xdr:ext cx="469744" cy="259045"/>
    <xdr:sp macro="" textlink="">
      <xdr:nvSpPr>
        <xdr:cNvPr id="954" name="n_3mainValue【庁舎】&#10;一人当たり面積">
          <a:extLst>
            <a:ext uri="{FF2B5EF4-FFF2-40B4-BE49-F238E27FC236}">
              <a16:creationId xmlns:a16="http://schemas.microsoft.com/office/drawing/2014/main" id="{7698B7B6-DC31-4BA9-82C1-51AF521C1F4A}"/>
            </a:ext>
          </a:extLst>
        </xdr:cNvPr>
        <xdr:cNvSpPr txBox="1"/>
      </xdr:nvSpPr>
      <xdr:spPr>
        <a:xfrm>
          <a:off x="193104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65876</xdr:rowOff>
    </xdr:from>
    <xdr:ext cx="469744" cy="259045"/>
    <xdr:sp macro="" textlink="">
      <xdr:nvSpPr>
        <xdr:cNvPr id="955" name="n_4mainValue【庁舎】&#10;一人当たり面積">
          <a:extLst>
            <a:ext uri="{FF2B5EF4-FFF2-40B4-BE49-F238E27FC236}">
              <a16:creationId xmlns:a16="http://schemas.microsoft.com/office/drawing/2014/main" id="{F5C12EE7-4147-429B-A483-921DEABBADB3}"/>
            </a:ext>
          </a:extLst>
        </xdr:cNvPr>
        <xdr:cNvSpPr txBox="1"/>
      </xdr:nvSpPr>
      <xdr:spPr>
        <a:xfrm>
          <a:off x="184214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A1E2D475-ADC7-4FA5-B973-1CD679420A5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9A948C69-740D-4B21-A9E2-9BEC0BEFA1A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A8AA7C8A-6178-4A14-9B45-8E34FEAEF5E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図書館、体育館・プール、福祉施設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庁舎の有形固定資産減価償却率が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でも図書館については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年以上が経過し、有形固定資産減価償却率はほぼ</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に達し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ており、類似団体内順位で最下位となって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体育館・プールについても築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年を経過する施設がある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老朽化が進んでおり、有形固定資産減価償却率は悪化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の一途をたどり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、類団平均よりも高い（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ポイント）水準にある。</a:t>
          </a:r>
          <a:b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令和２年度において類似団体平均を上回ることとなった福祉施設については、さらにその差が広がり（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ポイント）、悪化が続いている。こういった状況は、市民会館及び庁舎についても同様である。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今後も公共施設等総合管理計画に基づく個別施設計画を策定し、計画的な老朽化対策に取り組む必要がある。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40,922
40,756
28.73
17,277,433
15,930,911
1,157,768
8,457,739
13,474,492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町税</a:t>
          </a:r>
          <a:r>
            <a:rPr kumimoji="1" lang="ja-JP" altLang="ja-JP" sz="1000">
              <a:solidFill>
                <a:schemeClr val="dk1"/>
              </a:solidFill>
              <a:effectLst/>
              <a:latin typeface="+mn-lt"/>
              <a:ea typeface="+mn-ea"/>
              <a:cs typeface="+mn-cs"/>
            </a:rPr>
            <a:t>の</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などにより基準財政収入額</a:t>
          </a:r>
          <a:r>
            <a:rPr kumimoji="1" lang="ja-JP" altLang="en-US" sz="1000">
              <a:solidFill>
                <a:schemeClr val="dk1"/>
              </a:solidFill>
              <a:effectLst/>
              <a:latin typeface="+mn-lt"/>
              <a:ea typeface="+mn-ea"/>
              <a:cs typeface="+mn-cs"/>
            </a:rPr>
            <a:t>は減少</a:t>
          </a:r>
          <a:r>
            <a:rPr kumimoji="1" lang="ja-JP" altLang="ja-JP" sz="1000">
              <a:solidFill>
                <a:schemeClr val="dk1"/>
              </a:solidFill>
              <a:effectLst/>
              <a:latin typeface="+mn-lt"/>
              <a:ea typeface="+mn-ea"/>
              <a:cs typeface="+mn-cs"/>
            </a:rPr>
            <a:t>。社会福祉費</a:t>
          </a:r>
          <a:r>
            <a:rPr kumimoji="1" lang="ja-JP" altLang="en-US" sz="1000">
              <a:solidFill>
                <a:schemeClr val="dk1"/>
              </a:solidFill>
              <a:effectLst/>
              <a:latin typeface="+mn-lt"/>
              <a:ea typeface="+mn-ea"/>
              <a:cs typeface="+mn-cs"/>
            </a:rPr>
            <a:t>の増</a:t>
          </a:r>
          <a:r>
            <a:rPr kumimoji="1" lang="ja-JP" altLang="ja-JP" sz="1000">
              <a:solidFill>
                <a:schemeClr val="dk1"/>
              </a:solidFill>
              <a:effectLst/>
              <a:latin typeface="+mn-lt"/>
              <a:ea typeface="+mn-ea"/>
              <a:cs typeface="+mn-cs"/>
            </a:rPr>
            <a:t>や</a:t>
          </a:r>
          <a:r>
            <a:rPr kumimoji="1" lang="ja-JP" altLang="en-US" sz="1000">
              <a:solidFill>
                <a:schemeClr val="dk1"/>
              </a:solidFill>
              <a:effectLst/>
              <a:latin typeface="+mn-lt"/>
              <a:ea typeface="+mn-ea"/>
              <a:cs typeface="+mn-cs"/>
            </a:rPr>
            <a:t>地域デジタル社会推進費</a:t>
          </a:r>
          <a:r>
            <a:rPr kumimoji="1" lang="ja-JP" altLang="ja-JP" sz="1000">
              <a:solidFill>
                <a:schemeClr val="dk1"/>
              </a:solidFill>
              <a:effectLst/>
              <a:latin typeface="+mn-lt"/>
              <a:ea typeface="+mn-ea"/>
              <a:cs typeface="+mn-cs"/>
            </a:rPr>
            <a:t>の</a:t>
          </a:r>
          <a:r>
            <a:rPr kumimoji="1" lang="ja-JP" altLang="en-US" sz="1000">
              <a:solidFill>
                <a:schemeClr val="dk1"/>
              </a:solidFill>
              <a:effectLst/>
              <a:latin typeface="+mn-lt"/>
              <a:ea typeface="+mn-ea"/>
              <a:cs typeface="+mn-cs"/>
            </a:rPr>
            <a:t>新設等</a:t>
          </a:r>
          <a:r>
            <a:rPr kumimoji="1" lang="ja-JP" altLang="ja-JP" sz="1000">
              <a:solidFill>
                <a:schemeClr val="dk1"/>
              </a:solidFill>
              <a:effectLst/>
              <a:latin typeface="+mn-lt"/>
              <a:ea typeface="+mn-ea"/>
              <a:cs typeface="+mn-cs"/>
            </a:rPr>
            <a:t>により需要額</a:t>
          </a:r>
          <a:r>
            <a:rPr kumimoji="1" lang="ja-JP" altLang="en-US"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増加し</a:t>
          </a:r>
          <a:r>
            <a:rPr kumimoji="1" lang="ja-JP" altLang="en-US" sz="1000">
              <a:solidFill>
                <a:schemeClr val="dk1"/>
              </a:solidFill>
              <a:effectLst/>
              <a:latin typeface="+mn-lt"/>
              <a:ea typeface="+mn-ea"/>
              <a:cs typeface="+mn-cs"/>
            </a:rPr>
            <a:t>たが</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臨時財政対策債振替相当額が大きく基準財政需要額は微増に留まった。結果、単年度の</a:t>
          </a:r>
          <a:r>
            <a:rPr kumimoji="1" lang="ja-JP" altLang="ja-JP" sz="1000">
              <a:solidFill>
                <a:schemeClr val="dk1"/>
              </a:solidFill>
              <a:effectLst/>
              <a:latin typeface="+mn-lt"/>
              <a:ea typeface="+mn-ea"/>
              <a:cs typeface="+mn-cs"/>
            </a:rPr>
            <a:t>財政力指数は</a:t>
          </a:r>
          <a:r>
            <a:rPr kumimoji="1" lang="ja-JP" altLang="en-US" sz="1000">
              <a:solidFill>
                <a:schemeClr val="dk1"/>
              </a:solidFill>
              <a:effectLst/>
              <a:latin typeface="+mn-lt"/>
              <a:ea typeface="+mn-ea"/>
              <a:cs typeface="+mn-cs"/>
            </a:rPr>
            <a:t>減少し（△</a:t>
          </a:r>
          <a:r>
            <a:rPr kumimoji="1" lang="en-US" altLang="ja-JP" sz="1000">
              <a:solidFill>
                <a:schemeClr val="dk1"/>
              </a:solidFill>
              <a:effectLst/>
              <a:latin typeface="+mn-lt"/>
              <a:ea typeface="+mn-ea"/>
              <a:cs typeface="+mn-cs"/>
            </a:rPr>
            <a:t>0.053</a:t>
          </a:r>
          <a:r>
            <a:rPr kumimoji="1" lang="ja-JP" altLang="en-US" sz="1000">
              <a:solidFill>
                <a:schemeClr val="dk1"/>
              </a:solidFill>
              <a:effectLst/>
              <a:latin typeface="+mn-lt"/>
              <a:ea typeface="+mn-ea"/>
              <a:cs typeface="+mn-cs"/>
            </a:rPr>
            <a:t>）、平均値も</a:t>
          </a:r>
          <a:r>
            <a:rPr kumimoji="1" lang="ja-JP" altLang="ja-JP" sz="1000">
              <a:solidFill>
                <a:schemeClr val="dk1"/>
              </a:solidFill>
              <a:effectLst/>
              <a:latin typeface="+mn-lt"/>
              <a:ea typeface="+mn-ea"/>
              <a:cs typeface="+mn-cs"/>
            </a:rPr>
            <a:t>昨年度</a:t>
          </a:r>
          <a:r>
            <a:rPr kumimoji="1" lang="ja-JP" altLang="en-US" sz="1000">
              <a:solidFill>
                <a:schemeClr val="dk1"/>
              </a:solidFill>
              <a:effectLst/>
              <a:latin typeface="+mn-lt"/>
              <a:ea typeface="+mn-ea"/>
              <a:cs typeface="+mn-cs"/>
            </a:rPr>
            <a:t>より減少した。（△</a:t>
          </a:r>
          <a:r>
            <a:rPr kumimoji="1" lang="en-US" altLang="ja-JP" sz="1000">
              <a:solidFill>
                <a:schemeClr val="dk1"/>
              </a:solidFill>
              <a:effectLst/>
              <a:latin typeface="+mn-lt"/>
              <a:ea typeface="+mn-ea"/>
              <a:cs typeface="+mn-cs"/>
            </a:rPr>
            <a:t>0.02</a:t>
          </a:r>
          <a:r>
            <a:rPr kumimoji="1" lang="ja-JP" altLang="en-US"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新型コロナウイルス感染症</a:t>
          </a:r>
          <a:r>
            <a:rPr kumimoji="1" lang="ja-JP" altLang="en-US" sz="1000">
              <a:solidFill>
                <a:schemeClr val="dk1"/>
              </a:solidFill>
              <a:effectLst/>
              <a:latin typeface="+mn-lt"/>
              <a:ea typeface="+mn-ea"/>
              <a:cs typeface="+mn-cs"/>
            </a:rPr>
            <a:t>対策費は減少傾向にあるものの物価高騰の影響は続いており、</a:t>
          </a:r>
          <a:r>
            <a:rPr kumimoji="1" lang="ja-JP" altLang="ja-JP" sz="1000">
              <a:solidFill>
                <a:schemeClr val="dk1"/>
              </a:solidFill>
              <a:effectLst/>
              <a:latin typeface="+mn-lt"/>
              <a:ea typeface="+mn-ea"/>
              <a:cs typeface="+mn-cs"/>
            </a:rPr>
            <a:t>地方経済の先行きは依然として不透明で</a:t>
          </a:r>
          <a:r>
            <a:rPr kumimoji="1" lang="ja-JP" altLang="en-US" sz="1000">
              <a:solidFill>
                <a:schemeClr val="dk1"/>
              </a:solidFill>
              <a:effectLst/>
              <a:latin typeface="+mn-lt"/>
              <a:ea typeface="+mn-ea"/>
              <a:cs typeface="+mn-cs"/>
            </a:rPr>
            <a:t>ある。</a:t>
          </a:r>
          <a:r>
            <a:rPr kumimoji="1" lang="ja-JP" altLang="ja-JP" sz="1000">
              <a:solidFill>
                <a:schemeClr val="dk1"/>
              </a:solidFill>
              <a:effectLst/>
              <a:latin typeface="+mn-lt"/>
              <a:ea typeface="+mn-ea"/>
              <a:cs typeface="+mn-cs"/>
            </a:rPr>
            <a:t>義務的経費は今後も増加する見込であることから、引き続き地方税等の適正な課税や徴収対策等に取り組むことで収納率の維持に努め、歳入の確保を目指す。</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119239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9332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92428</xdr:rowOff>
    </xdr:from>
    <xdr:to>
      <xdr:col>19</xdr:col>
      <xdr:colOff>133350</xdr:colOff>
      <xdr:row>42</xdr:row>
      <xdr:rowOff>92428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93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92428</xdr:rowOff>
    </xdr:from>
    <xdr:to>
      <xdr:col>15</xdr:col>
      <xdr:colOff>82550</xdr:colOff>
      <xdr:row>42</xdr:row>
      <xdr:rowOff>92428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93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92428</xdr:rowOff>
    </xdr:from>
    <xdr:to>
      <xdr:col>11</xdr:col>
      <xdr:colOff>31750</xdr:colOff>
      <xdr:row>42</xdr:row>
      <xdr:rowOff>92428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93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40516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41628</xdr:rowOff>
    </xdr:from>
    <xdr:to>
      <xdr:col>19</xdr:col>
      <xdr:colOff>184150</xdr:colOff>
      <xdr:row>42</xdr:row>
      <xdr:rowOff>143228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41628</xdr:rowOff>
    </xdr:from>
    <xdr:to>
      <xdr:col>15</xdr:col>
      <xdr:colOff>133350</xdr:colOff>
      <xdr:row>42</xdr:row>
      <xdr:rowOff>143228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41628</xdr:rowOff>
    </xdr:from>
    <xdr:to>
      <xdr:col>11</xdr:col>
      <xdr:colOff>82550</xdr:colOff>
      <xdr:row>42</xdr:row>
      <xdr:rowOff>143228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昨年度より</a:t>
          </a:r>
          <a:r>
            <a:rPr kumimoji="1" lang="en-US" altLang="ja-JP" sz="1050">
              <a:solidFill>
                <a:schemeClr val="dk1"/>
              </a:solidFill>
              <a:effectLst/>
              <a:latin typeface="+mn-lt"/>
              <a:ea typeface="+mn-ea"/>
              <a:cs typeface="+mn-cs"/>
            </a:rPr>
            <a:t>7.3</a:t>
          </a:r>
          <a:r>
            <a:rPr kumimoji="1" lang="ja-JP" altLang="en-US" sz="1050">
              <a:solidFill>
                <a:schemeClr val="dk1"/>
              </a:solidFill>
              <a:effectLst/>
              <a:latin typeface="+mn-lt"/>
              <a:ea typeface="+mn-ea"/>
              <a:cs typeface="+mn-cs"/>
            </a:rPr>
            <a:t>ポイント改善した。歳出では、会計年度任用職員制度の期末手当等で人件費が増加し、扶助費も自立支援給付費の伸びにより増加。しかし歳入で地方消費税交付金、臨時財政対策債、再算定のあった地方交付税が増大したことにより、令和</a:t>
          </a:r>
          <a:r>
            <a:rPr kumimoji="1" lang="en-US" altLang="ja-JP" sz="1050">
              <a:solidFill>
                <a:schemeClr val="dk1"/>
              </a:solidFill>
              <a:effectLst/>
              <a:latin typeface="+mn-lt"/>
              <a:ea typeface="+mn-ea"/>
              <a:cs typeface="+mn-cs"/>
            </a:rPr>
            <a:t>3</a:t>
          </a:r>
          <a:r>
            <a:rPr kumimoji="1" lang="ja-JP" altLang="en-US" sz="1050">
              <a:solidFill>
                <a:schemeClr val="dk1"/>
              </a:solidFill>
              <a:effectLst/>
              <a:latin typeface="+mn-lt"/>
              <a:ea typeface="+mn-ea"/>
              <a:cs typeface="+mn-cs"/>
            </a:rPr>
            <a:t>年度の比率は例年よりも大幅に低くなった。</a:t>
          </a:r>
        </a:p>
        <a:p>
          <a:r>
            <a:rPr kumimoji="1" lang="ja-JP" altLang="en-US" sz="1050">
              <a:solidFill>
                <a:schemeClr val="dk1"/>
              </a:solidFill>
              <a:effectLst/>
              <a:latin typeface="+mn-lt"/>
              <a:ea typeface="+mn-ea"/>
              <a:cs typeface="+mn-cs"/>
            </a:rPr>
            <a:t>大きく改善したようにも見えるが、今後は臨時財政対策債の額が低い水準で推移する見込みであることを考慮すると、比率が悪化する可能性が高い。引き続き経常経費の抑制を図り、扶助費の伸びも注視しつつ適切な財政運営に努める。</a:t>
          </a:r>
          <a:endParaRPr lang="ja-JP" altLang="ja-JP" sz="105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65</xdr:row>
      <xdr:rowOff>60960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64140"/>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33037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0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51562</xdr:rowOff>
    </xdr:from>
    <xdr:to>
      <xdr:col>23</xdr:col>
      <xdr:colOff>133350</xdr:colOff>
      <xdr:row>65</xdr:row>
      <xdr:rowOff>60960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52912"/>
          <a:ext cx="8382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145305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03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60960</xdr:rowOff>
    </xdr:from>
    <xdr:to>
      <xdr:col>19</xdr:col>
      <xdr:colOff>133350</xdr:colOff>
      <xdr:row>65</xdr:row>
      <xdr:rowOff>138176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20521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56134</xdr:rowOff>
    </xdr:from>
    <xdr:to>
      <xdr:col>15</xdr:col>
      <xdr:colOff>82550</xdr:colOff>
      <xdr:row>65</xdr:row>
      <xdr:rowOff>138176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0038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46482</xdr:rowOff>
    </xdr:from>
    <xdr:to>
      <xdr:col>11</xdr:col>
      <xdr:colOff>31750</xdr:colOff>
      <xdr:row>65</xdr:row>
      <xdr:rowOff>56134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1907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65786</xdr:rowOff>
    </xdr:from>
    <xdr:to>
      <xdr:col>11</xdr:col>
      <xdr:colOff>82550</xdr:colOff>
      <xdr:row>64</xdr:row>
      <xdr:rowOff>167386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6113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158259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762</xdr:rowOff>
    </xdr:from>
    <xdr:to>
      <xdr:col>23</xdr:col>
      <xdr:colOff>184150</xdr:colOff>
      <xdr:row>63</xdr:row>
      <xdr:rowOff>102362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144289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7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10160</xdr:rowOff>
    </xdr:from>
    <xdr:to>
      <xdr:col>19</xdr:col>
      <xdr:colOff>184150</xdr:colOff>
      <xdr:row>65</xdr:row>
      <xdr:rowOff>111760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87376</xdr:rowOff>
    </xdr:from>
    <xdr:to>
      <xdr:col>15</xdr:col>
      <xdr:colOff>133350</xdr:colOff>
      <xdr:row>66</xdr:row>
      <xdr:rowOff>17526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2303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5334</xdr:rowOff>
    </xdr:from>
    <xdr:to>
      <xdr:col>11</xdr:col>
      <xdr:colOff>82550</xdr:colOff>
      <xdr:row>65</xdr:row>
      <xdr:rowOff>106934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全国平均や長崎県平均と比較すると低い水準にあり、類似団体内でも上位にある</a:t>
          </a:r>
          <a:r>
            <a:rPr kumimoji="1" lang="ja-JP" altLang="en-US" sz="105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予防接種委託料や施設管理経費</a:t>
          </a:r>
          <a:r>
            <a:rPr kumimoji="1" lang="ja-JP" altLang="en-US" sz="1050">
              <a:solidFill>
                <a:schemeClr val="dk1"/>
              </a:solidFill>
              <a:effectLst/>
              <a:latin typeface="+mn-lt"/>
              <a:ea typeface="+mn-ea"/>
              <a:cs typeface="+mn-cs"/>
            </a:rPr>
            <a:t>等の減により、令和</a:t>
          </a:r>
          <a:r>
            <a:rPr kumimoji="1" lang="en-US" altLang="ja-JP" sz="1050">
              <a:solidFill>
                <a:schemeClr val="dk1"/>
              </a:solidFill>
              <a:effectLst/>
              <a:latin typeface="+mn-lt"/>
              <a:ea typeface="+mn-ea"/>
              <a:cs typeface="+mn-cs"/>
            </a:rPr>
            <a:t>3</a:t>
          </a:r>
          <a:r>
            <a:rPr kumimoji="1" lang="ja-JP" altLang="en-US" sz="1050">
              <a:solidFill>
                <a:schemeClr val="dk1"/>
              </a:solidFill>
              <a:effectLst/>
              <a:latin typeface="+mn-lt"/>
              <a:ea typeface="+mn-ea"/>
              <a:cs typeface="+mn-cs"/>
            </a:rPr>
            <a:t>年度は数値がやや改善</a:t>
          </a:r>
          <a:r>
            <a:rPr kumimoji="1" lang="ja-JP" altLang="ja-JP" sz="1050">
              <a:solidFill>
                <a:schemeClr val="dk1"/>
              </a:solidFill>
              <a:effectLst/>
              <a:latin typeface="+mn-lt"/>
              <a:ea typeface="+mn-ea"/>
              <a:cs typeface="+mn-cs"/>
            </a:rPr>
            <a:t>している（人口</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人当たり</a:t>
          </a:r>
          <a:r>
            <a:rPr kumimoji="1" lang="ja-JP" altLang="en-US"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4,068</a:t>
          </a:r>
          <a:r>
            <a:rPr kumimoji="1" lang="ja-JP" altLang="ja-JP" sz="1050">
              <a:solidFill>
                <a:schemeClr val="dk1"/>
              </a:solidFill>
              <a:effectLst/>
              <a:latin typeface="+mn-lt"/>
              <a:ea typeface="+mn-ea"/>
              <a:cs typeface="+mn-cs"/>
            </a:rPr>
            <a:t>円）。</a:t>
          </a:r>
          <a:endParaRPr lang="ja-JP" altLang="ja-JP" sz="1050">
            <a:effectLst/>
          </a:endParaRPr>
        </a:p>
        <a:p>
          <a:r>
            <a:rPr kumimoji="1" lang="ja-JP" altLang="ja-JP" sz="1050">
              <a:solidFill>
                <a:schemeClr val="dk1"/>
              </a:solidFill>
              <a:effectLst/>
              <a:latin typeface="+mn-lt"/>
              <a:ea typeface="+mn-ea"/>
              <a:cs typeface="+mn-cs"/>
            </a:rPr>
            <a:t>今後、公共施設の老朽化に伴う維持補修経費等の増加が見込まれているが、可能な限り低水準を保てるよう、公共施設の計画的な修繕や適正な定員管理及び経費管理を推進し、効率的な行財政運営に努める。</a:t>
          </a:r>
          <a:endParaRPr lang="ja-JP" altLang="ja-JP" sz="105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60306</xdr:rowOff>
    </xdr:from>
    <xdr:to>
      <xdr:col>23</xdr:col>
      <xdr:colOff>133350</xdr:colOff>
      <xdr:row>89</xdr:row>
      <xdr:rowOff>93352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119206"/>
          <a:ext cx="0" cy="1233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65429</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93352</xdr:rowOff>
    </xdr:from>
    <xdr:to>
      <xdr:col>24</xdr:col>
      <xdr:colOff>12700</xdr:colOff>
      <xdr:row>89</xdr:row>
      <xdr:rowOff>93352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5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146683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8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60306</xdr:rowOff>
    </xdr:from>
    <xdr:to>
      <xdr:col>24</xdr:col>
      <xdr:colOff>12700</xdr:colOff>
      <xdr:row>82</xdr:row>
      <xdr:rowOff>60306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11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60306</xdr:rowOff>
    </xdr:from>
    <xdr:to>
      <xdr:col>23</xdr:col>
      <xdr:colOff>133350</xdr:colOff>
      <xdr:row>82</xdr:row>
      <xdr:rowOff>93027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119206"/>
          <a:ext cx="838200" cy="3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3963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405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31886</xdr:rowOff>
    </xdr:from>
    <xdr:to>
      <xdr:col>23</xdr:col>
      <xdr:colOff>184150</xdr:colOff>
      <xdr:row>84</xdr:row>
      <xdr:rowOff>133486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43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5387</xdr:rowOff>
    </xdr:from>
    <xdr:to>
      <xdr:col>19</xdr:col>
      <xdr:colOff>133350</xdr:colOff>
      <xdr:row>82</xdr:row>
      <xdr:rowOff>93027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64287"/>
          <a:ext cx="889000" cy="8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146140</xdr:rowOff>
    </xdr:from>
    <xdr:to>
      <xdr:col>19</xdr:col>
      <xdr:colOff>184150</xdr:colOff>
      <xdr:row>84</xdr:row>
      <xdr:rowOff>76290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7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61067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46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156431</xdr:rowOff>
    </xdr:from>
    <xdr:to>
      <xdr:col>15</xdr:col>
      <xdr:colOff>82550</xdr:colOff>
      <xdr:row>82</xdr:row>
      <xdr:rowOff>5387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43881"/>
          <a:ext cx="889000" cy="2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65740</xdr:rowOff>
    </xdr:from>
    <xdr:to>
      <xdr:col>15</xdr:col>
      <xdr:colOff>133350</xdr:colOff>
      <xdr:row>83</xdr:row>
      <xdr:rowOff>167340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152117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3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136266</xdr:rowOff>
    </xdr:from>
    <xdr:to>
      <xdr:col>11</xdr:col>
      <xdr:colOff>31750</xdr:colOff>
      <xdr:row>81</xdr:row>
      <xdr:rowOff>156431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23716"/>
          <a:ext cx="889000" cy="2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66069</xdr:rowOff>
    </xdr:from>
    <xdr:to>
      <xdr:col>11</xdr:col>
      <xdr:colOff>82550</xdr:colOff>
      <xdr:row>83</xdr:row>
      <xdr:rowOff>167669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152446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382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34330</xdr:rowOff>
    </xdr:from>
    <xdr:to>
      <xdr:col>7</xdr:col>
      <xdr:colOff>31750</xdr:colOff>
      <xdr:row>83</xdr:row>
      <xdr:rowOff>135930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120707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9506</xdr:rowOff>
    </xdr:from>
    <xdr:to>
      <xdr:col>23</xdr:col>
      <xdr:colOff>184150</xdr:colOff>
      <xdr:row>82</xdr:row>
      <xdr:rowOff>111106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6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102233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89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42227</xdr:rowOff>
    </xdr:from>
    <xdr:to>
      <xdr:col>19</xdr:col>
      <xdr:colOff>184150</xdr:colOff>
      <xdr:row>82</xdr:row>
      <xdr:rowOff>143827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0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154004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70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126037</xdr:rowOff>
    </xdr:from>
    <xdr:to>
      <xdr:col>15</xdr:col>
      <xdr:colOff>133350</xdr:colOff>
      <xdr:row>82</xdr:row>
      <xdr:rowOff>56187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1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66364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8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105631</xdr:rowOff>
    </xdr:from>
    <xdr:to>
      <xdr:col>11</xdr:col>
      <xdr:colOff>82550</xdr:colOff>
      <xdr:row>82</xdr:row>
      <xdr:rowOff>35781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9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45958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6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85466</xdr:rowOff>
    </xdr:from>
    <xdr:to>
      <xdr:col>7</xdr:col>
      <xdr:colOff>31750</xdr:colOff>
      <xdr:row>82</xdr:row>
      <xdr:rowOff>15616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7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25793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ほぼ横ばいで推移しており、昨年度</a:t>
          </a:r>
          <a:r>
            <a:rPr kumimoji="1" lang="ja-JP" altLang="en-US" sz="1100">
              <a:solidFill>
                <a:schemeClr val="dk1"/>
              </a:solidFill>
              <a:effectLst/>
              <a:latin typeface="+mn-lt"/>
              <a:ea typeface="+mn-ea"/>
              <a:cs typeface="+mn-cs"/>
            </a:rPr>
            <a:t>同値となっ</a:t>
          </a:r>
          <a:r>
            <a:rPr kumimoji="1" lang="ja-JP" altLang="ja-JP" sz="1100">
              <a:solidFill>
                <a:schemeClr val="dk1"/>
              </a:solidFill>
              <a:effectLst/>
              <a:latin typeface="+mn-lt"/>
              <a:ea typeface="+mn-ea"/>
              <a:cs typeface="+mn-cs"/>
            </a:rPr>
            <a:t>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これまで同様、人件費を圧迫する要因となってはいないが、今後も適正な給与水準となるように努める。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85271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9669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87</xdr:row>
      <xdr:rowOff>85271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9841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88</xdr:row>
      <xdr:rowOff>34471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98418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人口千人当たり職員数は昨年度から</a:t>
          </a:r>
          <a:r>
            <a:rPr kumimoji="1" lang="ja-JP" altLang="en-US" sz="1050">
              <a:solidFill>
                <a:schemeClr val="dk1"/>
              </a:solidFill>
              <a:effectLst/>
              <a:latin typeface="+mn-lt"/>
              <a:ea typeface="+mn-ea"/>
              <a:cs typeface="+mn-cs"/>
            </a:rPr>
            <a:t>微増して</a:t>
          </a:r>
          <a:r>
            <a:rPr kumimoji="1" lang="en-US" altLang="ja-JP" sz="1050">
              <a:solidFill>
                <a:schemeClr val="dk1"/>
              </a:solidFill>
              <a:effectLst/>
              <a:latin typeface="+mn-lt"/>
              <a:ea typeface="+mn-ea"/>
              <a:cs typeface="+mn-cs"/>
            </a:rPr>
            <a:t>4.69</a:t>
          </a:r>
          <a:r>
            <a:rPr kumimoji="1" lang="ja-JP" altLang="ja-JP" sz="1050">
              <a:solidFill>
                <a:schemeClr val="dk1"/>
              </a:solidFill>
              <a:effectLst/>
              <a:latin typeface="+mn-lt"/>
              <a:ea typeface="+mn-ea"/>
              <a:cs typeface="+mn-cs"/>
            </a:rPr>
            <a:t>人となった。これは類似団体内で</a:t>
          </a:r>
          <a:r>
            <a:rPr kumimoji="1" lang="en-US" altLang="ja-JP" sz="1050">
              <a:solidFill>
                <a:schemeClr val="dk1"/>
              </a:solidFill>
              <a:effectLst/>
              <a:latin typeface="+mn-lt"/>
              <a:ea typeface="+mn-ea"/>
              <a:cs typeface="+mn-cs"/>
            </a:rPr>
            <a:t>7</a:t>
          </a:r>
          <a:r>
            <a:rPr kumimoji="1" lang="ja-JP" altLang="ja-JP" sz="1050">
              <a:solidFill>
                <a:schemeClr val="dk1"/>
              </a:solidFill>
              <a:effectLst/>
              <a:latin typeface="+mn-lt"/>
              <a:ea typeface="+mn-ea"/>
              <a:cs typeface="+mn-cs"/>
            </a:rPr>
            <a:t>番目に少ない数値であり、依然として少数での行政運営を維持している。</a:t>
          </a:r>
          <a:endParaRPr lang="ja-JP" altLang="ja-JP" sz="1050">
            <a:effectLst/>
          </a:endParaRPr>
        </a:p>
        <a:p>
          <a:r>
            <a:rPr kumimoji="1" lang="ja-JP" altLang="ja-JP" sz="1050">
              <a:solidFill>
                <a:schemeClr val="dk1"/>
              </a:solidFill>
              <a:effectLst/>
              <a:latin typeface="+mn-lt"/>
              <a:ea typeface="+mn-ea"/>
              <a:cs typeface="+mn-cs"/>
            </a:rPr>
            <a:t>今後も、適切な人員配置と計画的な採用に努め、適正な定員数の維持に資する管理計画を推進する。</a:t>
          </a:r>
          <a:endParaRPr lang="ja-JP" altLang="ja-JP" sz="105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99423</xdr:rowOff>
    </xdr:from>
    <xdr:to>
      <xdr:col>81</xdr:col>
      <xdr:colOff>44450</xdr:colOff>
      <xdr:row>58</xdr:row>
      <xdr:rowOff>108041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043523"/>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99423</xdr:rowOff>
    </xdr:from>
    <xdr:to>
      <xdr:col>77</xdr:col>
      <xdr:colOff>44450</xdr:colOff>
      <xdr:row>58</xdr:row>
      <xdr:rowOff>99423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043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80463</xdr:rowOff>
    </xdr:from>
    <xdr:to>
      <xdr:col>72</xdr:col>
      <xdr:colOff>203200</xdr:colOff>
      <xdr:row>58</xdr:row>
      <xdr:rowOff>99423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024563"/>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61504</xdr:rowOff>
    </xdr:from>
    <xdr:to>
      <xdr:col>68</xdr:col>
      <xdr:colOff>152400</xdr:colOff>
      <xdr:row>58</xdr:row>
      <xdr:rowOff>80463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005604"/>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57241</xdr:rowOff>
    </xdr:from>
    <xdr:to>
      <xdr:col>81</xdr:col>
      <xdr:colOff>95250</xdr:colOff>
      <xdr:row>58</xdr:row>
      <xdr:rowOff>158841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00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149968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48623</xdr:rowOff>
    </xdr:from>
    <xdr:to>
      <xdr:col>77</xdr:col>
      <xdr:colOff>95250</xdr:colOff>
      <xdr:row>58</xdr:row>
      <xdr:rowOff>150223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99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160400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761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48623</xdr:rowOff>
    </xdr:from>
    <xdr:to>
      <xdr:col>73</xdr:col>
      <xdr:colOff>44450</xdr:colOff>
      <xdr:row>58</xdr:row>
      <xdr:rowOff>150223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99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160400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76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29663</xdr:rowOff>
    </xdr:from>
    <xdr:to>
      <xdr:col>68</xdr:col>
      <xdr:colOff>203200</xdr:colOff>
      <xdr:row>58</xdr:row>
      <xdr:rowOff>131263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997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141440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74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10704</xdr:rowOff>
    </xdr:from>
    <xdr:to>
      <xdr:col>64</xdr:col>
      <xdr:colOff>152400</xdr:colOff>
      <xdr:row>58</xdr:row>
      <xdr:rowOff>112304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995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122481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72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高田南土地区画整理事業用地の残地を全て買い戻したことに伴う「公債費に準ずる債務負担行為に係るもの」の増により、比率算定の分子が大幅に増。これにより、比率算定の分母である「標準財政規模」が普通交付税の増などにより増加したにも関わらず、単年度の実質公債費比率は増加し、（</a:t>
          </a:r>
          <a:r>
            <a:rPr kumimoji="1" lang="en-US" altLang="ja-JP" sz="1050">
              <a:solidFill>
                <a:schemeClr val="dk1"/>
              </a:solidFill>
              <a:effectLst/>
              <a:latin typeface="+mn-lt"/>
              <a:ea typeface="+mn-ea"/>
              <a:cs typeface="+mn-cs"/>
            </a:rPr>
            <a:t>6.71</a:t>
          </a:r>
          <a:r>
            <a:rPr kumimoji="1" lang="ja-JP" altLang="en-US"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8.07</a:t>
          </a:r>
          <a:r>
            <a:rPr kumimoji="1" lang="ja-JP" altLang="en-US" sz="1050">
              <a:solidFill>
                <a:schemeClr val="dk1"/>
              </a:solidFill>
              <a:effectLst/>
              <a:latin typeface="+mn-lt"/>
              <a:ea typeface="+mn-ea"/>
              <a:cs typeface="+mn-cs"/>
            </a:rPr>
            <a:t>％ ＋</a:t>
          </a:r>
          <a:r>
            <a:rPr kumimoji="1" lang="en-US" altLang="ja-JP" sz="1050">
              <a:solidFill>
                <a:schemeClr val="dk1"/>
              </a:solidFill>
              <a:effectLst/>
              <a:latin typeface="+mn-lt"/>
              <a:ea typeface="+mn-ea"/>
              <a:cs typeface="+mn-cs"/>
            </a:rPr>
            <a:t>1.36</a:t>
          </a:r>
          <a:r>
            <a:rPr kumimoji="1" lang="ja-JP" altLang="en-US" sz="1050">
              <a:solidFill>
                <a:schemeClr val="dk1"/>
              </a:solidFill>
              <a:effectLst/>
              <a:latin typeface="+mn-lt"/>
              <a:ea typeface="+mn-ea"/>
              <a:cs typeface="+mn-cs"/>
            </a:rPr>
            <a:t>％）。実質公債費比率も増となっている（＋</a:t>
          </a:r>
          <a:r>
            <a:rPr kumimoji="1" lang="en-US" altLang="ja-JP" sz="1050">
              <a:solidFill>
                <a:schemeClr val="dk1"/>
              </a:solidFill>
              <a:effectLst/>
              <a:latin typeface="+mn-lt"/>
              <a:ea typeface="+mn-ea"/>
              <a:cs typeface="+mn-cs"/>
            </a:rPr>
            <a:t>0.1</a:t>
          </a:r>
          <a:r>
            <a:rPr kumimoji="1" lang="ja-JP" altLang="en-US" sz="105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今後控える大型の建設事業等により短期的な上昇が予想されるが、長期的な観点で適正な事業計画及び起債管理を行い、財政の健全性の堅持に努める。</a:t>
          </a:r>
          <a:endParaRPr lang="ja-JP" altLang="ja-JP" sz="105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113212</xdr:rowOff>
    </xdr:from>
    <xdr:to>
      <xdr:col>81</xdr:col>
      <xdr:colOff>44450</xdr:colOff>
      <xdr:row>40</xdr:row>
      <xdr:rowOff>120106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971212"/>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9996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9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113212</xdr:rowOff>
    </xdr:from>
    <xdr:to>
      <xdr:col>77</xdr:col>
      <xdr:colOff>44450</xdr:colOff>
      <xdr:row>40</xdr:row>
      <xdr:rowOff>127000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97121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112140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2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106317</xdr:rowOff>
    </xdr:from>
    <xdr:to>
      <xdr:col>72</xdr:col>
      <xdr:colOff>203200</xdr:colOff>
      <xdr:row>40</xdr:row>
      <xdr:rowOff>127000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96431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85634</xdr:rowOff>
    </xdr:from>
    <xdr:to>
      <xdr:col>68</xdr:col>
      <xdr:colOff>152400</xdr:colOff>
      <xdr:row>40</xdr:row>
      <xdr:rowOff>106317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94363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69306</xdr:rowOff>
    </xdr:from>
    <xdr:to>
      <xdr:col>81</xdr:col>
      <xdr:colOff>95250</xdr:colOff>
      <xdr:row>40</xdr:row>
      <xdr:rowOff>170906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41383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9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62412</xdr:rowOff>
    </xdr:from>
    <xdr:to>
      <xdr:col>77</xdr:col>
      <xdr:colOff>95250</xdr:colOff>
      <xdr:row>40</xdr:row>
      <xdr:rowOff>164012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148789</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006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55517</xdr:rowOff>
    </xdr:from>
    <xdr:to>
      <xdr:col>68</xdr:col>
      <xdr:colOff>203200</xdr:colOff>
      <xdr:row>40</xdr:row>
      <xdr:rowOff>157117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141894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9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34834</xdr:rowOff>
    </xdr:from>
    <xdr:to>
      <xdr:col>64</xdr:col>
      <xdr:colOff>152400</xdr:colOff>
      <xdr:row>40</xdr:row>
      <xdr:rowOff>136434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121211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97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減債基金・国保財調・教育振興基金の残高の増加により、分子が負の数となったため将来負担比率は算定不能（△</a:t>
          </a:r>
          <a:r>
            <a:rPr kumimoji="1" lang="en-US" altLang="ja-JP" sz="1050">
              <a:solidFill>
                <a:schemeClr val="dk1"/>
              </a:solidFill>
              <a:effectLst/>
              <a:latin typeface="+mn-lt"/>
              <a:ea typeface="+mn-ea"/>
              <a:cs typeface="+mn-cs"/>
            </a:rPr>
            <a:t>12.0</a:t>
          </a:r>
          <a:r>
            <a:rPr kumimoji="1" lang="ja-JP" altLang="en-US" sz="1050">
              <a:solidFill>
                <a:schemeClr val="dk1"/>
              </a:solidFill>
              <a:effectLst/>
              <a:latin typeface="+mn-lt"/>
              <a:ea typeface="+mn-ea"/>
              <a:cs typeface="+mn-cs"/>
            </a:rPr>
            <a:t>％）となった。分母については標準財政規模が増加し、算入公債費の額が減少したため増加する結果となり、分子が正の数であった場合も比率は低く抑えられていたと思われる。</a:t>
          </a:r>
          <a:endParaRPr kumimoji="1" lang="en-US" altLang="ja-JP" sz="105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しかし今後は大型の建設事業の財源となる起債の発行額が増加し、地方債残高の上昇が見込まれることから、引き続き事業実施の適正化を図り、地方債残高に留意しながら健全な財政運営に努めていく。</a:t>
          </a:r>
          <a:endParaRPr lang="ja-JP" altLang="ja-JP" sz="105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42757</xdr:rowOff>
    </xdr:from>
    <xdr:to>
      <xdr:col>72</xdr:col>
      <xdr:colOff>203200</xdr:colOff>
      <xdr:row>14</xdr:row>
      <xdr:rowOff>167428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443057"/>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167428</xdr:rowOff>
    </xdr:from>
    <xdr:to>
      <xdr:col>68</xdr:col>
      <xdr:colOff>152400</xdr:colOff>
      <xdr:row>15</xdr:row>
      <xdr:rowOff>85796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567728"/>
          <a:ext cx="889000" cy="8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106627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67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78475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65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163407</xdr:rowOff>
    </xdr:from>
    <xdr:to>
      <xdr:col>73</xdr:col>
      <xdr:colOff>44450</xdr:colOff>
      <xdr:row>14</xdr:row>
      <xdr:rowOff>93557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3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103734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1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116628</xdr:rowOff>
    </xdr:from>
    <xdr:to>
      <xdr:col>68</xdr:col>
      <xdr:colOff>203200</xdr:colOff>
      <xdr:row>15</xdr:row>
      <xdr:rowOff>46778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51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56955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28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34996</xdr:rowOff>
    </xdr:from>
    <xdr:to>
      <xdr:col>64</xdr:col>
      <xdr:colOff>152400</xdr:colOff>
      <xdr:row>15</xdr:row>
      <xdr:rowOff>136596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6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121373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6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132520</xdr:colOff>
      <xdr:row>26</xdr:row>
      <xdr:rowOff>74543</xdr:rowOff>
    </xdr:from>
    <xdr:ext cx="9616109" cy="425758"/>
    <xdr:sp macro="" textlink="">
      <xdr:nvSpPr>
        <xdr:cNvPr id="471" name="テキスト ボックス 470">
          <a:extLst>
            <a:ext uri="{FF2B5EF4-FFF2-40B4-BE49-F238E27FC236}">
              <a16:creationId xmlns:a16="http://schemas.microsoft.com/office/drawing/2014/main" id="{EE93B000-43B5-4CC5-A0B6-20937D0CDACE}"/>
            </a:ext>
          </a:extLst>
        </xdr:cNvPr>
        <xdr:cNvSpPr txBox="1"/>
      </xdr:nvSpPr>
      <xdr:spPr>
        <a:xfrm>
          <a:off x="753716" y="4596847"/>
          <a:ext cx="961610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40,922
40,756
28.73
17,277,433
15,930,911
1,157,768
8,457,739
13,474,492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職員給や会計年度職員期末手当の増があったものの、経常一般財源と臨時財政対策債の増加により</a:t>
          </a:r>
          <a:r>
            <a:rPr kumimoji="1" lang="en-US" altLang="ja-JP" sz="1050">
              <a:solidFill>
                <a:schemeClr val="dk1"/>
              </a:solidFill>
              <a:effectLst/>
              <a:latin typeface="+mn-lt"/>
              <a:ea typeface="+mn-ea"/>
              <a:cs typeface="+mn-cs"/>
            </a:rPr>
            <a:t>1.2</a:t>
          </a:r>
          <a:r>
            <a:rPr kumimoji="1" lang="ja-JP" altLang="ja-JP" sz="1050">
              <a:solidFill>
                <a:schemeClr val="dk1"/>
              </a:solidFill>
              <a:effectLst/>
              <a:latin typeface="+mn-lt"/>
              <a:ea typeface="+mn-ea"/>
              <a:cs typeface="+mn-cs"/>
            </a:rPr>
            <a:t>ポイント</a:t>
          </a:r>
          <a:r>
            <a:rPr kumimoji="1" lang="ja-JP" altLang="en-US" sz="1050">
              <a:solidFill>
                <a:schemeClr val="dk1"/>
              </a:solidFill>
              <a:effectLst/>
              <a:latin typeface="+mn-lt"/>
              <a:ea typeface="+mn-ea"/>
              <a:cs typeface="+mn-cs"/>
            </a:rPr>
            <a:t>改善</a:t>
          </a:r>
          <a:r>
            <a:rPr kumimoji="1" lang="ja-JP" altLang="ja-JP" sz="1050">
              <a:solidFill>
                <a:schemeClr val="dk1"/>
              </a:solidFill>
              <a:effectLst/>
              <a:latin typeface="+mn-lt"/>
              <a:ea typeface="+mn-ea"/>
              <a:cs typeface="+mn-cs"/>
            </a:rPr>
            <a:t>して</a:t>
          </a:r>
          <a:r>
            <a:rPr kumimoji="1" lang="ja-JP" altLang="en-US" sz="1050">
              <a:solidFill>
                <a:schemeClr val="dk1"/>
              </a:solidFill>
              <a:effectLst/>
              <a:latin typeface="+mn-lt"/>
              <a:ea typeface="+mn-ea"/>
              <a:cs typeface="+mn-cs"/>
            </a:rPr>
            <a:t>おり、</a:t>
          </a:r>
          <a:r>
            <a:rPr kumimoji="1" lang="ja-JP" altLang="ja-JP" sz="1050">
              <a:solidFill>
                <a:schemeClr val="dk1"/>
              </a:solidFill>
              <a:effectLst/>
              <a:latin typeface="+mn-lt"/>
              <a:ea typeface="+mn-ea"/>
              <a:cs typeface="+mn-cs"/>
            </a:rPr>
            <a:t>類似団体平均と比較</a:t>
          </a:r>
          <a:r>
            <a:rPr kumimoji="1" lang="ja-JP" altLang="en-US" sz="1050">
              <a:solidFill>
                <a:schemeClr val="dk1"/>
              </a:solidFill>
              <a:effectLst/>
              <a:latin typeface="+mn-lt"/>
              <a:ea typeface="+mn-ea"/>
              <a:cs typeface="+mn-cs"/>
            </a:rPr>
            <a:t>しても</a:t>
          </a:r>
          <a:r>
            <a:rPr kumimoji="1" lang="ja-JP" altLang="ja-JP" sz="1050">
              <a:solidFill>
                <a:schemeClr val="dk1"/>
              </a:solidFill>
              <a:effectLst/>
              <a:latin typeface="+mn-lt"/>
              <a:ea typeface="+mn-ea"/>
              <a:cs typeface="+mn-cs"/>
            </a:rPr>
            <a:t>低</a:t>
          </a:r>
          <a:r>
            <a:rPr kumimoji="1" lang="ja-JP" altLang="en-US" sz="1050">
              <a:solidFill>
                <a:schemeClr val="dk1"/>
              </a:solidFill>
              <a:effectLst/>
              <a:latin typeface="+mn-lt"/>
              <a:ea typeface="+mn-ea"/>
              <a:cs typeface="+mn-cs"/>
            </a:rPr>
            <a:t>い水準を維持している。</a:t>
          </a:r>
          <a:endParaRPr lang="ja-JP" altLang="ja-JP" sz="1050">
            <a:effectLst/>
          </a:endParaRPr>
        </a:p>
        <a:p>
          <a:r>
            <a:rPr kumimoji="1" lang="ja-JP" altLang="ja-JP" sz="1050">
              <a:solidFill>
                <a:schemeClr val="dk1"/>
              </a:solidFill>
              <a:effectLst/>
              <a:latin typeface="+mn-lt"/>
              <a:ea typeface="+mn-ea"/>
              <a:cs typeface="+mn-cs"/>
            </a:rPr>
            <a:t>本町の職員構成比は、</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代の職員が約</a:t>
          </a:r>
          <a:r>
            <a:rPr kumimoji="1" lang="en-US" altLang="ja-JP" sz="1050">
              <a:solidFill>
                <a:schemeClr val="dk1"/>
              </a:solidFill>
              <a:effectLst/>
              <a:latin typeface="+mn-lt"/>
              <a:ea typeface="+mn-ea"/>
              <a:cs typeface="+mn-cs"/>
            </a:rPr>
            <a:t>37</a:t>
          </a:r>
          <a:r>
            <a:rPr kumimoji="1" lang="ja-JP" altLang="ja-JP" sz="1050">
              <a:solidFill>
                <a:schemeClr val="dk1"/>
              </a:solidFill>
              <a:effectLst/>
              <a:latin typeface="+mn-lt"/>
              <a:ea typeface="+mn-ea"/>
              <a:cs typeface="+mn-cs"/>
            </a:rPr>
            <a:t>％を占めるなど偏りが生じているため定期昇給分の増が経常収支比率の悪化の主な要因とな</a:t>
          </a:r>
          <a:r>
            <a:rPr kumimoji="1" lang="ja-JP" altLang="en-US" sz="1050">
              <a:solidFill>
                <a:schemeClr val="dk1"/>
              </a:solidFill>
              <a:effectLst/>
              <a:latin typeface="+mn-lt"/>
              <a:ea typeface="+mn-ea"/>
              <a:cs typeface="+mn-cs"/>
            </a:rPr>
            <a:t>り得る</a:t>
          </a:r>
          <a:r>
            <a:rPr kumimoji="1" lang="ja-JP" altLang="ja-JP" sz="1050">
              <a:solidFill>
                <a:schemeClr val="dk1"/>
              </a:solidFill>
              <a:effectLst/>
              <a:latin typeface="+mn-lt"/>
              <a:ea typeface="+mn-ea"/>
              <a:cs typeface="+mn-cs"/>
            </a:rPr>
            <a:t>。そのため、少数職員で行政運営をおこなっている本町であっても、厳格な昇給運営が重要とされる。</a:t>
          </a:r>
          <a:endParaRPr lang="ja-JP" altLang="ja-JP" sz="105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110998</xdr:rowOff>
    </xdr:from>
    <xdr:to>
      <xdr:col>24</xdr:col>
      <xdr:colOff>25400</xdr:colOff>
      <xdr:row>35</xdr:row>
      <xdr:rowOff>165862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1174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133858</xdr:rowOff>
    </xdr:from>
    <xdr:to>
      <xdr:col>19</xdr:col>
      <xdr:colOff>187325</xdr:colOff>
      <xdr:row>35</xdr:row>
      <xdr:rowOff>165862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346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101854</xdr:rowOff>
    </xdr:from>
    <xdr:to>
      <xdr:col>15</xdr:col>
      <xdr:colOff>98425</xdr:colOff>
      <xdr:row>35</xdr:row>
      <xdr:rowOff>133858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026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78994</xdr:rowOff>
    </xdr:from>
    <xdr:to>
      <xdr:col>11</xdr:col>
      <xdr:colOff>9525</xdr:colOff>
      <xdr:row>35</xdr:row>
      <xdr:rowOff>101854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797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60198</xdr:rowOff>
    </xdr:from>
    <xdr:to>
      <xdr:col>24</xdr:col>
      <xdr:colOff>76200</xdr:colOff>
      <xdr:row>35</xdr:row>
      <xdr:rowOff>161798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76725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115062</xdr:rowOff>
    </xdr:from>
    <xdr:to>
      <xdr:col>20</xdr:col>
      <xdr:colOff>38100</xdr:colOff>
      <xdr:row>36</xdr:row>
      <xdr:rowOff>45212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55389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83058</xdr:rowOff>
    </xdr:from>
    <xdr:to>
      <xdr:col>15</xdr:col>
      <xdr:colOff>149225</xdr:colOff>
      <xdr:row>36</xdr:row>
      <xdr:rowOff>13208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23385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51054</xdr:rowOff>
    </xdr:from>
    <xdr:to>
      <xdr:col>11</xdr:col>
      <xdr:colOff>60325</xdr:colOff>
      <xdr:row>35</xdr:row>
      <xdr:rowOff>152654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162831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28194</xdr:rowOff>
    </xdr:from>
    <xdr:to>
      <xdr:col>6</xdr:col>
      <xdr:colOff>171450</xdr:colOff>
      <xdr:row>35</xdr:row>
      <xdr:rowOff>129794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139971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予防接種委託料や施設管理経費</a:t>
          </a:r>
          <a:r>
            <a:rPr kumimoji="1" lang="ja-JP" altLang="ja-JP" sz="1100">
              <a:solidFill>
                <a:schemeClr val="dk1"/>
              </a:solidFill>
              <a:effectLst/>
              <a:latin typeface="+mn-lt"/>
              <a:ea typeface="+mn-ea"/>
              <a:cs typeface="+mn-cs"/>
            </a:rPr>
            <a:t>の減により、令和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年度は数値が改善している</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この改善はあくまで経常一般財源</a:t>
          </a:r>
          <a:r>
            <a:rPr kumimoji="1" lang="ja-JP" altLang="en-US" sz="1100">
              <a:solidFill>
                <a:schemeClr val="dk1"/>
              </a:solidFill>
              <a:effectLst/>
              <a:latin typeface="+mn-lt"/>
              <a:ea typeface="+mn-ea"/>
              <a:cs typeface="+mn-cs"/>
            </a:rPr>
            <a:t>と臨時財政対策債</a:t>
          </a:r>
          <a:r>
            <a:rPr kumimoji="1" lang="ja-JP" altLang="ja-JP" sz="1100">
              <a:solidFill>
                <a:schemeClr val="dk1"/>
              </a:solidFill>
              <a:effectLst/>
              <a:latin typeface="+mn-lt"/>
              <a:ea typeface="+mn-ea"/>
              <a:cs typeface="+mn-cs"/>
            </a:rPr>
            <a:t>の増加によるものが大き</a:t>
          </a:r>
          <a:r>
            <a:rPr kumimoji="1" lang="ja-JP" altLang="en-US" sz="1100">
              <a:solidFill>
                <a:schemeClr val="dk1"/>
              </a:solidFill>
              <a:effectLst/>
              <a:latin typeface="+mn-lt"/>
              <a:ea typeface="+mn-ea"/>
              <a:cs typeface="+mn-cs"/>
            </a:rPr>
            <a:t>い。</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物件費については類似団体と比較してやや高い水準で推移しているため、今後も事務事業評価による見直しを進め、経費縮減に努めていく。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xdr:rowOff>
    </xdr:from>
    <xdr:to>
      <xdr:col>82</xdr:col>
      <xdr:colOff>107950</xdr:colOff>
      <xdr:row>17</xdr:row>
      <xdr:rowOff>5842</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746756"/>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5842</xdr:rowOff>
    </xdr:from>
    <xdr:to>
      <xdr:col>78</xdr:col>
      <xdr:colOff>69850</xdr:colOff>
      <xdr:row>17</xdr:row>
      <xdr:rowOff>161290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92049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17</xdr:row>
      <xdr:rowOff>161290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303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18</xdr:row>
      <xdr:rowOff>8128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30302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124206</xdr:rowOff>
    </xdr:from>
    <xdr:to>
      <xdr:col>82</xdr:col>
      <xdr:colOff>158750</xdr:colOff>
      <xdr:row>16</xdr:row>
      <xdr:rowOff>54356</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140733</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54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126492</xdr:rowOff>
    </xdr:from>
    <xdr:to>
      <xdr:col>78</xdr:col>
      <xdr:colOff>120650</xdr:colOff>
      <xdr:row>17</xdr:row>
      <xdr:rowOff>56642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41419</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128778</xdr:rowOff>
    </xdr:from>
    <xdr:to>
      <xdr:col>65</xdr:col>
      <xdr:colOff>53975</xdr:colOff>
      <xdr:row>18</xdr:row>
      <xdr:rowOff>58928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43705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保育園・認定こども園施設型給付費及び委託費（うち</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号分（教育費））</a:t>
          </a:r>
          <a:r>
            <a:rPr kumimoji="1" lang="ja-JP" altLang="ja-JP" sz="1100">
              <a:solidFill>
                <a:schemeClr val="dk1"/>
              </a:solidFill>
              <a:effectLst/>
              <a:latin typeface="+mn-lt"/>
              <a:ea typeface="+mn-ea"/>
              <a:cs typeface="+mn-cs"/>
            </a:rPr>
            <a:t>等の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により経常的な扶助費は</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し、経常収支比率は</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改善し</a:t>
          </a:r>
          <a:r>
            <a:rPr kumimoji="1" lang="ja-JP" altLang="ja-JP" sz="1100">
              <a:solidFill>
                <a:schemeClr val="dk1"/>
              </a:solidFill>
              <a:effectLst/>
              <a:latin typeface="+mn-lt"/>
              <a:ea typeface="+mn-ea"/>
              <a:cs typeface="+mn-cs"/>
            </a:rPr>
            <a:t>た。</a:t>
          </a:r>
          <a:endParaRPr lang="ja-JP" altLang="ja-JP" sz="1400">
            <a:effectLst/>
          </a:endParaRPr>
        </a:p>
        <a:p>
          <a:r>
            <a:rPr kumimoji="1" lang="ja-JP" altLang="ja-JP" sz="1100">
              <a:solidFill>
                <a:schemeClr val="dk1"/>
              </a:solidFill>
              <a:effectLst/>
              <a:latin typeface="+mn-lt"/>
              <a:ea typeface="+mn-ea"/>
              <a:cs typeface="+mn-cs"/>
            </a:rPr>
            <a:t>この改善はあくまで経常一般財源と臨時財政対策債の増加によるものが大きく、社会保障関係経費は年々増加傾向にあり、今後も増加していくことが予想されるため、財政を圧迫することがないようその推移を注視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63500</xdr:rowOff>
    </xdr:from>
    <xdr:to>
      <xdr:col>24</xdr:col>
      <xdr:colOff>25400</xdr:colOff>
      <xdr:row>58</xdr:row>
      <xdr:rowOff>152400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10007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139700</xdr:rowOff>
    </xdr:from>
    <xdr:to>
      <xdr:col>19</xdr:col>
      <xdr:colOff>187325</xdr:colOff>
      <xdr:row>58</xdr:row>
      <xdr:rowOff>152400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10083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101600</xdr:rowOff>
    </xdr:from>
    <xdr:to>
      <xdr:col>15</xdr:col>
      <xdr:colOff>98425</xdr:colOff>
      <xdr:row>58</xdr:row>
      <xdr:rowOff>139700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045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101600</xdr:rowOff>
    </xdr:from>
    <xdr:to>
      <xdr:col>11</xdr:col>
      <xdr:colOff>9525</xdr:colOff>
      <xdr:row>58</xdr:row>
      <xdr:rowOff>114300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10045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12700</xdr:rowOff>
    </xdr:from>
    <xdr:to>
      <xdr:col>24</xdr:col>
      <xdr:colOff>76200</xdr:colOff>
      <xdr:row>58</xdr:row>
      <xdr:rowOff>114300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156227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101600</xdr:rowOff>
    </xdr:from>
    <xdr:to>
      <xdr:col>20</xdr:col>
      <xdr:colOff>38100</xdr:colOff>
      <xdr:row>59</xdr:row>
      <xdr:rowOff>31750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88900</xdr:rowOff>
    </xdr:from>
    <xdr:to>
      <xdr:col>15</xdr:col>
      <xdr:colOff>149225</xdr:colOff>
      <xdr:row>59</xdr:row>
      <xdr:rowOff>19050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50800</xdr:rowOff>
    </xdr:from>
    <xdr:to>
      <xdr:col>11</xdr:col>
      <xdr:colOff>60325</xdr:colOff>
      <xdr:row>58</xdr:row>
      <xdr:rowOff>152400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137177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63500</xdr:rowOff>
    </xdr:from>
    <xdr:to>
      <xdr:col>6</xdr:col>
      <xdr:colOff>171450</xdr:colOff>
      <xdr:row>58</xdr:row>
      <xdr:rowOff>165100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ほぼ横ばいで推移しており、昨年度より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が、こ</a:t>
          </a:r>
          <a:r>
            <a:rPr kumimoji="1" lang="ja-JP" altLang="ja-JP" sz="1100">
              <a:solidFill>
                <a:schemeClr val="dk1"/>
              </a:solidFill>
              <a:effectLst/>
              <a:latin typeface="+mn-lt"/>
              <a:ea typeface="+mn-ea"/>
              <a:cs typeface="+mn-cs"/>
            </a:rPr>
            <a:t>の改善はあくまで経常一般財源と臨時財政対策債の増加によるものが大き</a:t>
          </a:r>
          <a:r>
            <a:rPr kumimoji="1" lang="ja-JP" altLang="en-US" sz="1100">
              <a:solidFill>
                <a:schemeClr val="dk1"/>
              </a:solidFill>
              <a:effectLst/>
              <a:latin typeface="+mn-lt"/>
              <a:ea typeface="+mn-ea"/>
              <a:cs typeface="+mn-cs"/>
            </a:rPr>
            <a:t>い。</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国民健康保険や後期高齢者医療の特別会計への繰出金等、社会保障に係る経費は年々増加しており、今後も高齢化の進展によりこの傾向は続くことが見込まれる。介護予防等町民の健康づくりを推進し、経費縮減に努める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766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58965</xdr:rowOff>
    </xdr:from>
    <xdr:to>
      <xdr:col>78</xdr:col>
      <xdr:colOff>69850</xdr:colOff>
      <xdr:row>57</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831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4535</xdr:rowOff>
    </xdr:from>
    <xdr:to>
      <xdr:col>73</xdr:col>
      <xdr:colOff>180975</xdr:colOff>
      <xdr:row>57</xdr:row>
      <xdr:rowOff>58965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7771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4535</xdr:rowOff>
    </xdr:from>
    <xdr:to>
      <xdr:col>69</xdr:col>
      <xdr:colOff>92075</xdr:colOff>
      <xdr:row>57</xdr:row>
      <xdr:rowOff>26307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777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8165</xdr:rowOff>
    </xdr:from>
    <xdr:to>
      <xdr:col>74</xdr:col>
      <xdr:colOff>31750</xdr:colOff>
      <xdr:row>57</xdr:row>
      <xdr:rowOff>109765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125185</xdr:rowOff>
    </xdr:from>
    <xdr:to>
      <xdr:col>69</xdr:col>
      <xdr:colOff>142875</xdr:colOff>
      <xdr:row>57</xdr:row>
      <xdr:rowOff>55335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65512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146957</xdr:rowOff>
    </xdr:from>
    <xdr:to>
      <xdr:col>65</xdr:col>
      <xdr:colOff>53975</xdr:colOff>
      <xdr:row>57</xdr:row>
      <xdr:rowOff>77107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87284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下水道事業会計に対する補助金の減などにより、経常収支比率は</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ポ</a:t>
          </a:r>
          <a:r>
            <a:rPr kumimoji="1" lang="ja-JP" altLang="ja-JP" sz="1100">
              <a:solidFill>
                <a:schemeClr val="dk1"/>
              </a:solidFill>
              <a:effectLst/>
              <a:latin typeface="+mn-lt"/>
              <a:ea typeface="+mn-ea"/>
              <a:cs typeface="+mn-cs"/>
            </a:rPr>
            <a:t>イント改善した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この改善はあくまで経常一般財源と臨時財政対策債の増加によるものが大き</a:t>
          </a:r>
          <a:r>
            <a:rPr kumimoji="1" lang="ja-JP" altLang="en-US" sz="1100">
              <a:solidFill>
                <a:schemeClr val="dk1"/>
              </a:solidFill>
              <a:effectLst/>
              <a:latin typeface="+mn-lt"/>
              <a:ea typeface="+mn-ea"/>
              <a:cs typeface="+mn-cs"/>
            </a:rPr>
            <a:t>い。</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今後もごみ処理施設に係る負担金の公債費相当分の補助金や広域行政に係る負担金、下水道事業会計への補助金等により、補助金は比較的高い水準で推移していくことが予想される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92710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37692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110998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363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101854</xdr:rowOff>
    </xdr:from>
    <xdr:to>
      <xdr:col>73</xdr:col>
      <xdr:colOff>180975</xdr:colOff>
      <xdr:row>37</xdr:row>
      <xdr:rowOff>110998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445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83566</xdr:rowOff>
    </xdr:from>
    <xdr:to>
      <xdr:col>69</xdr:col>
      <xdr:colOff>92075</xdr:colOff>
      <xdr:row>37</xdr:row>
      <xdr:rowOff>101854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4272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60198</xdr:rowOff>
    </xdr:from>
    <xdr:to>
      <xdr:col>74</xdr:col>
      <xdr:colOff>31750</xdr:colOff>
      <xdr:row>37</xdr:row>
      <xdr:rowOff>161798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146575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51054</xdr:rowOff>
    </xdr:from>
    <xdr:to>
      <xdr:col>69</xdr:col>
      <xdr:colOff>142875</xdr:colOff>
      <xdr:row>37</xdr:row>
      <xdr:rowOff>152654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solidFill>
                <a:schemeClr val="dk1"/>
              </a:solidFill>
              <a:effectLst/>
              <a:latin typeface="+mn-lt"/>
              <a:ea typeface="+mn-ea"/>
              <a:cs typeface="+mn-cs"/>
            </a:rPr>
            <a:t>H11</a:t>
          </a:r>
          <a:r>
            <a:rPr kumimoji="1" lang="ja-JP" altLang="en-US" sz="1050">
              <a:solidFill>
                <a:schemeClr val="dk1"/>
              </a:solidFill>
              <a:effectLst/>
              <a:latin typeface="+mn-lt"/>
              <a:ea typeface="+mn-ea"/>
              <a:cs typeface="+mn-cs"/>
            </a:rPr>
            <a:t>及び</a:t>
          </a:r>
          <a:r>
            <a:rPr kumimoji="1" lang="en-US" altLang="ja-JP" sz="1050">
              <a:solidFill>
                <a:schemeClr val="dk1"/>
              </a:solidFill>
              <a:effectLst/>
              <a:latin typeface="+mn-lt"/>
              <a:ea typeface="+mn-ea"/>
              <a:cs typeface="+mn-cs"/>
            </a:rPr>
            <a:t>H16</a:t>
          </a:r>
          <a:r>
            <a:rPr kumimoji="1" lang="ja-JP" altLang="en-US" sz="1050">
              <a:solidFill>
                <a:schemeClr val="dk1"/>
              </a:solidFill>
              <a:effectLst/>
              <a:latin typeface="+mn-lt"/>
              <a:ea typeface="+mn-ea"/>
              <a:cs typeface="+mn-cs"/>
            </a:rPr>
            <a:t>地方道路等整備事業債や</a:t>
          </a:r>
          <a:r>
            <a:rPr kumimoji="1" lang="en-US" altLang="ja-JP" sz="1050">
              <a:solidFill>
                <a:schemeClr val="dk1"/>
              </a:solidFill>
              <a:effectLst/>
              <a:latin typeface="+mn-lt"/>
              <a:ea typeface="+mn-ea"/>
              <a:cs typeface="+mn-cs"/>
            </a:rPr>
            <a:t>H7</a:t>
          </a:r>
          <a:r>
            <a:rPr kumimoji="1" lang="ja-JP" altLang="en-US" sz="1050">
              <a:solidFill>
                <a:schemeClr val="dk1"/>
              </a:solidFill>
              <a:effectLst/>
              <a:latin typeface="+mn-lt"/>
              <a:ea typeface="+mn-ea"/>
              <a:cs typeface="+mn-cs"/>
            </a:rPr>
            <a:t>学校教育施設等整備事業債（中学校）など大型事業の償還が終了した</a:t>
          </a:r>
          <a:r>
            <a:rPr kumimoji="1" lang="ja-JP" altLang="ja-JP" sz="1050">
              <a:solidFill>
                <a:schemeClr val="dk1"/>
              </a:solidFill>
              <a:effectLst/>
              <a:latin typeface="+mn-lt"/>
              <a:ea typeface="+mn-ea"/>
              <a:cs typeface="+mn-cs"/>
            </a:rPr>
            <a:t>影響で、昨年度よりポイント改善した。</a:t>
          </a:r>
          <a:endParaRPr lang="ja-JP" altLang="ja-JP" sz="1050">
            <a:effectLst/>
          </a:endParaRPr>
        </a:p>
        <a:p>
          <a:r>
            <a:rPr kumimoji="1" lang="ja-JP" altLang="ja-JP" sz="1100">
              <a:solidFill>
                <a:schemeClr val="dk1"/>
              </a:solidFill>
              <a:effectLst/>
              <a:latin typeface="+mn-lt"/>
              <a:ea typeface="+mn-ea"/>
              <a:cs typeface="+mn-cs"/>
            </a:rPr>
            <a:t>この改善はあくまで経常一般財源と臨時財政対策債の増加によるものが大きく、</a:t>
          </a:r>
          <a:r>
            <a:rPr kumimoji="1" lang="ja-JP" altLang="ja-JP" sz="1050">
              <a:solidFill>
                <a:schemeClr val="dk1"/>
              </a:solidFill>
              <a:effectLst/>
              <a:latin typeface="+mn-lt"/>
              <a:ea typeface="+mn-ea"/>
              <a:cs typeface="+mn-cs"/>
            </a:rPr>
            <a:t>例年発行してい</a:t>
          </a:r>
          <a:r>
            <a:rPr kumimoji="1" lang="ja-JP" altLang="en-US" sz="1050">
              <a:solidFill>
                <a:schemeClr val="dk1"/>
              </a:solidFill>
              <a:effectLst/>
              <a:latin typeface="+mn-lt"/>
              <a:ea typeface="+mn-ea"/>
              <a:cs typeface="+mn-cs"/>
            </a:rPr>
            <a:t>る</a:t>
          </a:r>
          <a:r>
            <a:rPr kumimoji="1" lang="ja-JP" altLang="ja-JP" sz="1050">
              <a:solidFill>
                <a:schemeClr val="dk1"/>
              </a:solidFill>
              <a:effectLst/>
              <a:latin typeface="+mn-lt"/>
              <a:ea typeface="+mn-ea"/>
              <a:cs typeface="+mn-cs"/>
            </a:rPr>
            <a:t>区画整理事業及び街路事業等に</a:t>
          </a:r>
          <a:r>
            <a:rPr kumimoji="1" lang="ja-JP" altLang="en-US" sz="1050">
              <a:solidFill>
                <a:schemeClr val="dk1"/>
              </a:solidFill>
              <a:effectLst/>
              <a:latin typeface="+mn-lt"/>
              <a:ea typeface="+mn-ea"/>
              <a:cs typeface="+mn-cs"/>
            </a:rPr>
            <a:t>係る公共事業等債に</a:t>
          </a:r>
          <a:r>
            <a:rPr kumimoji="1" lang="ja-JP" altLang="ja-JP" sz="1050">
              <a:solidFill>
                <a:schemeClr val="dk1"/>
              </a:solidFill>
              <a:effectLst/>
              <a:latin typeface="+mn-lt"/>
              <a:ea typeface="+mn-ea"/>
              <a:cs typeface="+mn-cs"/>
            </a:rPr>
            <a:t>より公債費は年々膨らんでおり、類似団体と比較しても高い比率で推移している。引き続き長期的な視点で事業の適正化と起債管理に努め</a:t>
          </a:r>
          <a:r>
            <a:rPr kumimoji="1" lang="ja-JP" altLang="en-US" sz="1050">
              <a:solidFill>
                <a:schemeClr val="dk1"/>
              </a:solidFill>
              <a:effectLst/>
              <a:latin typeface="+mn-lt"/>
              <a:ea typeface="+mn-ea"/>
              <a:cs typeface="+mn-cs"/>
            </a:rPr>
            <a:t>る</a:t>
          </a:r>
          <a:r>
            <a:rPr kumimoji="1" lang="ja-JP" altLang="ja-JP" sz="1050">
              <a:solidFill>
                <a:schemeClr val="dk1"/>
              </a:solidFill>
              <a:effectLst/>
              <a:latin typeface="+mn-lt"/>
              <a:ea typeface="+mn-ea"/>
              <a:cs typeface="+mn-cs"/>
            </a:rPr>
            <a:t>。</a:t>
          </a:r>
          <a:endParaRPr lang="ja-JP" altLang="ja-JP" sz="105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97282</xdr:rowOff>
    </xdr:from>
    <xdr:to>
      <xdr:col>24</xdr:col>
      <xdr:colOff>25400</xdr:colOff>
      <xdr:row>77</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98932"/>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97299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165863</xdr:rowOff>
    </xdr:from>
    <xdr:to>
      <xdr:col>19</xdr:col>
      <xdr:colOff>187325</xdr:colOff>
      <xdr:row>78</xdr:row>
      <xdr:rowOff>12700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3675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35561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385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21844</xdr:rowOff>
    </xdr:from>
    <xdr:to>
      <xdr:col>11</xdr:col>
      <xdr:colOff>9525</xdr:colOff>
      <xdr:row>78</xdr:row>
      <xdr:rowOff>35561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3949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18559</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115063</xdr:rowOff>
    </xdr:from>
    <xdr:to>
      <xdr:col>20</xdr:col>
      <xdr:colOff>38100</xdr:colOff>
      <xdr:row>78</xdr:row>
      <xdr:rowOff>45213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29990</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年度は経常一般財源と臨時財政対策債の増加</a:t>
          </a:r>
          <a:r>
            <a:rPr kumimoji="1" lang="ja-JP" altLang="en-US" sz="1100">
              <a:solidFill>
                <a:schemeClr val="dk1"/>
              </a:solidFill>
              <a:effectLst/>
              <a:latin typeface="+mn-lt"/>
              <a:ea typeface="+mn-ea"/>
              <a:cs typeface="+mn-cs"/>
            </a:rPr>
            <a:t>が大きく、</a:t>
          </a:r>
          <a:r>
            <a:rPr kumimoji="1" lang="ja-JP" altLang="ja-JP" sz="1100">
              <a:solidFill>
                <a:schemeClr val="dk1"/>
              </a:solidFill>
              <a:effectLst/>
              <a:latin typeface="+mn-lt"/>
              <a:ea typeface="+mn-ea"/>
              <a:cs typeface="+mn-cs"/>
            </a:rPr>
            <a:t>公債費を除いた経常収支比率</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ポイントの改善となった。</a:t>
          </a:r>
          <a:endParaRPr lang="ja-JP" altLang="ja-JP" sz="1400">
            <a:effectLst/>
          </a:endParaRPr>
        </a:p>
        <a:p>
          <a:r>
            <a:rPr kumimoji="1" lang="ja-JP" altLang="ja-JP" sz="1100">
              <a:solidFill>
                <a:schemeClr val="dk1"/>
              </a:solidFill>
              <a:effectLst/>
              <a:latin typeface="+mn-lt"/>
              <a:ea typeface="+mn-ea"/>
              <a:cs typeface="+mn-cs"/>
            </a:rPr>
            <a:t>新型コロナウイルス感染症の影響により大幅な減収も見込まれる中、町財政の硬直化を招くことがないよう、引き続き経常経費の抑制に努めていく。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78</xdr:row>
      <xdr:rowOff>142239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294361"/>
          <a:ext cx="83820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142239</xdr:rowOff>
    </xdr:from>
    <xdr:to>
      <xdr:col>78</xdr:col>
      <xdr:colOff>69850</xdr:colOff>
      <xdr:row>79</xdr:row>
      <xdr:rowOff>16511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5153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104139</xdr:rowOff>
    </xdr:from>
    <xdr:to>
      <xdr:col>73</xdr:col>
      <xdr:colOff>180975</xdr:colOff>
      <xdr:row>79</xdr:row>
      <xdr:rowOff>16511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4772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104139</xdr:rowOff>
    </xdr:from>
    <xdr:to>
      <xdr:col>69</xdr:col>
      <xdr:colOff>92075</xdr:colOff>
      <xdr:row>78</xdr:row>
      <xdr:rowOff>107950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4772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58438</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91439</xdr:rowOff>
    </xdr:from>
    <xdr:to>
      <xdr:col>78</xdr:col>
      <xdr:colOff>120650</xdr:colOff>
      <xdr:row>79</xdr:row>
      <xdr:rowOff>21589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31766</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233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137161</xdr:rowOff>
    </xdr:from>
    <xdr:to>
      <xdr:col>74</xdr:col>
      <xdr:colOff>31750</xdr:colOff>
      <xdr:row>79</xdr:row>
      <xdr:rowOff>67311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77488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27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53339</xdr:rowOff>
    </xdr:from>
    <xdr:to>
      <xdr:col>69</xdr:col>
      <xdr:colOff>142875</xdr:colOff>
      <xdr:row>78</xdr:row>
      <xdr:rowOff>154939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165116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57150</xdr:rowOff>
    </xdr:from>
    <xdr:to>
      <xdr:col>65</xdr:col>
      <xdr:colOff>53975</xdr:colOff>
      <xdr:row>78</xdr:row>
      <xdr:rowOff>158750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168927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19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長崎県長与町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3607</xdr:rowOff>
    </xdr:from>
    <xdr:to>
      <xdr:col>29</xdr:col>
      <xdr:colOff>127000</xdr:colOff>
      <xdr:row>19</xdr:row>
      <xdr:rowOff>26988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8632"/>
          <a:ext cx="0" cy="12235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37165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4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26988</xdr:rowOff>
    </xdr:from>
    <xdr:to>
      <xdr:col>30</xdr:col>
      <xdr:colOff>25400</xdr:colOff>
      <xdr:row>19</xdr:row>
      <xdr:rowOff>26988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21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89984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52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3607</xdr:rowOff>
    </xdr:from>
    <xdr:to>
      <xdr:col>30</xdr:col>
      <xdr:colOff>25400</xdr:colOff>
      <xdr:row>12</xdr:row>
      <xdr:rowOff>3607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8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26988</xdr:rowOff>
    </xdr:from>
    <xdr:to>
      <xdr:col>29</xdr:col>
      <xdr:colOff>127000</xdr:colOff>
      <xdr:row>19</xdr:row>
      <xdr:rowOff>45504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332163"/>
          <a:ext cx="647700" cy="18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13708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4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168631</xdr:rowOff>
    </xdr:from>
    <xdr:to>
      <xdr:col>29</xdr:col>
      <xdr:colOff>177800</xdr:colOff>
      <xdr:row>17</xdr:row>
      <xdr:rowOff>98781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59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45504</xdr:rowOff>
    </xdr:from>
    <xdr:to>
      <xdr:col>26</xdr:col>
      <xdr:colOff>50800</xdr:colOff>
      <xdr:row>19</xdr:row>
      <xdr:rowOff>82169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350679"/>
          <a:ext cx="698500" cy="36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18326</xdr:rowOff>
    </xdr:from>
    <xdr:to>
      <xdr:col>26</xdr:col>
      <xdr:colOff>101600</xdr:colOff>
      <xdr:row>17</xdr:row>
      <xdr:rowOff>119926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0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130103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9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82169</xdr:rowOff>
    </xdr:from>
    <xdr:to>
      <xdr:col>22</xdr:col>
      <xdr:colOff>114300</xdr:colOff>
      <xdr:row>19</xdr:row>
      <xdr:rowOff>94577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87344"/>
          <a:ext cx="698500" cy="12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30975</xdr:rowOff>
    </xdr:from>
    <xdr:to>
      <xdr:col>22</xdr:col>
      <xdr:colOff>165100</xdr:colOff>
      <xdr:row>17</xdr:row>
      <xdr:rowOff>132575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932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142752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6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94577</xdr:rowOff>
    </xdr:from>
    <xdr:to>
      <xdr:col>18</xdr:col>
      <xdr:colOff>177800</xdr:colOff>
      <xdr:row>19</xdr:row>
      <xdr:rowOff>114745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99752"/>
          <a:ext cx="698500" cy="20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34963</xdr:rowOff>
    </xdr:from>
    <xdr:to>
      <xdr:col>19</xdr:col>
      <xdr:colOff>38100</xdr:colOff>
      <xdr:row>17</xdr:row>
      <xdr:rowOff>136563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97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146740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6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44552</xdr:rowOff>
    </xdr:from>
    <xdr:to>
      <xdr:col>15</xdr:col>
      <xdr:colOff>101600</xdr:colOff>
      <xdr:row>17</xdr:row>
      <xdr:rowOff>146152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06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75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147638</xdr:rowOff>
    </xdr:from>
    <xdr:to>
      <xdr:col>29</xdr:col>
      <xdr:colOff>177800</xdr:colOff>
      <xdr:row>19</xdr:row>
      <xdr:rowOff>77788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81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56215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8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166154</xdr:rowOff>
    </xdr:from>
    <xdr:to>
      <xdr:col>26</xdr:col>
      <xdr:colOff>101600</xdr:colOff>
      <xdr:row>19</xdr:row>
      <xdr:rowOff>96304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99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81081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86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31369</xdr:rowOff>
    </xdr:from>
    <xdr:to>
      <xdr:col>22</xdr:col>
      <xdr:colOff>165100</xdr:colOff>
      <xdr:row>19</xdr:row>
      <xdr:rowOff>132969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36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117746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43777</xdr:rowOff>
    </xdr:from>
    <xdr:to>
      <xdr:col>19</xdr:col>
      <xdr:colOff>38100</xdr:colOff>
      <xdr:row>19</xdr:row>
      <xdr:rowOff>145377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48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130154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3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63945</xdr:rowOff>
    </xdr:from>
    <xdr:to>
      <xdr:col>15</xdr:col>
      <xdr:colOff>101600</xdr:colOff>
      <xdr:row>19</xdr:row>
      <xdr:rowOff>165545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69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150322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5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285020</xdr:rowOff>
    </xdr:from>
    <xdr:to>
      <xdr:col>29</xdr:col>
      <xdr:colOff>127000</xdr:colOff>
      <xdr:row>36</xdr:row>
      <xdr:rowOff>5823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95370"/>
          <a:ext cx="647700" cy="63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269796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80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336817</xdr:rowOff>
    </xdr:from>
    <xdr:to>
      <xdr:col>26</xdr:col>
      <xdr:colOff>50800</xdr:colOff>
      <xdr:row>36</xdr:row>
      <xdr:rowOff>5823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47167"/>
          <a:ext cx="698500" cy="11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326377</xdr:rowOff>
    </xdr:from>
    <xdr:to>
      <xdr:col>22</xdr:col>
      <xdr:colOff>114300</xdr:colOff>
      <xdr:row>35</xdr:row>
      <xdr:rowOff>336817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936727"/>
          <a:ext cx="698500" cy="10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326377</xdr:rowOff>
    </xdr:from>
    <xdr:to>
      <xdr:col>18</xdr:col>
      <xdr:colOff>177800</xdr:colOff>
      <xdr:row>36</xdr:row>
      <xdr:rowOff>7156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936727"/>
          <a:ext cx="698500" cy="23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234220</xdr:rowOff>
    </xdr:from>
    <xdr:to>
      <xdr:col>29</xdr:col>
      <xdr:colOff>177800</xdr:colOff>
      <xdr:row>35</xdr:row>
      <xdr:rowOff>335820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44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79297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68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297923</xdr:rowOff>
    </xdr:from>
    <xdr:to>
      <xdr:col>26</xdr:col>
      <xdr:colOff>101600</xdr:colOff>
      <xdr:row>36</xdr:row>
      <xdr:rowOff>56623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08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41400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94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286017</xdr:rowOff>
    </xdr:from>
    <xdr:to>
      <xdr:col>22</xdr:col>
      <xdr:colOff>165100</xdr:colOff>
      <xdr:row>36</xdr:row>
      <xdr:rowOff>44717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96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29494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8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275577</xdr:rowOff>
    </xdr:from>
    <xdr:to>
      <xdr:col>19</xdr:col>
      <xdr:colOff>38100</xdr:colOff>
      <xdr:row>36</xdr:row>
      <xdr:rowOff>34277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85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19054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7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299256</xdr:rowOff>
    </xdr:from>
    <xdr:to>
      <xdr:col>15</xdr:col>
      <xdr:colOff>101600</xdr:colOff>
      <xdr:row>36</xdr:row>
      <xdr:rowOff>57956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09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42733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9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40,922
40,756
28.73
17,277,433
15,930,911
1,157,768
8,457,739
13,474,492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132347</xdr:rowOff>
    </xdr:from>
    <xdr:to>
      <xdr:col>24</xdr:col>
      <xdr:colOff>63500</xdr:colOff>
      <xdr:row>38</xdr:row>
      <xdr:rowOff>161131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647447"/>
          <a:ext cx="838200" cy="2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161131</xdr:rowOff>
    </xdr:from>
    <xdr:to>
      <xdr:col>19</xdr:col>
      <xdr:colOff>177800</xdr:colOff>
      <xdr:row>39</xdr:row>
      <xdr:rowOff>54261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676231"/>
          <a:ext cx="889000" cy="6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54261</xdr:rowOff>
    </xdr:from>
    <xdr:to>
      <xdr:col>15</xdr:col>
      <xdr:colOff>50800</xdr:colOff>
      <xdr:row>39</xdr:row>
      <xdr:rowOff>92532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740811"/>
          <a:ext cx="889000" cy="3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92532</xdr:rowOff>
    </xdr:from>
    <xdr:to>
      <xdr:col>10</xdr:col>
      <xdr:colOff>114300</xdr:colOff>
      <xdr:row>39</xdr:row>
      <xdr:rowOff>121641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779082"/>
          <a:ext cx="889000" cy="2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81547</xdr:rowOff>
    </xdr:from>
    <xdr:to>
      <xdr:col>24</xdr:col>
      <xdr:colOff>114300</xdr:colOff>
      <xdr:row>39</xdr:row>
      <xdr:rowOff>11697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9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167924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1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110331</xdr:rowOff>
    </xdr:from>
    <xdr:to>
      <xdr:col>20</xdr:col>
      <xdr:colOff>38100</xdr:colOff>
      <xdr:row>39</xdr:row>
      <xdr:rowOff>40481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62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31608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71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3461</xdr:rowOff>
    </xdr:from>
    <xdr:to>
      <xdr:col>15</xdr:col>
      <xdr:colOff>101600</xdr:colOff>
      <xdr:row>39</xdr:row>
      <xdr:rowOff>105061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9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96188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8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41732</xdr:rowOff>
    </xdr:from>
    <xdr:to>
      <xdr:col>10</xdr:col>
      <xdr:colOff>165100</xdr:colOff>
      <xdr:row>39</xdr:row>
      <xdr:rowOff>143332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72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134459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82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70841</xdr:rowOff>
    </xdr:from>
    <xdr:to>
      <xdr:col>6</xdr:col>
      <xdr:colOff>38100</xdr:colOff>
      <xdr:row>40</xdr:row>
      <xdr:rowOff>991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7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163568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85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131204</xdr:rowOff>
    </xdr:from>
    <xdr:to>
      <xdr:col>24</xdr:col>
      <xdr:colOff>63500</xdr:colOff>
      <xdr:row>58</xdr:row>
      <xdr:rowOff>25781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903854"/>
          <a:ext cx="838200" cy="6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131204</xdr:rowOff>
    </xdr:from>
    <xdr:to>
      <xdr:col>19</xdr:col>
      <xdr:colOff>177800</xdr:colOff>
      <xdr:row>58</xdr:row>
      <xdr:rowOff>52540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03854"/>
          <a:ext cx="889000" cy="9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52540</xdr:rowOff>
    </xdr:from>
    <xdr:to>
      <xdr:col>15</xdr:col>
      <xdr:colOff>50800</xdr:colOff>
      <xdr:row>58</xdr:row>
      <xdr:rowOff>72631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96640"/>
          <a:ext cx="889000" cy="2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72631</xdr:rowOff>
    </xdr:from>
    <xdr:to>
      <xdr:col>10</xdr:col>
      <xdr:colOff>114300</xdr:colOff>
      <xdr:row>58</xdr:row>
      <xdr:rowOff>84175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16731"/>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146431</xdr:rowOff>
    </xdr:from>
    <xdr:to>
      <xdr:col>24</xdr:col>
      <xdr:colOff>114300</xdr:colOff>
      <xdr:row>58</xdr:row>
      <xdr:rowOff>76581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1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61358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3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80404</xdr:rowOff>
    </xdr:from>
    <xdr:to>
      <xdr:col>20</xdr:col>
      <xdr:colOff>38100</xdr:colOff>
      <xdr:row>58</xdr:row>
      <xdr:rowOff>10554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5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1681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1740</xdr:rowOff>
    </xdr:from>
    <xdr:to>
      <xdr:col>15</xdr:col>
      <xdr:colOff>101600</xdr:colOff>
      <xdr:row>58</xdr:row>
      <xdr:rowOff>103340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4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94467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3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21831</xdr:rowOff>
    </xdr:from>
    <xdr:to>
      <xdr:col>10</xdr:col>
      <xdr:colOff>165100</xdr:colOff>
      <xdr:row>58</xdr:row>
      <xdr:rowOff>123431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6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114558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5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33375</xdr:rowOff>
    </xdr:from>
    <xdr:to>
      <xdr:col>6</xdr:col>
      <xdr:colOff>38100</xdr:colOff>
      <xdr:row>58</xdr:row>
      <xdr:rowOff>134975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126102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7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15982</xdr:rowOff>
    </xdr:from>
    <xdr:to>
      <xdr:col>24</xdr:col>
      <xdr:colOff>63500</xdr:colOff>
      <xdr:row>78</xdr:row>
      <xdr:rowOff>25445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89082"/>
          <a:ext cx="838200" cy="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15982</xdr:rowOff>
    </xdr:from>
    <xdr:to>
      <xdr:col>19</xdr:col>
      <xdr:colOff>177800</xdr:colOff>
      <xdr:row>78</xdr:row>
      <xdr:rowOff>22292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89082"/>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22292</xdr:rowOff>
    </xdr:from>
    <xdr:to>
      <xdr:col>15</xdr:col>
      <xdr:colOff>50800</xdr:colOff>
      <xdr:row>78</xdr:row>
      <xdr:rowOff>34361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95392"/>
          <a:ext cx="889000" cy="1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34361</xdr:rowOff>
    </xdr:from>
    <xdr:to>
      <xdr:col>10</xdr:col>
      <xdr:colOff>114300</xdr:colOff>
      <xdr:row>78</xdr:row>
      <xdr:rowOff>39207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07461"/>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146095</xdr:rowOff>
    </xdr:from>
    <xdr:to>
      <xdr:col>24</xdr:col>
      <xdr:colOff>114300</xdr:colOff>
      <xdr:row>78</xdr:row>
      <xdr:rowOff>76245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61022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6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136632</xdr:rowOff>
    </xdr:from>
    <xdr:to>
      <xdr:col>20</xdr:col>
      <xdr:colOff>38100</xdr:colOff>
      <xdr:row>78</xdr:row>
      <xdr:rowOff>66782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3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57909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3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142942</xdr:rowOff>
    </xdr:from>
    <xdr:to>
      <xdr:col>15</xdr:col>
      <xdr:colOff>101600</xdr:colOff>
      <xdr:row>78</xdr:row>
      <xdr:rowOff>73092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4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64219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37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155011</xdr:rowOff>
    </xdr:from>
    <xdr:to>
      <xdr:col>10</xdr:col>
      <xdr:colOff>165100</xdr:colOff>
      <xdr:row>78</xdr:row>
      <xdr:rowOff>85161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5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76288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4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159857</xdr:rowOff>
    </xdr:from>
    <xdr:to>
      <xdr:col>6</xdr:col>
      <xdr:colOff>38100</xdr:colOff>
      <xdr:row>78</xdr:row>
      <xdr:rowOff>90007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6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81134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5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156642</xdr:rowOff>
    </xdr:from>
    <xdr:to>
      <xdr:col>24</xdr:col>
      <xdr:colOff>63500</xdr:colOff>
      <xdr:row>97</xdr:row>
      <xdr:rowOff>129718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444392"/>
          <a:ext cx="838200" cy="31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26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129718</xdr:rowOff>
    </xdr:from>
    <xdr:to>
      <xdr:col>19</xdr:col>
      <xdr:colOff>177800</xdr:colOff>
      <xdr:row>98</xdr:row>
      <xdr:rowOff>14339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760368"/>
          <a:ext cx="889000" cy="5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14339</xdr:rowOff>
    </xdr:from>
    <xdr:to>
      <xdr:col>15</xdr:col>
      <xdr:colOff>50800</xdr:colOff>
      <xdr:row>98</xdr:row>
      <xdr:rowOff>71196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16439"/>
          <a:ext cx="889000" cy="5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9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71196</xdr:rowOff>
    </xdr:from>
    <xdr:to>
      <xdr:col>10</xdr:col>
      <xdr:colOff>114300</xdr:colOff>
      <xdr:row>98</xdr:row>
      <xdr:rowOff>77025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73296"/>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157039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9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159414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105842</xdr:rowOff>
    </xdr:from>
    <xdr:to>
      <xdr:col>24</xdr:col>
      <xdr:colOff>114300</xdr:colOff>
      <xdr:row>96</xdr:row>
      <xdr:rowOff>35992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39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128719</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24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78918</xdr:rowOff>
    </xdr:from>
    <xdr:to>
      <xdr:col>20</xdr:col>
      <xdr:colOff>38100</xdr:colOff>
      <xdr:row>98</xdr:row>
      <xdr:rowOff>9068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70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25595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48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134989</xdr:rowOff>
    </xdr:from>
    <xdr:to>
      <xdr:col>15</xdr:col>
      <xdr:colOff>101600</xdr:colOff>
      <xdr:row>98</xdr:row>
      <xdr:rowOff>65139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6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81666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54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20396</xdr:rowOff>
    </xdr:from>
    <xdr:to>
      <xdr:col>10</xdr:col>
      <xdr:colOff>165100</xdr:colOff>
      <xdr:row>98</xdr:row>
      <xdr:rowOff>121996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2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138523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59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26225</xdr:rowOff>
    </xdr:from>
    <xdr:to>
      <xdr:col>6</xdr:col>
      <xdr:colOff>38100</xdr:colOff>
      <xdr:row>98</xdr:row>
      <xdr:rowOff>127825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2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144352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60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39062</xdr:rowOff>
    </xdr:from>
    <xdr:to>
      <xdr:col>55</xdr:col>
      <xdr:colOff>0</xdr:colOff>
      <xdr:row>36</xdr:row>
      <xdr:rowOff>106575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182562"/>
          <a:ext cx="838200" cy="109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39062</xdr:rowOff>
    </xdr:from>
    <xdr:to>
      <xdr:col>50</xdr:col>
      <xdr:colOff>114300</xdr:colOff>
      <xdr:row>37</xdr:row>
      <xdr:rowOff>42077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182562"/>
          <a:ext cx="889000" cy="120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42077</xdr:rowOff>
    </xdr:from>
    <xdr:to>
      <xdr:col>45</xdr:col>
      <xdr:colOff>177800</xdr:colOff>
      <xdr:row>37</xdr:row>
      <xdr:rowOff>77390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385727"/>
          <a:ext cx="889000" cy="3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77390</xdr:rowOff>
    </xdr:from>
    <xdr:to>
      <xdr:col>41</xdr:col>
      <xdr:colOff>50800</xdr:colOff>
      <xdr:row>37</xdr:row>
      <xdr:rowOff>89441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21040"/>
          <a:ext cx="889000" cy="1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55775</xdr:rowOff>
    </xdr:from>
    <xdr:to>
      <xdr:col>55</xdr:col>
      <xdr:colOff>50800</xdr:colOff>
      <xdr:row>36</xdr:row>
      <xdr:rowOff>157375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2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34202</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0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159712</xdr:rowOff>
    </xdr:from>
    <xdr:to>
      <xdr:col>50</xdr:col>
      <xdr:colOff>165100</xdr:colOff>
      <xdr:row>30</xdr:row>
      <xdr:rowOff>89862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13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80989</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224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162727</xdr:rowOff>
    </xdr:from>
    <xdr:to>
      <xdr:col>46</xdr:col>
      <xdr:colOff>38100</xdr:colOff>
      <xdr:row>37</xdr:row>
      <xdr:rowOff>92877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3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84004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26590</xdr:rowOff>
    </xdr:from>
    <xdr:to>
      <xdr:col>41</xdr:col>
      <xdr:colOff>101600</xdr:colOff>
      <xdr:row>37</xdr:row>
      <xdr:rowOff>128190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7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119317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6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38641</xdr:rowOff>
    </xdr:from>
    <xdr:to>
      <xdr:col>36</xdr:col>
      <xdr:colOff>165100</xdr:colOff>
      <xdr:row>37</xdr:row>
      <xdr:rowOff>140241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8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131367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7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44013</xdr:rowOff>
    </xdr:from>
    <xdr:to>
      <xdr:col>55</xdr:col>
      <xdr:colOff>0</xdr:colOff>
      <xdr:row>57</xdr:row>
      <xdr:rowOff>82752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816663"/>
          <a:ext cx="838200" cy="3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23157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95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82752</xdr:rowOff>
    </xdr:from>
    <xdr:to>
      <xdr:col>50</xdr:col>
      <xdr:colOff>114300</xdr:colOff>
      <xdr:row>57</xdr:row>
      <xdr:rowOff>154650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855402"/>
          <a:ext cx="889000" cy="7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154650</xdr:rowOff>
    </xdr:from>
    <xdr:to>
      <xdr:col>45</xdr:col>
      <xdr:colOff>177800</xdr:colOff>
      <xdr:row>58</xdr:row>
      <xdr:rowOff>9764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927300"/>
          <a:ext cx="889000" cy="2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98099</xdr:rowOff>
    </xdr:from>
    <xdr:to>
      <xdr:col>41</xdr:col>
      <xdr:colOff>50800</xdr:colOff>
      <xdr:row>58</xdr:row>
      <xdr:rowOff>9764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870749"/>
          <a:ext cx="889000" cy="8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164663</xdr:rowOff>
    </xdr:from>
    <xdr:to>
      <xdr:col>55</xdr:col>
      <xdr:colOff>50800</xdr:colOff>
      <xdr:row>57</xdr:row>
      <xdr:rowOff>94813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6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16090</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1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31952</xdr:rowOff>
    </xdr:from>
    <xdr:to>
      <xdr:col>50</xdr:col>
      <xdr:colOff>165100</xdr:colOff>
      <xdr:row>57</xdr:row>
      <xdr:rowOff>133552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0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124679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89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103850</xdr:rowOff>
    </xdr:from>
    <xdr:to>
      <xdr:col>46</xdr:col>
      <xdr:colOff>38100</xdr:colOff>
      <xdr:row>58</xdr:row>
      <xdr:rowOff>34000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25127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96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130414</xdr:rowOff>
    </xdr:from>
    <xdr:to>
      <xdr:col>41</xdr:col>
      <xdr:colOff>101600</xdr:colOff>
      <xdr:row>58</xdr:row>
      <xdr:rowOff>60564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0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51691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99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47299</xdr:rowOff>
    </xdr:from>
    <xdr:to>
      <xdr:col>36</xdr:col>
      <xdr:colOff>165100</xdr:colOff>
      <xdr:row>57</xdr:row>
      <xdr:rowOff>148899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1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140026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91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42692</xdr:rowOff>
    </xdr:from>
    <xdr:to>
      <xdr:col>55</xdr:col>
      <xdr:colOff>0</xdr:colOff>
      <xdr:row>79</xdr:row>
      <xdr:rowOff>63168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587242"/>
          <a:ext cx="8382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58727</xdr:rowOff>
    </xdr:from>
    <xdr:to>
      <xdr:col>50</xdr:col>
      <xdr:colOff>114300</xdr:colOff>
      <xdr:row>79</xdr:row>
      <xdr:rowOff>42692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431827"/>
          <a:ext cx="889000" cy="15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58727</xdr:rowOff>
    </xdr:from>
    <xdr:to>
      <xdr:col>45</xdr:col>
      <xdr:colOff>177800</xdr:colOff>
      <xdr:row>79</xdr:row>
      <xdr:rowOff>58041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431827"/>
          <a:ext cx="889000" cy="17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70745</xdr:rowOff>
    </xdr:from>
    <xdr:to>
      <xdr:col>41</xdr:col>
      <xdr:colOff>50800</xdr:colOff>
      <xdr:row>79</xdr:row>
      <xdr:rowOff>58041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443845"/>
          <a:ext cx="889000" cy="15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12368</xdr:rowOff>
    </xdr:from>
    <xdr:to>
      <xdr:col>55</xdr:col>
      <xdr:colOff>50800</xdr:colOff>
      <xdr:row>79</xdr:row>
      <xdr:rowOff>113968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5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98745</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7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163342</xdr:rowOff>
    </xdr:from>
    <xdr:to>
      <xdr:col>50</xdr:col>
      <xdr:colOff>165100</xdr:colOff>
      <xdr:row>79</xdr:row>
      <xdr:rowOff>93492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3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84619</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2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7927</xdr:rowOff>
    </xdr:from>
    <xdr:to>
      <xdr:col>46</xdr:col>
      <xdr:colOff>38100</xdr:colOff>
      <xdr:row>78</xdr:row>
      <xdr:rowOff>109527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8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100654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47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7241</xdr:rowOff>
    </xdr:from>
    <xdr:to>
      <xdr:col>41</xdr:col>
      <xdr:colOff>101600</xdr:colOff>
      <xdr:row>79</xdr:row>
      <xdr:rowOff>108841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5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99968</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64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19945</xdr:rowOff>
    </xdr:from>
    <xdr:to>
      <xdr:col>36</xdr:col>
      <xdr:colOff>165100</xdr:colOff>
      <xdr:row>78</xdr:row>
      <xdr:rowOff>121545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9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112672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48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59649</xdr:rowOff>
    </xdr:from>
    <xdr:to>
      <xdr:col>55</xdr:col>
      <xdr:colOff>0</xdr:colOff>
      <xdr:row>98</xdr:row>
      <xdr:rowOff>75276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861749"/>
          <a:ext cx="838200" cy="1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75276</xdr:rowOff>
    </xdr:from>
    <xdr:to>
      <xdr:col>50</xdr:col>
      <xdr:colOff>114300</xdr:colOff>
      <xdr:row>98</xdr:row>
      <xdr:rowOff>97121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877376"/>
          <a:ext cx="889000" cy="2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93294</xdr:rowOff>
    </xdr:from>
    <xdr:to>
      <xdr:col>45</xdr:col>
      <xdr:colOff>177800</xdr:colOff>
      <xdr:row>98</xdr:row>
      <xdr:rowOff>97121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895394"/>
          <a:ext cx="889000" cy="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93294</xdr:rowOff>
    </xdr:from>
    <xdr:to>
      <xdr:col>41</xdr:col>
      <xdr:colOff>50800</xdr:colOff>
      <xdr:row>98</xdr:row>
      <xdr:rowOff>93628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895394"/>
          <a:ext cx="889000" cy="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8849</xdr:rowOff>
    </xdr:from>
    <xdr:to>
      <xdr:col>55</xdr:col>
      <xdr:colOff>50800</xdr:colOff>
      <xdr:row>98</xdr:row>
      <xdr:rowOff>110449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81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118881</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24476</xdr:rowOff>
    </xdr:from>
    <xdr:to>
      <xdr:col>50</xdr:col>
      <xdr:colOff>165100</xdr:colOff>
      <xdr:row>98</xdr:row>
      <xdr:rowOff>126076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82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117203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91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46321</xdr:rowOff>
    </xdr:from>
    <xdr:to>
      <xdr:col>46</xdr:col>
      <xdr:colOff>38100</xdr:colOff>
      <xdr:row>98</xdr:row>
      <xdr:rowOff>147921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84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139048</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15428" y="1694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42494</xdr:rowOff>
    </xdr:from>
    <xdr:to>
      <xdr:col>41</xdr:col>
      <xdr:colOff>101600</xdr:colOff>
      <xdr:row>98</xdr:row>
      <xdr:rowOff>144094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84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135221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93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42828</xdr:rowOff>
    </xdr:from>
    <xdr:to>
      <xdr:col>36</xdr:col>
      <xdr:colOff>165100</xdr:colOff>
      <xdr:row>98</xdr:row>
      <xdr:rowOff>144428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4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135555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93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31788</xdr:rowOff>
    </xdr:from>
    <xdr:to>
      <xdr:col>85</xdr:col>
      <xdr:colOff>127000</xdr:colOff>
      <xdr:row>39</xdr:row>
      <xdr:rowOff>35751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718338"/>
          <a:ext cx="8382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35751</xdr:rowOff>
    </xdr:from>
    <xdr:to>
      <xdr:col>81</xdr:col>
      <xdr:colOff>50800</xdr:colOff>
      <xdr:row>39</xdr:row>
      <xdr:rowOff>37656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72230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37656</xdr:rowOff>
    </xdr:from>
    <xdr:to>
      <xdr:col>76</xdr:col>
      <xdr:colOff>114300</xdr:colOff>
      <xdr:row>39</xdr:row>
      <xdr:rowOff>42253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724206"/>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42253</xdr:rowOff>
    </xdr:from>
    <xdr:to>
      <xdr:col>71</xdr:col>
      <xdr:colOff>177800</xdr:colOff>
      <xdr:row>39</xdr:row>
      <xdr:rowOff>43688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28803"/>
          <a:ext cx="8890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152438</xdr:rowOff>
    </xdr:from>
    <xdr:to>
      <xdr:col>85</xdr:col>
      <xdr:colOff>177800</xdr:colOff>
      <xdr:row>39</xdr:row>
      <xdr:rowOff>82588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6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378565"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30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156401</xdr:rowOff>
    </xdr:from>
    <xdr:to>
      <xdr:col>81</xdr:col>
      <xdr:colOff>101600</xdr:colOff>
      <xdr:row>39</xdr:row>
      <xdr:rowOff>86551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7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77678</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2017" y="6764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158306</xdr:rowOff>
    </xdr:from>
    <xdr:to>
      <xdr:col>76</xdr:col>
      <xdr:colOff>165100</xdr:colOff>
      <xdr:row>39</xdr:row>
      <xdr:rowOff>88456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7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79583</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766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162903</xdr:rowOff>
    </xdr:from>
    <xdr:to>
      <xdr:col>72</xdr:col>
      <xdr:colOff>38100</xdr:colOff>
      <xdr:row>39</xdr:row>
      <xdr:rowOff>93053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84180</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77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164338</xdr:rowOff>
    </xdr:from>
    <xdr:to>
      <xdr:col>67</xdr:col>
      <xdr:colOff>101600</xdr:colOff>
      <xdr:row>39</xdr:row>
      <xdr:rowOff>94488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85615</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57333" y="6772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71969</xdr:rowOff>
    </xdr:from>
    <xdr:to>
      <xdr:col>85</xdr:col>
      <xdr:colOff>127000</xdr:colOff>
      <xdr:row>76</xdr:row>
      <xdr:rowOff>78108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102169"/>
          <a:ext cx="8382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9817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40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77913</xdr:rowOff>
    </xdr:from>
    <xdr:to>
      <xdr:col>81</xdr:col>
      <xdr:colOff>50800</xdr:colOff>
      <xdr:row>76</xdr:row>
      <xdr:rowOff>78108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108113"/>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145426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70205</xdr:rowOff>
    </xdr:from>
    <xdr:to>
      <xdr:col>76</xdr:col>
      <xdr:colOff>114300</xdr:colOff>
      <xdr:row>76</xdr:row>
      <xdr:rowOff>77913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100405"/>
          <a:ext cx="8890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138030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70205</xdr:rowOff>
    </xdr:from>
    <xdr:to>
      <xdr:col>71</xdr:col>
      <xdr:colOff>177800</xdr:colOff>
      <xdr:row>76</xdr:row>
      <xdr:rowOff>83872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100405"/>
          <a:ext cx="889000" cy="1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130503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134013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21169</xdr:rowOff>
    </xdr:from>
    <xdr:to>
      <xdr:col>85</xdr:col>
      <xdr:colOff>177800</xdr:colOff>
      <xdr:row>76</xdr:row>
      <xdr:rowOff>122769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5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44046</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90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27308</xdr:rowOff>
    </xdr:from>
    <xdr:to>
      <xdr:col>81</xdr:col>
      <xdr:colOff>101600</xdr:colOff>
      <xdr:row>76</xdr:row>
      <xdr:rowOff>128908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5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145435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83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27113</xdr:rowOff>
    </xdr:from>
    <xdr:to>
      <xdr:col>76</xdr:col>
      <xdr:colOff>165100</xdr:colOff>
      <xdr:row>76</xdr:row>
      <xdr:rowOff>128713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05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145239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83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19405</xdr:rowOff>
    </xdr:from>
    <xdr:to>
      <xdr:col>72</xdr:col>
      <xdr:colOff>38100</xdr:colOff>
      <xdr:row>76</xdr:row>
      <xdr:rowOff>121005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137533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82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33072</xdr:rowOff>
    </xdr:from>
    <xdr:to>
      <xdr:col>67</xdr:col>
      <xdr:colOff>101600</xdr:colOff>
      <xdr:row>76</xdr:row>
      <xdr:rowOff>134672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151199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8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116810</xdr:rowOff>
    </xdr:from>
    <xdr:to>
      <xdr:col>85</xdr:col>
      <xdr:colOff>127000</xdr:colOff>
      <xdr:row>99</xdr:row>
      <xdr:rowOff>12812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918910"/>
          <a:ext cx="838200" cy="6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12812</xdr:rowOff>
    </xdr:from>
    <xdr:to>
      <xdr:col>81</xdr:col>
      <xdr:colOff>50800</xdr:colOff>
      <xdr:row>99</xdr:row>
      <xdr:rowOff>34444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986362"/>
          <a:ext cx="889000" cy="2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33584</xdr:rowOff>
    </xdr:from>
    <xdr:to>
      <xdr:col>76</xdr:col>
      <xdr:colOff>114300</xdr:colOff>
      <xdr:row>99</xdr:row>
      <xdr:rowOff>34444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7007134"/>
          <a:ext cx="889000" cy="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33485</xdr:rowOff>
    </xdr:from>
    <xdr:to>
      <xdr:col>71</xdr:col>
      <xdr:colOff>177800</xdr:colOff>
      <xdr:row>99</xdr:row>
      <xdr:rowOff>33584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7007035"/>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66010</xdr:rowOff>
    </xdr:from>
    <xdr:to>
      <xdr:col>85</xdr:col>
      <xdr:colOff>177800</xdr:colOff>
      <xdr:row>98</xdr:row>
      <xdr:rowOff>167610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152387</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8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133462</xdr:rowOff>
    </xdr:from>
    <xdr:to>
      <xdr:col>81</xdr:col>
      <xdr:colOff>101600</xdr:colOff>
      <xdr:row>99</xdr:row>
      <xdr:rowOff>63612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54739</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702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155094</xdr:rowOff>
    </xdr:from>
    <xdr:to>
      <xdr:col>76</xdr:col>
      <xdr:colOff>165100</xdr:colOff>
      <xdr:row>99</xdr:row>
      <xdr:rowOff>85244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5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76371</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70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154234</xdr:rowOff>
    </xdr:from>
    <xdr:to>
      <xdr:col>72</xdr:col>
      <xdr:colOff>38100</xdr:colOff>
      <xdr:row>99</xdr:row>
      <xdr:rowOff>84384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5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75511</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704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154135</xdr:rowOff>
    </xdr:from>
    <xdr:to>
      <xdr:col>67</xdr:col>
      <xdr:colOff>101600</xdr:colOff>
      <xdr:row>99</xdr:row>
      <xdr:rowOff>84285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5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75412</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704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98661</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211"/>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98661</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785211"/>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47861</xdr:rowOff>
    </xdr:from>
    <xdr:to>
      <xdr:col>107</xdr:col>
      <xdr:colOff>101600</xdr:colOff>
      <xdr:row>39</xdr:row>
      <xdr:rowOff>149461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140588</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1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122479</xdr:rowOff>
    </xdr:from>
    <xdr:to>
      <xdr:col>116</xdr:col>
      <xdr:colOff>63500</xdr:colOff>
      <xdr:row>58</xdr:row>
      <xdr:rowOff>123317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10066579"/>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60545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1000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123317</xdr:rowOff>
    </xdr:from>
    <xdr:to>
      <xdr:col>111</xdr:col>
      <xdr:colOff>177800</xdr:colOff>
      <xdr:row>58</xdr:row>
      <xdr:rowOff>123851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10067417"/>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123851</xdr:rowOff>
    </xdr:from>
    <xdr:to>
      <xdr:col>107</xdr:col>
      <xdr:colOff>50800</xdr:colOff>
      <xdr:row>58</xdr:row>
      <xdr:rowOff>124537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1006795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124537</xdr:rowOff>
    </xdr:from>
    <xdr:to>
      <xdr:col>102</xdr:col>
      <xdr:colOff>114300</xdr:colOff>
      <xdr:row>58</xdr:row>
      <xdr:rowOff>125603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10068637"/>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71679</xdr:rowOff>
    </xdr:from>
    <xdr:to>
      <xdr:col>116</xdr:col>
      <xdr:colOff>114300</xdr:colOff>
      <xdr:row>59</xdr:row>
      <xdr:rowOff>1829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1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31056</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80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72517</xdr:rowOff>
    </xdr:from>
    <xdr:to>
      <xdr:col>112</xdr:col>
      <xdr:colOff>38100</xdr:colOff>
      <xdr:row>59</xdr:row>
      <xdr:rowOff>2667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165244</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1010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73051</xdr:rowOff>
    </xdr:from>
    <xdr:to>
      <xdr:col>107</xdr:col>
      <xdr:colOff>101600</xdr:colOff>
      <xdr:row>59</xdr:row>
      <xdr:rowOff>3201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01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165778</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1010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73737</xdr:rowOff>
    </xdr:from>
    <xdr:to>
      <xdr:col>102</xdr:col>
      <xdr:colOff>165100</xdr:colOff>
      <xdr:row>59</xdr:row>
      <xdr:rowOff>3887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01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166464</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10110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74803</xdr:rowOff>
    </xdr:from>
    <xdr:to>
      <xdr:col>98</xdr:col>
      <xdr:colOff>38100</xdr:colOff>
      <xdr:row>59</xdr:row>
      <xdr:rowOff>4953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1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167530</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1011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26696</xdr:rowOff>
    </xdr:from>
    <xdr:to>
      <xdr:col>116</xdr:col>
      <xdr:colOff>63500</xdr:colOff>
      <xdr:row>77</xdr:row>
      <xdr:rowOff>88379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228346"/>
          <a:ext cx="838200" cy="6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10540</xdr:rowOff>
    </xdr:from>
    <xdr:to>
      <xdr:col>111</xdr:col>
      <xdr:colOff>177800</xdr:colOff>
      <xdr:row>77</xdr:row>
      <xdr:rowOff>88379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212190"/>
          <a:ext cx="889000" cy="7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10540</xdr:rowOff>
    </xdr:from>
    <xdr:to>
      <xdr:col>107</xdr:col>
      <xdr:colOff>50800</xdr:colOff>
      <xdr:row>77</xdr:row>
      <xdr:rowOff>17208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212190"/>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17208</xdr:rowOff>
    </xdr:from>
    <xdr:to>
      <xdr:col>102</xdr:col>
      <xdr:colOff>114300</xdr:colOff>
      <xdr:row>77</xdr:row>
      <xdr:rowOff>87579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218858"/>
          <a:ext cx="889000" cy="7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147346</xdr:rowOff>
    </xdr:from>
    <xdr:to>
      <xdr:col>116</xdr:col>
      <xdr:colOff>114300</xdr:colOff>
      <xdr:row>77</xdr:row>
      <xdr:rowOff>77496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17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170223</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2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37579</xdr:rowOff>
    </xdr:from>
    <xdr:to>
      <xdr:col>112</xdr:col>
      <xdr:colOff>38100</xdr:colOff>
      <xdr:row>77</xdr:row>
      <xdr:rowOff>139179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23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130306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33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131190</xdr:rowOff>
    </xdr:from>
    <xdr:to>
      <xdr:col>107</xdr:col>
      <xdr:colOff>101600</xdr:colOff>
      <xdr:row>77</xdr:row>
      <xdr:rowOff>61340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16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77868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93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137858</xdr:rowOff>
    </xdr:from>
    <xdr:to>
      <xdr:col>102</xdr:col>
      <xdr:colOff>165100</xdr:colOff>
      <xdr:row>77</xdr:row>
      <xdr:rowOff>68008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16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59135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26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36779</xdr:rowOff>
    </xdr:from>
    <xdr:to>
      <xdr:col>98</xdr:col>
      <xdr:colOff>38100</xdr:colOff>
      <xdr:row>77</xdr:row>
      <xdr:rowOff>138379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23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129506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33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令和</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年度決算において本町の住民一人当たりのコストのうち歳出額が一番大きいものは</a:t>
          </a:r>
          <a:r>
            <a:rPr kumimoji="1" lang="ja-JP" altLang="en-US" sz="1400">
              <a:solidFill>
                <a:schemeClr val="dk1"/>
              </a:solidFill>
              <a:effectLst/>
              <a:latin typeface="+mn-lt"/>
              <a:ea typeface="+mn-ea"/>
              <a:cs typeface="+mn-cs"/>
            </a:rPr>
            <a:t>扶助費</a:t>
          </a:r>
          <a:r>
            <a:rPr kumimoji="1" lang="ja-JP" altLang="ja-JP" sz="1400">
              <a:solidFill>
                <a:schemeClr val="dk1"/>
              </a:solidFill>
              <a:effectLst/>
              <a:latin typeface="+mn-lt"/>
              <a:ea typeface="+mn-ea"/>
              <a:cs typeface="+mn-cs"/>
            </a:rPr>
            <a:t>である。</a:t>
          </a:r>
          <a:r>
            <a:rPr kumimoji="1" lang="ja-JP" altLang="en-US" sz="1400">
              <a:solidFill>
                <a:schemeClr val="dk1"/>
              </a:solidFill>
              <a:effectLst/>
              <a:latin typeface="+mn-lt"/>
              <a:ea typeface="+mn-ea"/>
              <a:cs typeface="+mn-cs"/>
            </a:rPr>
            <a:t>令和</a:t>
          </a:r>
          <a:r>
            <a:rPr kumimoji="1" lang="en-US" altLang="ja-JP" sz="1400">
              <a:solidFill>
                <a:schemeClr val="dk1"/>
              </a:solidFill>
              <a:effectLst/>
              <a:latin typeface="+mn-lt"/>
              <a:ea typeface="+mn-ea"/>
              <a:cs typeface="+mn-cs"/>
            </a:rPr>
            <a:t>3</a:t>
          </a:r>
          <a:r>
            <a:rPr kumimoji="1" lang="ja-JP" altLang="en-US" sz="1400">
              <a:solidFill>
                <a:schemeClr val="dk1"/>
              </a:solidFill>
              <a:effectLst/>
              <a:latin typeface="+mn-lt"/>
              <a:ea typeface="+mn-ea"/>
              <a:cs typeface="+mn-cs"/>
            </a:rPr>
            <a:t>年度の増加</a:t>
          </a:r>
          <a:r>
            <a:rPr kumimoji="1" lang="ja-JP" altLang="ja-JP" sz="1400">
              <a:solidFill>
                <a:schemeClr val="dk1"/>
              </a:solidFill>
              <a:effectLst/>
              <a:latin typeface="+mn-lt"/>
              <a:ea typeface="+mn-ea"/>
              <a:cs typeface="+mn-cs"/>
            </a:rPr>
            <a:t>は</a:t>
          </a:r>
          <a:r>
            <a:rPr kumimoji="1" lang="ja-JP" altLang="en-US" sz="1400">
              <a:solidFill>
                <a:schemeClr val="dk1"/>
              </a:solidFill>
              <a:effectLst/>
              <a:latin typeface="+mn-lt"/>
              <a:ea typeface="+mn-ea"/>
              <a:cs typeface="+mn-cs"/>
            </a:rPr>
            <a:t>子育て世帯臨時特別給付金や住民税非課税世帯等に対する臨時特別給付金事業</a:t>
          </a:r>
          <a:r>
            <a:rPr kumimoji="1" lang="ja-JP" altLang="ja-JP" sz="1400">
              <a:solidFill>
                <a:schemeClr val="dk1"/>
              </a:solidFill>
              <a:effectLst/>
              <a:latin typeface="+mn-lt"/>
              <a:ea typeface="+mn-ea"/>
              <a:cs typeface="+mn-cs"/>
            </a:rPr>
            <a:t>などのコロナ対策経費によるものである。</a:t>
          </a:r>
          <a:r>
            <a:rPr kumimoji="1" lang="ja-JP" altLang="en-US" sz="1400">
              <a:solidFill>
                <a:schemeClr val="dk1"/>
              </a:solidFill>
              <a:effectLst/>
              <a:latin typeface="+mn-lt"/>
              <a:ea typeface="+mn-ea"/>
              <a:cs typeface="+mn-cs"/>
            </a:rPr>
            <a:t>扶助費の</a:t>
          </a:r>
          <a:r>
            <a:rPr kumimoji="1" lang="ja-JP" altLang="ja-JP" sz="1400">
              <a:solidFill>
                <a:schemeClr val="dk1"/>
              </a:solidFill>
              <a:effectLst/>
              <a:latin typeface="+mn-lt"/>
              <a:ea typeface="+mn-ea"/>
              <a:cs typeface="+mn-cs"/>
            </a:rPr>
            <a:t>決算額は</a:t>
          </a:r>
          <a:r>
            <a:rPr kumimoji="1" lang="ja-JP" altLang="en-US" sz="1400">
              <a:solidFill>
                <a:schemeClr val="dk1"/>
              </a:solidFill>
              <a:effectLst/>
              <a:latin typeface="+mn-lt"/>
              <a:ea typeface="+mn-ea"/>
              <a:cs typeface="+mn-cs"/>
            </a:rPr>
            <a:t>経常的な事業についても年々</a:t>
          </a:r>
          <a:r>
            <a:rPr kumimoji="1" lang="ja-JP" altLang="ja-JP" sz="1400">
              <a:solidFill>
                <a:schemeClr val="dk1"/>
              </a:solidFill>
              <a:effectLst/>
              <a:latin typeface="+mn-lt"/>
              <a:ea typeface="+mn-ea"/>
              <a:cs typeface="+mn-cs"/>
            </a:rPr>
            <a:t>増加しており、分母となる人口</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年々減少していること</a:t>
          </a:r>
          <a:r>
            <a:rPr kumimoji="1" lang="ja-JP" altLang="en-US" sz="1400">
              <a:solidFill>
                <a:schemeClr val="dk1"/>
              </a:solidFill>
              <a:effectLst/>
              <a:latin typeface="+mn-lt"/>
              <a:ea typeface="+mn-ea"/>
              <a:cs typeface="+mn-cs"/>
            </a:rPr>
            <a:t>も重なって</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人当たりのコストは</a:t>
          </a:r>
          <a:r>
            <a:rPr kumimoji="1" lang="en-US" altLang="ja-JP" sz="1400">
              <a:solidFill>
                <a:schemeClr val="dk1"/>
              </a:solidFill>
              <a:effectLst/>
              <a:latin typeface="+mn-lt"/>
              <a:ea typeface="+mn-ea"/>
              <a:cs typeface="+mn-cs"/>
            </a:rPr>
            <a:t>105,166</a:t>
          </a:r>
          <a:r>
            <a:rPr kumimoji="1" lang="ja-JP" altLang="ja-JP" sz="1400">
              <a:solidFill>
                <a:schemeClr val="dk1"/>
              </a:solidFill>
              <a:effectLst/>
              <a:latin typeface="+mn-lt"/>
              <a:ea typeface="+mn-ea"/>
              <a:cs typeface="+mn-cs"/>
            </a:rPr>
            <a:t>円とな</a:t>
          </a:r>
          <a:r>
            <a:rPr kumimoji="1" lang="ja-JP" altLang="en-US" sz="1400">
              <a:solidFill>
                <a:schemeClr val="dk1"/>
              </a:solidFill>
              <a:effectLst/>
              <a:latin typeface="+mn-lt"/>
              <a:ea typeface="+mn-ea"/>
              <a:cs typeface="+mn-cs"/>
            </a:rPr>
            <a:t>り</a:t>
          </a:r>
          <a:r>
            <a:rPr kumimoji="1" lang="ja-JP" altLang="ja-JP" sz="1400">
              <a:solidFill>
                <a:schemeClr val="dk1"/>
              </a:solidFill>
              <a:effectLst/>
              <a:latin typeface="+mn-lt"/>
              <a:ea typeface="+mn-ea"/>
              <a:cs typeface="+mn-cs"/>
            </a:rPr>
            <a:t>、昨年度と比して</a:t>
          </a:r>
          <a:r>
            <a:rPr kumimoji="1" lang="en-US" altLang="ja-JP" sz="1400">
              <a:solidFill>
                <a:schemeClr val="dk1"/>
              </a:solidFill>
              <a:effectLst/>
              <a:latin typeface="+mn-lt"/>
              <a:ea typeface="+mn-ea"/>
              <a:cs typeface="+mn-cs"/>
            </a:rPr>
            <a:t>24,880</a:t>
          </a:r>
          <a:r>
            <a:rPr kumimoji="1" lang="ja-JP" altLang="ja-JP" sz="1400">
              <a:solidFill>
                <a:schemeClr val="dk1"/>
              </a:solidFill>
              <a:effectLst/>
              <a:latin typeface="+mn-lt"/>
              <a:ea typeface="+mn-ea"/>
              <a:cs typeface="+mn-cs"/>
            </a:rPr>
            <a:t>円の増加となった。これは類似団体平均値よりも高い水準にあり、今後も増加していくことが予想される。普通建設事業費についても</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更新整備事業について</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住民</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人あたり</a:t>
          </a:r>
          <a:r>
            <a:rPr kumimoji="1" lang="en-US" altLang="ja-JP" sz="1400">
              <a:solidFill>
                <a:schemeClr val="dk1"/>
              </a:solidFill>
              <a:effectLst/>
              <a:latin typeface="+mn-lt"/>
              <a:ea typeface="+mn-ea"/>
              <a:cs typeface="+mn-cs"/>
            </a:rPr>
            <a:t>3,418</a:t>
          </a:r>
          <a:r>
            <a:rPr kumimoji="1" lang="ja-JP" altLang="ja-JP" sz="1400">
              <a:solidFill>
                <a:schemeClr val="dk1"/>
              </a:solidFill>
              <a:effectLst/>
              <a:latin typeface="+mn-lt"/>
              <a:ea typeface="+mn-ea"/>
              <a:cs typeface="+mn-cs"/>
            </a:rPr>
            <a:t>円増加している。</a:t>
          </a:r>
          <a:r>
            <a:rPr kumimoji="1" lang="ja-JP" altLang="en-US" sz="1400">
              <a:solidFill>
                <a:schemeClr val="dk1"/>
              </a:solidFill>
              <a:effectLst/>
              <a:latin typeface="+mn-lt"/>
              <a:ea typeface="+mn-ea"/>
              <a:cs typeface="+mn-cs"/>
            </a:rPr>
            <a:t>新規整備については、</a:t>
          </a:r>
          <a:r>
            <a:rPr kumimoji="1" lang="ja-JP" altLang="ja-JP" sz="1400">
              <a:solidFill>
                <a:schemeClr val="dk1"/>
              </a:solidFill>
              <a:effectLst/>
              <a:latin typeface="+mn-lt"/>
              <a:ea typeface="+mn-ea"/>
              <a:cs typeface="+mn-cs"/>
            </a:rPr>
            <a:t>高田南土地区画整理事業の一括施工</a:t>
          </a:r>
          <a:r>
            <a:rPr kumimoji="1" lang="ja-JP" altLang="en-US" sz="1400">
              <a:solidFill>
                <a:schemeClr val="dk1"/>
              </a:solidFill>
              <a:effectLst/>
              <a:latin typeface="+mn-lt"/>
              <a:ea typeface="+mn-ea"/>
              <a:cs typeface="+mn-cs"/>
            </a:rPr>
            <a:t>や図書館と健康センターの複合施設建設などの主要大型</a:t>
          </a:r>
          <a:r>
            <a:rPr kumimoji="1" lang="ja-JP" altLang="ja-JP" sz="1400">
              <a:solidFill>
                <a:schemeClr val="dk1"/>
              </a:solidFill>
              <a:effectLst/>
              <a:latin typeface="+mn-lt"/>
              <a:ea typeface="+mn-ea"/>
              <a:cs typeface="+mn-cs"/>
            </a:rPr>
            <a:t>事業</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完了まで事業費は大きく膨ら</a:t>
          </a:r>
          <a:r>
            <a:rPr kumimoji="1" lang="ja-JP" altLang="en-US" sz="1400">
              <a:solidFill>
                <a:schemeClr val="dk1"/>
              </a:solidFill>
              <a:effectLst/>
              <a:latin typeface="+mn-lt"/>
              <a:ea typeface="+mn-ea"/>
              <a:cs typeface="+mn-cs"/>
            </a:rPr>
            <a:t>むことが見込まれる。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長崎県長与町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40,922
40,756
28.73
17,277,433
15,930,911
1,157,768
8,457,739
13,474,492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120650</xdr:rowOff>
    </xdr:from>
    <xdr:to>
      <xdr:col>24</xdr:col>
      <xdr:colOff>63500</xdr:colOff>
      <xdr:row>36</xdr:row>
      <xdr:rowOff>125984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92850"/>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88646</xdr:rowOff>
    </xdr:from>
    <xdr:to>
      <xdr:col>19</xdr:col>
      <xdr:colOff>177800</xdr:colOff>
      <xdr:row>36</xdr:row>
      <xdr:rowOff>120650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6084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88646</xdr:rowOff>
    </xdr:from>
    <xdr:to>
      <xdr:col>15</xdr:col>
      <xdr:colOff>50800</xdr:colOff>
      <xdr:row>36</xdr:row>
      <xdr:rowOff>96647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6084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96647</xdr:rowOff>
    </xdr:from>
    <xdr:to>
      <xdr:col>10</xdr:col>
      <xdr:colOff>114300</xdr:colOff>
      <xdr:row>36</xdr:row>
      <xdr:rowOff>111887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68847"/>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75184</xdr:rowOff>
    </xdr:from>
    <xdr:to>
      <xdr:col>24</xdr:col>
      <xdr:colOff>114300</xdr:colOff>
      <xdr:row>37</xdr:row>
      <xdr:rowOff>5334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53611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2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69850</xdr:rowOff>
    </xdr:from>
    <xdr:to>
      <xdr:col>20</xdr:col>
      <xdr:colOff>38100</xdr:colOff>
      <xdr:row>37</xdr:row>
      <xdr:rowOff>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162577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37846</xdr:rowOff>
    </xdr:from>
    <xdr:to>
      <xdr:col>15</xdr:col>
      <xdr:colOff>101600</xdr:colOff>
      <xdr:row>36</xdr:row>
      <xdr:rowOff>139446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1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130573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0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45847</xdr:rowOff>
    </xdr:from>
    <xdr:to>
      <xdr:col>10</xdr:col>
      <xdr:colOff>165100</xdr:colOff>
      <xdr:row>36</xdr:row>
      <xdr:rowOff>147447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1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138574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1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61087</xdr:rowOff>
    </xdr:from>
    <xdr:to>
      <xdr:col>6</xdr:col>
      <xdr:colOff>38100</xdr:colOff>
      <xdr:row>36</xdr:row>
      <xdr:rowOff>162687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153814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2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49468</xdr:rowOff>
    </xdr:from>
    <xdr:to>
      <xdr:col>24</xdr:col>
      <xdr:colOff>63500</xdr:colOff>
      <xdr:row>58</xdr:row>
      <xdr:rowOff>56048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50668"/>
          <a:ext cx="838200" cy="34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49468</xdr:rowOff>
    </xdr:from>
    <xdr:to>
      <xdr:col>19</xdr:col>
      <xdr:colOff>177800</xdr:colOff>
      <xdr:row>58</xdr:row>
      <xdr:rowOff>96175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650668"/>
          <a:ext cx="889000" cy="38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96175</xdr:rowOff>
    </xdr:from>
    <xdr:to>
      <xdr:col>15</xdr:col>
      <xdr:colOff>50800</xdr:colOff>
      <xdr:row>58</xdr:row>
      <xdr:rowOff>98537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40275"/>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98537</xdr:rowOff>
    </xdr:from>
    <xdr:to>
      <xdr:col>10</xdr:col>
      <xdr:colOff>114300</xdr:colOff>
      <xdr:row>58</xdr:row>
      <xdr:rowOff>107269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42637"/>
          <a:ext cx="8890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5248</xdr:rowOff>
    </xdr:from>
    <xdr:to>
      <xdr:col>24</xdr:col>
      <xdr:colOff>114300</xdr:colOff>
      <xdr:row>58</xdr:row>
      <xdr:rowOff>106848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4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91625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6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170118</xdr:rowOff>
    </xdr:from>
    <xdr:to>
      <xdr:col>20</xdr:col>
      <xdr:colOff>38100</xdr:colOff>
      <xdr:row>56</xdr:row>
      <xdr:rowOff>100268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9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91395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9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45375</xdr:rowOff>
    </xdr:from>
    <xdr:to>
      <xdr:col>15</xdr:col>
      <xdr:colOff>101600</xdr:colOff>
      <xdr:row>58</xdr:row>
      <xdr:rowOff>146975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8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138102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8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47737</xdr:rowOff>
    </xdr:from>
    <xdr:to>
      <xdr:col>10</xdr:col>
      <xdr:colOff>165100</xdr:colOff>
      <xdr:row>58</xdr:row>
      <xdr:rowOff>149337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9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140464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8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56469</xdr:rowOff>
    </xdr:from>
    <xdr:to>
      <xdr:col>6</xdr:col>
      <xdr:colOff>38100</xdr:colOff>
      <xdr:row>58</xdr:row>
      <xdr:rowOff>158069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0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149196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9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8820</xdr:rowOff>
    </xdr:from>
    <xdr:to>
      <xdr:col>24</xdr:col>
      <xdr:colOff>63500</xdr:colOff>
      <xdr:row>77</xdr:row>
      <xdr:rowOff>157051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10470"/>
          <a:ext cx="838200" cy="14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157051</xdr:rowOff>
    </xdr:from>
    <xdr:to>
      <xdr:col>19</xdr:col>
      <xdr:colOff>177800</xdr:colOff>
      <xdr:row>78</xdr:row>
      <xdr:rowOff>85582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58701"/>
          <a:ext cx="889000" cy="9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85582</xdr:rowOff>
    </xdr:from>
    <xdr:to>
      <xdr:col>15</xdr:col>
      <xdr:colOff>50800</xdr:colOff>
      <xdr:row>78</xdr:row>
      <xdr:rowOff>138908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58682"/>
          <a:ext cx="889000" cy="5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93980</xdr:rowOff>
    </xdr:from>
    <xdr:to>
      <xdr:col>10</xdr:col>
      <xdr:colOff>114300</xdr:colOff>
      <xdr:row>78</xdr:row>
      <xdr:rowOff>138908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467080"/>
          <a:ext cx="889000" cy="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129470</xdr:rowOff>
    </xdr:from>
    <xdr:to>
      <xdr:col>24</xdr:col>
      <xdr:colOff>114300</xdr:colOff>
      <xdr:row>77</xdr:row>
      <xdr:rowOff>59620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107897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3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106251</xdr:rowOff>
    </xdr:from>
    <xdr:to>
      <xdr:col>20</xdr:col>
      <xdr:colOff>38100</xdr:colOff>
      <xdr:row>78</xdr:row>
      <xdr:rowOff>36401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0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27528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0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34782</xdr:rowOff>
    </xdr:from>
    <xdr:to>
      <xdr:col>15</xdr:col>
      <xdr:colOff>101600</xdr:colOff>
      <xdr:row>78</xdr:row>
      <xdr:rowOff>136382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0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127509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0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88108</xdr:rowOff>
    </xdr:from>
    <xdr:to>
      <xdr:col>10</xdr:col>
      <xdr:colOff>165100</xdr:colOff>
      <xdr:row>79</xdr:row>
      <xdr:rowOff>18258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6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9385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5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43180</xdr:rowOff>
    </xdr:from>
    <xdr:to>
      <xdr:col>6</xdr:col>
      <xdr:colOff>38100</xdr:colOff>
      <xdr:row>78</xdr:row>
      <xdr:rowOff>144780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135907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09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48881</xdr:rowOff>
    </xdr:from>
    <xdr:to>
      <xdr:col>24</xdr:col>
      <xdr:colOff>63500</xdr:colOff>
      <xdr:row>98</xdr:row>
      <xdr:rowOff>165173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50981"/>
          <a:ext cx="838200" cy="11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165173</xdr:rowOff>
    </xdr:from>
    <xdr:to>
      <xdr:col>19</xdr:col>
      <xdr:colOff>177800</xdr:colOff>
      <xdr:row>99</xdr:row>
      <xdr:rowOff>19114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67273"/>
          <a:ext cx="889000" cy="2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19114</xdr:rowOff>
    </xdr:from>
    <xdr:to>
      <xdr:col>15</xdr:col>
      <xdr:colOff>50800</xdr:colOff>
      <xdr:row>99</xdr:row>
      <xdr:rowOff>36373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92664"/>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36373</xdr:rowOff>
    </xdr:from>
    <xdr:to>
      <xdr:col>10</xdr:col>
      <xdr:colOff>114300</xdr:colOff>
      <xdr:row>99</xdr:row>
      <xdr:rowOff>64818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7009923"/>
          <a:ext cx="889000" cy="2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169531</xdr:rowOff>
    </xdr:from>
    <xdr:to>
      <xdr:col>24</xdr:col>
      <xdr:colOff>114300</xdr:colOff>
      <xdr:row>98</xdr:row>
      <xdr:rowOff>99681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0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84458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1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114373</xdr:rowOff>
    </xdr:from>
    <xdr:to>
      <xdr:col>20</xdr:col>
      <xdr:colOff>38100</xdr:colOff>
      <xdr:row>99</xdr:row>
      <xdr:rowOff>44523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1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35650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0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139764</xdr:rowOff>
    </xdr:from>
    <xdr:to>
      <xdr:col>15</xdr:col>
      <xdr:colOff>101600</xdr:colOff>
      <xdr:row>99</xdr:row>
      <xdr:rowOff>69914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4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61041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3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157023</xdr:rowOff>
    </xdr:from>
    <xdr:to>
      <xdr:col>10</xdr:col>
      <xdr:colOff>165100</xdr:colOff>
      <xdr:row>99</xdr:row>
      <xdr:rowOff>87173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5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78300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14018</xdr:rowOff>
    </xdr:from>
    <xdr:to>
      <xdr:col>6</xdr:col>
      <xdr:colOff>38100</xdr:colOff>
      <xdr:row>99</xdr:row>
      <xdr:rowOff>115618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8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106745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8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30299</xdr:rowOff>
    </xdr:from>
    <xdr:to>
      <xdr:col>55</xdr:col>
      <xdr:colOff>0</xdr:colOff>
      <xdr:row>38</xdr:row>
      <xdr:rowOff>33238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545399"/>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69613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57731</xdr:rowOff>
    </xdr:from>
    <xdr:to>
      <xdr:col>50</xdr:col>
      <xdr:colOff>114300</xdr:colOff>
      <xdr:row>38</xdr:row>
      <xdr:rowOff>33238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401381"/>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9851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57731</xdr:rowOff>
    </xdr:from>
    <xdr:to>
      <xdr:col>45</xdr:col>
      <xdr:colOff>177800</xdr:colOff>
      <xdr:row>38</xdr:row>
      <xdr:rowOff>23440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40138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168564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16909</xdr:rowOff>
    </xdr:from>
    <xdr:to>
      <xdr:col>41</xdr:col>
      <xdr:colOff>50800</xdr:colOff>
      <xdr:row>38</xdr:row>
      <xdr:rowOff>23440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5320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157134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150949</xdr:rowOff>
    </xdr:from>
    <xdr:to>
      <xdr:col>55</xdr:col>
      <xdr:colOff>50800</xdr:colOff>
      <xdr:row>38</xdr:row>
      <xdr:rowOff>81099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49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2376</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346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153888</xdr:rowOff>
    </xdr:from>
    <xdr:to>
      <xdr:col>50</xdr:col>
      <xdr:colOff>165100</xdr:colOff>
      <xdr:row>38</xdr:row>
      <xdr:rowOff>84038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49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100565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272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6931</xdr:rowOff>
    </xdr:from>
    <xdr:to>
      <xdr:col>46</xdr:col>
      <xdr:colOff>38100</xdr:colOff>
      <xdr:row>37</xdr:row>
      <xdr:rowOff>108531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35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125058</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612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144090</xdr:rowOff>
    </xdr:from>
    <xdr:to>
      <xdr:col>41</xdr:col>
      <xdr:colOff>101600</xdr:colOff>
      <xdr:row>38</xdr:row>
      <xdr:rowOff>74240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8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90767</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262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137559</xdr:rowOff>
    </xdr:from>
    <xdr:to>
      <xdr:col>36</xdr:col>
      <xdr:colOff>165100</xdr:colOff>
      <xdr:row>38</xdr:row>
      <xdr:rowOff>67709</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4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84236</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256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24829</xdr:rowOff>
    </xdr:from>
    <xdr:to>
      <xdr:col>55</xdr:col>
      <xdr:colOff>0</xdr:colOff>
      <xdr:row>59</xdr:row>
      <xdr:rowOff>30266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140379"/>
          <a:ext cx="838200" cy="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24829</xdr:rowOff>
    </xdr:from>
    <xdr:to>
      <xdr:col>50</xdr:col>
      <xdr:colOff>114300</xdr:colOff>
      <xdr:row>59</xdr:row>
      <xdr:rowOff>29809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40379"/>
          <a:ext cx="889000" cy="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29384</xdr:rowOff>
    </xdr:from>
    <xdr:to>
      <xdr:col>45</xdr:col>
      <xdr:colOff>177800</xdr:colOff>
      <xdr:row>59</xdr:row>
      <xdr:rowOff>29809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144934"/>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29384</xdr:rowOff>
    </xdr:from>
    <xdr:to>
      <xdr:col>41</xdr:col>
      <xdr:colOff>50800</xdr:colOff>
      <xdr:row>59</xdr:row>
      <xdr:rowOff>31017</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4493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150916</xdr:rowOff>
    </xdr:from>
    <xdr:to>
      <xdr:col>55</xdr:col>
      <xdr:colOff>50800</xdr:colOff>
      <xdr:row>59</xdr:row>
      <xdr:rowOff>81066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9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65843</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0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145479</xdr:rowOff>
    </xdr:from>
    <xdr:to>
      <xdr:col>50</xdr:col>
      <xdr:colOff>165100</xdr:colOff>
      <xdr:row>59</xdr:row>
      <xdr:rowOff>75629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8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66756</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8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150459</xdr:rowOff>
    </xdr:from>
    <xdr:to>
      <xdr:col>46</xdr:col>
      <xdr:colOff>38100</xdr:colOff>
      <xdr:row>59</xdr:row>
      <xdr:rowOff>80609</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9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71736</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8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150034</xdr:rowOff>
    </xdr:from>
    <xdr:to>
      <xdr:col>41</xdr:col>
      <xdr:colOff>101600</xdr:colOff>
      <xdr:row>59</xdr:row>
      <xdr:rowOff>80184</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9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71311</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8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151667</xdr:rowOff>
    </xdr:from>
    <xdr:to>
      <xdr:col>36</xdr:col>
      <xdr:colOff>165100</xdr:colOff>
      <xdr:row>59</xdr:row>
      <xdr:rowOff>81817</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9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72944</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8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1763</xdr:rowOff>
    </xdr:from>
    <xdr:to>
      <xdr:col>55</xdr:col>
      <xdr:colOff>0</xdr:colOff>
      <xdr:row>76</xdr:row>
      <xdr:rowOff>64582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2860513"/>
          <a:ext cx="838200" cy="23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6931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37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1763</xdr:rowOff>
    </xdr:from>
    <xdr:to>
      <xdr:col>50</xdr:col>
      <xdr:colOff>114300</xdr:colOff>
      <xdr:row>78</xdr:row>
      <xdr:rowOff>34909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2860513"/>
          <a:ext cx="889000" cy="54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13881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04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34909</xdr:rowOff>
    </xdr:from>
    <xdr:to>
      <xdr:col>45</xdr:col>
      <xdr:colOff>177800</xdr:colOff>
      <xdr:row>78</xdr:row>
      <xdr:rowOff>61885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408009"/>
          <a:ext cx="889000" cy="2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56445</xdr:rowOff>
    </xdr:from>
    <xdr:to>
      <xdr:col>41</xdr:col>
      <xdr:colOff>50800</xdr:colOff>
      <xdr:row>78</xdr:row>
      <xdr:rowOff>61885</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429545"/>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13782</xdr:rowOff>
    </xdr:from>
    <xdr:to>
      <xdr:col>55</xdr:col>
      <xdr:colOff>50800</xdr:colOff>
      <xdr:row>76</xdr:row>
      <xdr:rowOff>115382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04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36659</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89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122413</xdr:rowOff>
    </xdr:from>
    <xdr:to>
      <xdr:col>50</xdr:col>
      <xdr:colOff>165100</xdr:colOff>
      <xdr:row>75</xdr:row>
      <xdr:rowOff>52563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80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69090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5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155559</xdr:rowOff>
    </xdr:from>
    <xdr:to>
      <xdr:col>46</xdr:col>
      <xdr:colOff>38100</xdr:colOff>
      <xdr:row>78</xdr:row>
      <xdr:rowOff>85709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5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76836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44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11085</xdr:rowOff>
    </xdr:from>
    <xdr:to>
      <xdr:col>41</xdr:col>
      <xdr:colOff>101600</xdr:colOff>
      <xdr:row>78</xdr:row>
      <xdr:rowOff>112685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8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103812</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76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5645</xdr:rowOff>
    </xdr:from>
    <xdr:to>
      <xdr:col>36</xdr:col>
      <xdr:colOff>165100</xdr:colOff>
      <xdr:row>78</xdr:row>
      <xdr:rowOff>107245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7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98372</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47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91751</xdr:rowOff>
    </xdr:from>
    <xdr:to>
      <xdr:col>55</xdr:col>
      <xdr:colOff>0</xdr:colOff>
      <xdr:row>95</xdr:row>
      <xdr:rowOff>149287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208051"/>
          <a:ext cx="838200" cy="22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2861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62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149287</xdr:rowOff>
    </xdr:from>
    <xdr:to>
      <xdr:col>50</xdr:col>
      <xdr:colOff>114300</xdr:colOff>
      <xdr:row>96</xdr:row>
      <xdr:rowOff>135099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437037"/>
          <a:ext cx="889000" cy="15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125520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58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59990</xdr:rowOff>
    </xdr:from>
    <xdr:to>
      <xdr:col>45</xdr:col>
      <xdr:colOff>177800</xdr:colOff>
      <xdr:row>96</xdr:row>
      <xdr:rowOff>135099</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519190"/>
          <a:ext cx="889000" cy="7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87250</xdr:rowOff>
    </xdr:from>
    <xdr:to>
      <xdr:col>41</xdr:col>
      <xdr:colOff>50800</xdr:colOff>
      <xdr:row>96</xdr:row>
      <xdr:rowOff>59990</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375000"/>
          <a:ext cx="889000" cy="14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127964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58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111847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5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40951</xdr:rowOff>
    </xdr:from>
    <xdr:to>
      <xdr:col>55</xdr:col>
      <xdr:colOff>50800</xdr:colOff>
      <xdr:row>94</xdr:row>
      <xdr:rowOff>142551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15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63828</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00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98487</xdr:rowOff>
    </xdr:from>
    <xdr:to>
      <xdr:col>50</xdr:col>
      <xdr:colOff>165100</xdr:colOff>
      <xdr:row>96</xdr:row>
      <xdr:rowOff>28637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38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45164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16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84299</xdr:rowOff>
    </xdr:from>
    <xdr:to>
      <xdr:col>46</xdr:col>
      <xdr:colOff>38100</xdr:colOff>
      <xdr:row>97</xdr:row>
      <xdr:rowOff>14449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54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5576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63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9190</xdr:rowOff>
    </xdr:from>
    <xdr:to>
      <xdr:col>41</xdr:col>
      <xdr:colOff>101600</xdr:colOff>
      <xdr:row>96</xdr:row>
      <xdr:rowOff>110790</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4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127317</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24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36450</xdr:rowOff>
    </xdr:from>
    <xdr:to>
      <xdr:col>36</xdr:col>
      <xdr:colOff>165100</xdr:colOff>
      <xdr:row>95</xdr:row>
      <xdr:rowOff>138050</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3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154577</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09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22561</xdr:rowOff>
    </xdr:from>
    <xdr:to>
      <xdr:col>85</xdr:col>
      <xdr:colOff>127000</xdr:colOff>
      <xdr:row>38</xdr:row>
      <xdr:rowOff>36811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537661"/>
          <a:ext cx="8382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22561</xdr:rowOff>
    </xdr:from>
    <xdr:to>
      <xdr:col>81</xdr:col>
      <xdr:colOff>50800</xdr:colOff>
      <xdr:row>38</xdr:row>
      <xdr:rowOff>39630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537661"/>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39630</xdr:rowOff>
    </xdr:from>
    <xdr:to>
      <xdr:col>76</xdr:col>
      <xdr:colOff>114300</xdr:colOff>
      <xdr:row>38</xdr:row>
      <xdr:rowOff>53213</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554730"/>
          <a:ext cx="889000" cy="1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39078</xdr:rowOff>
    </xdr:from>
    <xdr:to>
      <xdr:col>71</xdr:col>
      <xdr:colOff>177800</xdr:colOff>
      <xdr:row>38</xdr:row>
      <xdr:rowOff>53213</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554178"/>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157461</xdr:rowOff>
    </xdr:from>
    <xdr:to>
      <xdr:col>85</xdr:col>
      <xdr:colOff>177800</xdr:colOff>
      <xdr:row>38</xdr:row>
      <xdr:rowOff>87611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50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72388</xdr:rowOff>
    </xdr:from>
    <xdr:ext cx="469744"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41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143211</xdr:rowOff>
    </xdr:from>
    <xdr:to>
      <xdr:col>81</xdr:col>
      <xdr:colOff>101600</xdr:colOff>
      <xdr:row>38</xdr:row>
      <xdr:rowOff>73361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48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64488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57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160280</xdr:rowOff>
    </xdr:from>
    <xdr:to>
      <xdr:col>76</xdr:col>
      <xdr:colOff>165100</xdr:colOff>
      <xdr:row>38</xdr:row>
      <xdr:rowOff>90430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50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81557</xdr:rowOff>
    </xdr:from>
    <xdr:ext cx="469744"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57428" y="659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2413</xdr:rowOff>
    </xdr:from>
    <xdr:to>
      <xdr:col>72</xdr:col>
      <xdr:colOff>38100</xdr:colOff>
      <xdr:row>38</xdr:row>
      <xdr:rowOff>104013</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51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95140</xdr:rowOff>
    </xdr:from>
    <xdr:ext cx="469744"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68428" y="661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159728</xdr:rowOff>
    </xdr:from>
    <xdr:to>
      <xdr:col>67</xdr:col>
      <xdr:colOff>101600</xdr:colOff>
      <xdr:row>38</xdr:row>
      <xdr:rowOff>89878</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50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81005</xdr:rowOff>
    </xdr:from>
    <xdr:ext cx="469744"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79428" y="659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110906</xdr:rowOff>
    </xdr:from>
    <xdr:to>
      <xdr:col>85</xdr:col>
      <xdr:colOff>127000</xdr:colOff>
      <xdr:row>57</xdr:row>
      <xdr:rowOff>128320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883556"/>
          <a:ext cx="838200" cy="1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109434</xdr:rowOff>
    </xdr:from>
    <xdr:to>
      <xdr:col>81</xdr:col>
      <xdr:colOff>50800</xdr:colOff>
      <xdr:row>57</xdr:row>
      <xdr:rowOff>110906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882084"/>
          <a:ext cx="889000" cy="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109434</xdr:rowOff>
    </xdr:from>
    <xdr:to>
      <xdr:col>76</xdr:col>
      <xdr:colOff>114300</xdr:colOff>
      <xdr:row>57</xdr:row>
      <xdr:rowOff>166574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882084"/>
          <a:ext cx="889000" cy="5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166574</xdr:rowOff>
    </xdr:from>
    <xdr:to>
      <xdr:col>71</xdr:col>
      <xdr:colOff>177800</xdr:colOff>
      <xdr:row>58</xdr:row>
      <xdr:rowOff>5731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939224"/>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77520</xdr:rowOff>
    </xdr:from>
    <xdr:to>
      <xdr:col>85</xdr:col>
      <xdr:colOff>177800</xdr:colOff>
      <xdr:row>58</xdr:row>
      <xdr:rowOff>7670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5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11804</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8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60106</xdr:rowOff>
    </xdr:from>
    <xdr:to>
      <xdr:col>81</xdr:col>
      <xdr:colOff>101600</xdr:colOff>
      <xdr:row>57</xdr:row>
      <xdr:rowOff>161706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152833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92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58634</xdr:rowOff>
    </xdr:from>
    <xdr:to>
      <xdr:col>76</xdr:col>
      <xdr:colOff>165100</xdr:colOff>
      <xdr:row>57</xdr:row>
      <xdr:rowOff>160234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3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151361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2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115774</xdr:rowOff>
    </xdr:from>
    <xdr:to>
      <xdr:col>72</xdr:col>
      <xdr:colOff>38100</xdr:colOff>
      <xdr:row>58</xdr:row>
      <xdr:rowOff>45924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8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37051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8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126381</xdr:rowOff>
    </xdr:from>
    <xdr:to>
      <xdr:col>67</xdr:col>
      <xdr:colOff>101600</xdr:colOff>
      <xdr:row>58</xdr:row>
      <xdr:rowOff>56531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9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47658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9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31789</xdr:rowOff>
    </xdr:from>
    <xdr:to>
      <xdr:col>85</xdr:col>
      <xdr:colOff>127000</xdr:colOff>
      <xdr:row>79</xdr:row>
      <xdr:rowOff>35750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576339"/>
          <a:ext cx="838200" cy="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35750</xdr:rowOff>
    </xdr:from>
    <xdr:to>
      <xdr:col>81</xdr:col>
      <xdr:colOff>50800</xdr:colOff>
      <xdr:row>79</xdr:row>
      <xdr:rowOff>37655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35803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37655</xdr:rowOff>
    </xdr:from>
    <xdr:to>
      <xdr:col>76</xdr:col>
      <xdr:colOff>114300</xdr:colOff>
      <xdr:row>79</xdr:row>
      <xdr:rowOff>42253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582205"/>
          <a:ext cx="889000" cy="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42253</xdr:rowOff>
    </xdr:from>
    <xdr:to>
      <xdr:col>71</xdr:col>
      <xdr:colOff>177800</xdr:colOff>
      <xdr:row>79</xdr:row>
      <xdr:rowOff>43687</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586803"/>
          <a:ext cx="889000" cy="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152439</xdr:rowOff>
    </xdr:from>
    <xdr:to>
      <xdr:col>85</xdr:col>
      <xdr:colOff>177800</xdr:colOff>
      <xdr:row>79</xdr:row>
      <xdr:rowOff>82589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2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115321</xdr:rowOff>
    </xdr:from>
    <xdr:ext cx="378565"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156400</xdr:rowOff>
    </xdr:from>
    <xdr:to>
      <xdr:col>81</xdr:col>
      <xdr:colOff>101600</xdr:colOff>
      <xdr:row>79</xdr:row>
      <xdr:rowOff>86550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2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77677</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2017" y="13622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158305</xdr:rowOff>
    </xdr:from>
    <xdr:to>
      <xdr:col>76</xdr:col>
      <xdr:colOff>165100</xdr:colOff>
      <xdr:row>79</xdr:row>
      <xdr:rowOff>88455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79582</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3017" y="13624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162903</xdr:rowOff>
    </xdr:from>
    <xdr:to>
      <xdr:col>72</xdr:col>
      <xdr:colOff>38100</xdr:colOff>
      <xdr:row>79</xdr:row>
      <xdr:rowOff>93053</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84180</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4017" y="1362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164337</xdr:rowOff>
    </xdr:from>
    <xdr:to>
      <xdr:col>67</xdr:col>
      <xdr:colOff>101600</xdr:colOff>
      <xdr:row>79</xdr:row>
      <xdr:rowOff>94487</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85614</xdr:rowOff>
    </xdr:from>
    <xdr:ext cx="313932"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57333" y="13630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71969</xdr:rowOff>
    </xdr:from>
    <xdr:to>
      <xdr:col>85</xdr:col>
      <xdr:colOff>127000</xdr:colOff>
      <xdr:row>96</xdr:row>
      <xdr:rowOff>78108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531169"/>
          <a:ext cx="8382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9802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46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77913</xdr:rowOff>
    </xdr:from>
    <xdr:to>
      <xdr:col>81</xdr:col>
      <xdr:colOff>50800</xdr:colOff>
      <xdr:row>96</xdr:row>
      <xdr:rowOff>78108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6537113"/>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145426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70205</xdr:rowOff>
    </xdr:from>
    <xdr:to>
      <xdr:col>76</xdr:col>
      <xdr:colOff>114300</xdr:colOff>
      <xdr:row>96</xdr:row>
      <xdr:rowOff>77913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529405"/>
          <a:ext cx="8890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138014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70205</xdr:rowOff>
    </xdr:from>
    <xdr:to>
      <xdr:col>71</xdr:col>
      <xdr:colOff>177800</xdr:colOff>
      <xdr:row>96</xdr:row>
      <xdr:rowOff>83872</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529405"/>
          <a:ext cx="889000" cy="1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130486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134013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21169</xdr:rowOff>
    </xdr:from>
    <xdr:to>
      <xdr:col>85</xdr:col>
      <xdr:colOff>177800</xdr:colOff>
      <xdr:row>96</xdr:row>
      <xdr:rowOff>122769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48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44046</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33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27308</xdr:rowOff>
    </xdr:from>
    <xdr:to>
      <xdr:col>81</xdr:col>
      <xdr:colOff>101600</xdr:colOff>
      <xdr:row>96</xdr:row>
      <xdr:rowOff>128908</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48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145435</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26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27113</xdr:rowOff>
    </xdr:from>
    <xdr:to>
      <xdr:col>76</xdr:col>
      <xdr:colOff>165100</xdr:colOff>
      <xdr:row>96</xdr:row>
      <xdr:rowOff>128713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48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145240</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26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19405</xdr:rowOff>
    </xdr:from>
    <xdr:to>
      <xdr:col>72</xdr:col>
      <xdr:colOff>38100</xdr:colOff>
      <xdr:row>96</xdr:row>
      <xdr:rowOff>121005</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47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137532</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25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33072</xdr:rowOff>
    </xdr:from>
    <xdr:to>
      <xdr:col>67</xdr:col>
      <xdr:colOff>101600</xdr:colOff>
      <xdr:row>96</xdr:row>
      <xdr:rowOff>134672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49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151199</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26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令和</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年度決算において</a:t>
          </a:r>
          <a:r>
            <a:rPr kumimoji="1" lang="ja-JP" altLang="en-US" sz="1400">
              <a:solidFill>
                <a:schemeClr val="dk1"/>
              </a:solidFill>
              <a:effectLst/>
              <a:latin typeface="+mn-lt"/>
              <a:ea typeface="+mn-ea"/>
              <a:cs typeface="+mn-cs"/>
            </a:rPr>
            <a:t>は、コロナ対策経費により</a:t>
          </a:r>
          <a:r>
            <a:rPr kumimoji="1" lang="ja-JP" altLang="ja-JP" sz="1400">
              <a:solidFill>
                <a:schemeClr val="dk1"/>
              </a:solidFill>
              <a:effectLst/>
              <a:latin typeface="+mn-lt"/>
              <a:ea typeface="+mn-ea"/>
              <a:cs typeface="+mn-cs"/>
            </a:rPr>
            <a:t>総務費及び商工費が増大してい</a:t>
          </a:r>
          <a:r>
            <a:rPr kumimoji="1" lang="ja-JP" altLang="en-US" sz="1400">
              <a:solidFill>
                <a:schemeClr val="dk1"/>
              </a:solidFill>
              <a:effectLst/>
              <a:latin typeface="+mn-lt"/>
              <a:ea typeface="+mn-ea"/>
              <a:cs typeface="+mn-cs"/>
            </a:rPr>
            <a:t>たが、一定の落ち着きを取り戻している</a:t>
          </a:r>
          <a:r>
            <a:rPr kumimoji="1" lang="ja-JP" altLang="ja-JP" sz="1400">
              <a:solidFill>
                <a:schemeClr val="dk1"/>
              </a:solidFill>
              <a:effectLst/>
              <a:latin typeface="+mn-lt"/>
              <a:ea typeface="+mn-ea"/>
              <a:cs typeface="+mn-cs"/>
            </a:rPr>
            <a:t>。</a:t>
          </a:r>
          <a:endParaRPr lang="ja-JP" altLang="ja-JP" sz="1400">
            <a:effectLst/>
          </a:endParaRPr>
        </a:p>
        <a:p>
          <a:r>
            <a:rPr kumimoji="1" lang="ja-JP" altLang="en-US" sz="1400">
              <a:solidFill>
                <a:schemeClr val="dk1"/>
              </a:solidFill>
              <a:effectLst/>
              <a:latin typeface="+mn-lt"/>
              <a:ea typeface="+mn-ea"/>
              <a:cs typeface="+mn-cs"/>
            </a:rPr>
            <a:t>令和</a:t>
          </a:r>
          <a:r>
            <a:rPr kumimoji="1" lang="en-US" altLang="ja-JP" sz="1400">
              <a:solidFill>
                <a:schemeClr val="dk1"/>
              </a:solidFill>
              <a:effectLst/>
              <a:latin typeface="+mn-lt"/>
              <a:ea typeface="+mn-ea"/>
              <a:cs typeface="+mn-cs"/>
            </a:rPr>
            <a:t>3</a:t>
          </a:r>
          <a:r>
            <a:rPr kumimoji="1" lang="ja-JP" altLang="en-US" sz="1400">
              <a:solidFill>
                <a:schemeClr val="dk1"/>
              </a:solidFill>
              <a:effectLst/>
              <a:latin typeface="+mn-lt"/>
              <a:ea typeface="+mn-ea"/>
              <a:cs typeface="+mn-cs"/>
            </a:rPr>
            <a:t>年度は、</a:t>
          </a:r>
          <a:r>
            <a:rPr kumimoji="1" lang="ja-JP" altLang="ja-JP" sz="1400">
              <a:solidFill>
                <a:schemeClr val="dk1"/>
              </a:solidFill>
              <a:effectLst/>
              <a:latin typeface="+mn-lt"/>
              <a:ea typeface="+mn-ea"/>
              <a:cs typeface="+mn-cs"/>
            </a:rPr>
            <a:t>大型の継続事業である区画整理事業、継続的に実施している街路や道路維持の事業費も増加したことで、土木費については住民</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人当たりのコストが</a:t>
          </a:r>
          <a:r>
            <a:rPr kumimoji="1" lang="en-US" altLang="ja-JP" sz="1400">
              <a:solidFill>
                <a:schemeClr val="dk1"/>
              </a:solidFill>
              <a:effectLst/>
              <a:latin typeface="+mn-lt"/>
              <a:ea typeface="+mn-ea"/>
              <a:cs typeface="+mn-cs"/>
            </a:rPr>
            <a:t>16,027</a:t>
          </a:r>
          <a:r>
            <a:rPr kumimoji="1" lang="ja-JP" altLang="ja-JP" sz="1400">
              <a:solidFill>
                <a:schemeClr val="dk1"/>
              </a:solidFill>
              <a:effectLst/>
              <a:latin typeface="+mn-lt"/>
              <a:ea typeface="+mn-ea"/>
              <a:cs typeface="+mn-cs"/>
            </a:rPr>
            <a:t>円の増加となった。</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教育費のコストが</a:t>
          </a:r>
          <a:r>
            <a:rPr kumimoji="1" lang="ja-JP" altLang="en-US" sz="1400">
              <a:solidFill>
                <a:schemeClr val="dk1"/>
              </a:solidFill>
              <a:effectLst/>
              <a:latin typeface="+mn-lt"/>
              <a:ea typeface="+mn-ea"/>
              <a:cs typeface="+mn-cs"/>
            </a:rPr>
            <a:t>例年並みに戻っていないの</a:t>
          </a:r>
          <a:r>
            <a:rPr kumimoji="1" lang="ja-JP" altLang="ja-JP" sz="1400">
              <a:solidFill>
                <a:schemeClr val="dk1"/>
              </a:solidFill>
              <a:effectLst/>
              <a:latin typeface="+mn-lt"/>
              <a:ea typeface="+mn-ea"/>
              <a:cs typeface="+mn-cs"/>
            </a:rPr>
            <a:t>は、児童・生徒</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人</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台のタブレット及びネットワーク整備</a:t>
          </a:r>
          <a:r>
            <a:rPr kumimoji="1" lang="ja-JP" altLang="en-US" sz="1400">
              <a:solidFill>
                <a:schemeClr val="dk1"/>
              </a:solidFill>
              <a:effectLst/>
              <a:latin typeface="+mn-lt"/>
              <a:ea typeface="+mn-ea"/>
              <a:cs typeface="+mn-cs"/>
            </a:rPr>
            <a:t>に係る固定費や</a:t>
          </a:r>
          <a:r>
            <a:rPr kumimoji="1" lang="ja-JP" altLang="ja-JP" sz="1400">
              <a:solidFill>
                <a:schemeClr val="dk1"/>
              </a:solidFill>
              <a:effectLst/>
              <a:latin typeface="+mn-lt"/>
              <a:ea typeface="+mn-ea"/>
              <a:cs typeface="+mn-cs"/>
            </a:rPr>
            <a:t>、経年劣化が進む小中学校や社会教育施設の改修も継続的に実施しているため</a:t>
          </a:r>
          <a:r>
            <a:rPr kumimoji="1" lang="ja-JP" altLang="en-US" sz="1400">
              <a:solidFill>
                <a:schemeClr val="dk1"/>
              </a:solidFill>
              <a:effectLst/>
              <a:latin typeface="+mn-lt"/>
              <a:ea typeface="+mn-ea"/>
              <a:cs typeface="+mn-cs"/>
            </a:rPr>
            <a:t>で</a:t>
          </a:r>
          <a:r>
            <a:rPr kumimoji="1" lang="ja-JP" altLang="ja-JP" sz="1400">
              <a:solidFill>
                <a:schemeClr val="dk1"/>
              </a:solidFill>
              <a:effectLst/>
              <a:latin typeface="+mn-lt"/>
              <a:ea typeface="+mn-ea"/>
              <a:cs typeface="+mn-cs"/>
            </a:rPr>
            <a:t>、今後も一定の水準を保つと考えられる。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財政調整基金については、必要な財源を調整するために取り崩しを行っており、中でも継続的に見込まれる義務教育施設の改修や新図書館の建設に備え、教育振興基金からの取り崩しを抑えて財政調整基金を活用したことにより残高が減少している。</a:t>
          </a:r>
          <a:endParaRPr lang="ja-JP" altLang="ja-JP" sz="1400">
            <a:effectLst/>
          </a:endParaRPr>
        </a:p>
        <a:p>
          <a:r>
            <a:rPr kumimoji="1" lang="ja-JP" altLang="ja-JP" sz="1400">
              <a:solidFill>
                <a:schemeClr val="dk1"/>
              </a:solidFill>
              <a:effectLst/>
              <a:latin typeface="+mn-lt"/>
              <a:ea typeface="+mn-ea"/>
              <a:cs typeface="+mn-cs"/>
            </a:rPr>
            <a:t>前年度以前からの収支の累積である実質収支額は増加しており、実質単年度収支の赤字幅</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昨年度より</a:t>
          </a:r>
          <a:r>
            <a:rPr kumimoji="1" lang="ja-JP" altLang="en-US" sz="1400">
              <a:solidFill>
                <a:schemeClr val="dk1"/>
              </a:solidFill>
              <a:effectLst/>
              <a:latin typeface="+mn-lt"/>
              <a:ea typeface="+mn-ea"/>
              <a:cs typeface="+mn-cs"/>
            </a:rPr>
            <a:t>やや悪化</a:t>
          </a:r>
          <a:r>
            <a:rPr kumimoji="1" lang="ja-JP" altLang="ja-JP" sz="1400">
              <a:solidFill>
                <a:schemeClr val="dk1"/>
              </a:solidFill>
              <a:effectLst/>
              <a:latin typeface="+mn-lt"/>
              <a:ea typeface="+mn-ea"/>
              <a:cs typeface="+mn-cs"/>
            </a:rPr>
            <a:t>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令和</a:t>
          </a:r>
          <a:r>
            <a:rPr kumimoji="1" lang="en-US" altLang="ja-JP" sz="1400">
              <a:solidFill>
                <a:schemeClr val="dk1"/>
              </a:solidFill>
              <a:effectLst/>
              <a:latin typeface="+mn-lt"/>
              <a:ea typeface="+mn-ea"/>
              <a:cs typeface="+mn-cs"/>
            </a:rPr>
            <a:t>3</a:t>
          </a:r>
          <a:r>
            <a:rPr kumimoji="1" lang="ja-JP" altLang="ja-JP" sz="1400">
              <a:solidFill>
                <a:schemeClr val="dk1"/>
              </a:solidFill>
              <a:effectLst/>
              <a:latin typeface="+mn-lt"/>
              <a:ea typeface="+mn-ea"/>
              <a:cs typeface="+mn-cs"/>
            </a:rPr>
            <a:t>年度決算においては、すべての会計において実質赤字及び資金不足は発生していない。</a:t>
          </a:r>
          <a:endParaRPr lang="ja-JP" altLang="ja-JP" sz="1400">
            <a:effectLst/>
          </a:endParaRPr>
        </a:p>
        <a:p>
          <a:r>
            <a:rPr kumimoji="1" lang="ja-JP" altLang="ja-JP" sz="1400">
              <a:solidFill>
                <a:schemeClr val="dk1"/>
              </a:solidFill>
              <a:effectLst/>
              <a:latin typeface="+mn-lt"/>
              <a:ea typeface="+mn-ea"/>
              <a:cs typeface="+mn-cs"/>
            </a:rPr>
            <a:t>一般会計において実質黒字額の標準財政規模に対する割合が大きいのは、地方消費税交付金や特別交付税等、予算の最終補正後に額が確定する交付金が影響しているため。</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3" customWidth="1"/>
    <col min="12" max="12" width="2.25" style="173" customWidth="1"/>
    <col min="13" max="17" width="2.375" style="173" customWidth="1"/>
    <col min="18" max="119" width="2.125" style="173" customWidth="1"/>
    <col min="120" max="16384" width="0" style="173" hidden="1"/>
  </cols>
  <sheetData>
    <row r="1" spans="1:119" ht="33" customHeight="1" x14ac:dyDescent="0.15">
      <c r="B1" s="590" t="s">
        <v>79</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74"/>
      <c r="DK1" s="174"/>
      <c r="DL1" s="174"/>
      <c r="DM1" s="174"/>
      <c r="DN1" s="174"/>
      <c r="DO1" s="174"/>
    </row>
    <row r="2" spans="1:119" ht="24.75" thickBot="1" x14ac:dyDescent="0.2">
      <c r="B2" s="175" t="s">
        <v>80</v>
      </c>
      <c r="C2" s="175"/>
      <c r="D2" s="176"/>
    </row>
    <row r="3" spans="1:119" ht="18.75" customHeight="1" thickBot="1" x14ac:dyDescent="0.2">
      <c r="A3" s="174"/>
      <c r="B3" s="591" t="s">
        <v>81</v>
      </c>
      <c r="C3" s="592"/>
      <c r="D3" s="592"/>
      <c r="E3" s="593"/>
      <c r="F3" s="593"/>
      <c r="G3" s="593"/>
      <c r="H3" s="593"/>
      <c r="I3" s="593"/>
      <c r="J3" s="593"/>
      <c r="K3" s="593"/>
      <c r="L3" s="593" t="s">
        <v>82</v>
      </c>
      <c r="M3" s="593"/>
      <c r="N3" s="593"/>
      <c r="O3" s="593"/>
      <c r="P3" s="593"/>
      <c r="Q3" s="593"/>
      <c r="R3" s="596"/>
      <c r="S3" s="596"/>
      <c r="T3" s="596"/>
      <c r="U3" s="596"/>
      <c r="V3" s="597"/>
      <c r="W3" s="487" t="s">
        <v>83</v>
      </c>
      <c r="X3" s="488"/>
      <c r="Y3" s="488"/>
      <c r="Z3" s="488"/>
      <c r="AA3" s="488"/>
      <c r="AB3" s="592"/>
      <c r="AC3" s="596" t="s">
        <v>84</v>
      </c>
      <c r="AD3" s="488"/>
      <c r="AE3" s="488"/>
      <c r="AF3" s="488"/>
      <c r="AG3" s="488"/>
      <c r="AH3" s="488"/>
      <c r="AI3" s="488"/>
      <c r="AJ3" s="488"/>
      <c r="AK3" s="488"/>
      <c r="AL3" s="558"/>
      <c r="AM3" s="487" t="s">
        <v>85</v>
      </c>
      <c r="AN3" s="488"/>
      <c r="AO3" s="488"/>
      <c r="AP3" s="488"/>
      <c r="AQ3" s="488"/>
      <c r="AR3" s="488"/>
      <c r="AS3" s="488"/>
      <c r="AT3" s="488"/>
      <c r="AU3" s="488"/>
      <c r="AV3" s="488"/>
      <c r="AW3" s="488"/>
      <c r="AX3" s="558"/>
      <c r="AY3" s="550" t="s">
        <v>1</v>
      </c>
      <c r="AZ3" s="551"/>
      <c r="BA3" s="551"/>
      <c r="BB3" s="551"/>
      <c r="BC3" s="551"/>
      <c r="BD3" s="551"/>
      <c r="BE3" s="551"/>
      <c r="BF3" s="551"/>
      <c r="BG3" s="551"/>
      <c r="BH3" s="551"/>
      <c r="BI3" s="551"/>
      <c r="BJ3" s="551"/>
      <c r="BK3" s="551"/>
      <c r="BL3" s="551"/>
      <c r="BM3" s="600"/>
      <c r="BN3" s="487" t="s">
        <v>86</v>
      </c>
      <c r="BO3" s="488"/>
      <c r="BP3" s="488"/>
      <c r="BQ3" s="488"/>
      <c r="BR3" s="488"/>
      <c r="BS3" s="488"/>
      <c r="BT3" s="488"/>
      <c r="BU3" s="558"/>
      <c r="BV3" s="487" t="s">
        <v>87</v>
      </c>
      <c r="BW3" s="488"/>
      <c r="BX3" s="488"/>
      <c r="BY3" s="488"/>
      <c r="BZ3" s="488"/>
      <c r="CA3" s="488"/>
      <c r="CB3" s="488"/>
      <c r="CC3" s="558"/>
      <c r="CD3" s="550" t="s">
        <v>1</v>
      </c>
      <c r="CE3" s="551"/>
      <c r="CF3" s="551"/>
      <c r="CG3" s="551"/>
      <c r="CH3" s="551"/>
      <c r="CI3" s="551"/>
      <c r="CJ3" s="551"/>
      <c r="CK3" s="551"/>
      <c r="CL3" s="551"/>
      <c r="CM3" s="551"/>
      <c r="CN3" s="551"/>
      <c r="CO3" s="551"/>
      <c r="CP3" s="551"/>
      <c r="CQ3" s="551"/>
      <c r="CR3" s="551"/>
      <c r="CS3" s="600"/>
      <c r="CT3" s="487" t="s">
        <v>88</v>
      </c>
      <c r="CU3" s="488"/>
      <c r="CV3" s="488"/>
      <c r="CW3" s="488"/>
      <c r="CX3" s="488"/>
      <c r="CY3" s="488"/>
      <c r="CZ3" s="488"/>
      <c r="DA3" s="558"/>
      <c r="DB3" s="487" t="s">
        <v>89</v>
      </c>
      <c r="DC3" s="488"/>
      <c r="DD3" s="488"/>
      <c r="DE3" s="488"/>
      <c r="DF3" s="488"/>
      <c r="DG3" s="488"/>
      <c r="DH3" s="488"/>
      <c r="DI3" s="558"/>
    </row>
    <row r="4" spans="1:119" ht="18.75" customHeight="1" x14ac:dyDescent="0.15">
      <c r="A4" s="174"/>
      <c r="B4" s="566"/>
      <c r="C4" s="567"/>
      <c r="D4" s="567"/>
      <c r="E4" s="568"/>
      <c r="F4" s="568"/>
      <c r="G4" s="568"/>
      <c r="H4" s="568"/>
      <c r="I4" s="568"/>
      <c r="J4" s="568"/>
      <c r="K4" s="568"/>
      <c r="L4" s="568"/>
      <c r="M4" s="568"/>
      <c r="N4" s="568"/>
      <c r="O4" s="568"/>
      <c r="P4" s="568"/>
      <c r="Q4" s="568"/>
      <c r="R4" s="572"/>
      <c r="S4" s="572"/>
      <c r="T4" s="572"/>
      <c r="U4" s="572"/>
      <c r="V4" s="573"/>
      <c r="W4" s="559"/>
      <c r="X4" s="369"/>
      <c r="Y4" s="369"/>
      <c r="Z4" s="369"/>
      <c r="AA4" s="369"/>
      <c r="AB4" s="567"/>
      <c r="AC4" s="572"/>
      <c r="AD4" s="369"/>
      <c r="AE4" s="369"/>
      <c r="AF4" s="369"/>
      <c r="AG4" s="369"/>
      <c r="AH4" s="369"/>
      <c r="AI4" s="369"/>
      <c r="AJ4" s="369"/>
      <c r="AK4" s="369"/>
      <c r="AL4" s="560"/>
      <c r="AM4" s="509"/>
      <c r="AN4" s="407"/>
      <c r="AO4" s="407"/>
      <c r="AP4" s="407"/>
      <c r="AQ4" s="407"/>
      <c r="AR4" s="407"/>
      <c r="AS4" s="407"/>
      <c r="AT4" s="407"/>
      <c r="AU4" s="407"/>
      <c r="AV4" s="407"/>
      <c r="AW4" s="407"/>
      <c r="AX4" s="599"/>
      <c r="AY4" s="444" t="s">
        <v>90</v>
      </c>
      <c r="AZ4" s="445"/>
      <c r="BA4" s="445"/>
      <c r="BB4" s="445"/>
      <c r="BC4" s="445"/>
      <c r="BD4" s="445"/>
      <c r="BE4" s="445"/>
      <c r="BF4" s="445"/>
      <c r="BG4" s="445"/>
      <c r="BH4" s="445"/>
      <c r="BI4" s="445"/>
      <c r="BJ4" s="445"/>
      <c r="BK4" s="445"/>
      <c r="BL4" s="445"/>
      <c r="BM4" s="446"/>
      <c r="BN4" s="447">
        <v>17277433</v>
      </c>
      <c r="BO4" s="448"/>
      <c r="BP4" s="448"/>
      <c r="BQ4" s="448"/>
      <c r="BR4" s="448"/>
      <c r="BS4" s="448"/>
      <c r="BT4" s="448"/>
      <c r="BU4" s="449"/>
      <c r="BV4" s="447">
        <v>19583210</v>
      </c>
      <c r="BW4" s="448"/>
      <c r="BX4" s="448"/>
      <c r="BY4" s="448"/>
      <c r="BZ4" s="448"/>
      <c r="CA4" s="448"/>
      <c r="CB4" s="448"/>
      <c r="CC4" s="449"/>
      <c r="CD4" s="584" t="s">
        <v>91</v>
      </c>
      <c r="CE4" s="585"/>
      <c r="CF4" s="585"/>
      <c r="CG4" s="585"/>
      <c r="CH4" s="585"/>
      <c r="CI4" s="585"/>
      <c r="CJ4" s="585"/>
      <c r="CK4" s="585"/>
      <c r="CL4" s="585"/>
      <c r="CM4" s="585"/>
      <c r="CN4" s="585"/>
      <c r="CO4" s="585"/>
      <c r="CP4" s="585"/>
      <c r="CQ4" s="585"/>
      <c r="CR4" s="585"/>
      <c r="CS4" s="586"/>
      <c r="CT4" s="587">
        <v>13.7</v>
      </c>
      <c r="CU4" s="588"/>
      <c r="CV4" s="588"/>
      <c r="CW4" s="588"/>
      <c r="CX4" s="588"/>
      <c r="CY4" s="588"/>
      <c r="CZ4" s="588"/>
      <c r="DA4" s="589"/>
      <c r="DB4" s="587">
        <v>11.7</v>
      </c>
      <c r="DC4" s="588"/>
      <c r="DD4" s="588"/>
      <c r="DE4" s="588"/>
      <c r="DF4" s="588"/>
      <c r="DG4" s="588"/>
      <c r="DH4" s="588"/>
      <c r="DI4" s="589"/>
    </row>
    <row r="5" spans="1:119" ht="18.75" customHeight="1" x14ac:dyDescent="0.15">
      <c r="A5" s="174"/>
      <c r="B5" s="594"/>
      <c r="C5" s="408"/>
      <c r="D5" s="408"/>
      <c r="E5" s="595"/>
      <c r="F5" s="595"/>
      <c r="G5" s="595"/>
      <c r="H5" s="595"/>
      <c r="I5" s="595"/>
      <c r="J5" s="595"/>
      <c r="K5" s="595"/>
      <c r="L5" s="595"/>
      <c r="M5" s="595"/>
      <c r="N5" s="595"/>
      <c r="O5" s="595"/>
      <c r="P5" s="595"/>
      <c r="Q5" s="595"/>
      <c r="R5" s="406"/>
      <c r="S5" s="406"/>
      <c r="T5" s="406"/>
      <c r="U5" s="406"/>
      <c r="V5" s="598"/>
      <c r="W5" s="509"/>
      <c r="X5" s="407"/>
      <c r="Y5" s="407"/>
      <c r="Z5" s="407"/>
      <c r="AA5" s="407"/>
      <c r="AB5" s="408"/>
      <c r="AC5" s="406"/>
      <c r="AD5" s="407"/>
      <c r="AE5" s="407"/>
      <c r="AF5" s="407"/>
      <c r="AG5" s="407"/>
      <c r="AH5" s="407"/>
      <c r="AI5" s="407"/>
      <c r="AJ5" s="407"/>
      <c r="AK5" s="407"/>
      <c r="AL5" s="599"/>
      <c r="AM5" s="475" t="s">
        <v>92</v>
      </c>
      <c r="AN5" s="375"/>
      <c r="AO5" s="375"/>
      <c r="AP5" s="375"/>
      <c r="AQ5" s="375"/>
      <c r="AR5" s="375"/>
      <c r="AS5" s="375"/>
      <c r="AT5" s="376"/>
      <c r="AU5" s="476" t="s">
        <v>93</v>
      </c>
      <c r="AV5" s="477"/>
      <c r="AW5" s="477"/>
      <c r="AX5" s="477"/>
      <c r="AY5" s="432" t="s">
        <v>94</v>
      </c>
      <c r="AZ5" s="433"/>
      <c r="BA5" s="433"/>
      <c r="BB5" s="433"/>
      <c r="BC5" s="433"/>
      <c r="BD5" s="433"/>
      <c r="BE5" s="433"/>
      <c r="BF5" s="433"/>
      <c r="BG5" s="433"/>
      <c r="BH5" s="433"/>
      <c r="BI5" s="433"/>
      <c r="BJ5" s="433"/>
      <c r="BK5" s="433"/>
      <c r="BL5" s="433"/>
      <c r="BM5" s="434"/>
      <c r="BN5" s="418">
        <v>15930911</v>
      </c>
      <c r="BO5" s="419"/>
      <c r="BP5" s="419"/>
      <c r="BQ5" s="419"/>
      <c r="BR5" s="419"/>
      <c r="BS5" s="419"/>
      <c r="BT5" s="419"/>
      <c r="BU5" s="420"/>
      <c r="BV5" s="418">
        <v>18523235</v>
      </c>
      <c r="BW5" s="419"/>
      <c r="BX5" s="419"/>
      <c r="BY5" s="419"/>
      <c r="BZ5" s="419"/>
      <c r="CA5" s="419"/>
      <c r="CB5" s="419"/>
      <c r="CC5" s="420"/>
      <c r="CD5" s="458" t="s">
        <v>95</v>
      </c>
      <c r="CE5" s="378"/>
      <c r="CF5" s="378"/>
      <c r="CG5" s="378"/>
      <c r="CH5" s="378"/>
      <c r="CI5" s="378"/>
      <c r="CJ5" s="378"/>
      <c r="CK5" s="378"/>
      <c r="CL5" s="378"/>
      <c r="CM5" s="378"/>
      <c r="CN5" s="378"/>
      <c r="CO5" s="378"/>
      <c r="CP5" s="378"/>
      <c r="CQ5" s="378"/>
      <c r="CR5" s="378"/>
      <c r="CS5" s="459"/>
      <c r="CT5" s="415">
        <v>86.2</v>
      </c>
      <c r="CU5" s="416"/>
      <c r="CV5" s="416"/>
      <c r="CW5" s="416"/>
      <c r="CX5" s="416"/>
      <c r="CY5" s="416"/>
      <c r="CZ5" s="416"/>
      <c r="DA5" s="417"/>
      <c r="DB5" s="415">
        <v>93.5</v>
      </c>
      <c r="DC5" s="416"/>
      <c r="DD5" s="416"/>
      <c r="DE5" s="416"/>
      <c r="DF5" s="416"/>
      <c r="DG5" s="416"/>
      <c r="DH5" s="416"/>
      <c r="DI5" s="417"/>
    </row>
    <row r="6" spans="1:119" ht="18.75" customHeight="1" x14ac:dyDescent="0.15">
      <c r="A6" s="174"/>
      <c r="B6" s="564" t="s">
        <v>96</v>
      </c>
      <c r="C6" s="405"/>
      <c r="D6" s="405"/>
      <c r="E6" s="565"/>
      <c r="F6" s="565"/>
      <c r="G6" s="565"/>
      <c r="H6" s="565"/>
      <c r="I6" s="565"/>
      <c r="J6" s="565"/>
      <c r="K6" s="565"/>
      <c r="L6" s="565" t="s">
        <v>97</v>
      </c>
      <c r="M6" s="565"/>
      <c r="N6" s="565"/>
      <c r="O6" s="565"/>
      <c r="P6" s="565"/>
      <c r="Q6" s="565"/>
      <c r="R6" s="403"/>
      <c r="S6" s="403"/>
      <c r="T6" s="403"/>
      <c r="U6" s="403"/>
      <c r="V6" s="571"/>
      <c r="W6" s="508" t="s">
        <v>98</v>
      </c>
      <c r="X6" s="404"/>
      <c r="Y6" s="404"/>
      <c r="Z6" s="404"/>
      <c r="AA6" s="404"/>
      <c r="AB6" s="405"/>
      <c r="AC6" s="576" t="s">
        <v>99</v>
      </c>
      <c r="AD6" s="577"/>
      <c r="AE6" s="577"/>
      <c r="AF6" s="577"/>
      <c r="AG6" s="577"/>
      <c r="AH6" s="577"/>
      <c r="AI6" s="577"/>
      <c r="AJ6" s="577"/>
      <c r="AK6" s="577"/>
      <c r="AL6" s="578"/>
      <c r="AM6" s="475" t="s">
        <v>100</v>
      </c>
      <c r="AN6" s="375"/>
      <c r="AO6" s="375"/>
      <c r="AP6" s="375"/>
      <c r="AQ6" s="375"/>
      <c r="AR6" s="375"/>
      <c r="AS6" s="375"/>
      <c r="AT6" s="376"/>
      <c r="AU6" s="476" t="s">
        <v>101</v>
      </c>
      <c r="AV6" s="477"/>
      <c r="AW6" s="477"/>
      <c r="AX6" s="477"/>
      <c r="AY6" s="432" t="s">
        <v>102</v>
      </c>
      <c r="AZ6" s="433"/>
      <c r="BA6" s="433"/>
      <c r="BB6" s="433"/>
      <c r="BC6" s="433"/>
      <c r="BD6" s="433"/>
      <c r="BE6" s="433"/>
      <c r="BF6" s="433"/>
      <c r="BG6" s="433"/>
      <c r="BH6" s="433"/>
      <c r="BI6" s="433"/>
      <c r="BJ6" s="433"/>
      <c r="BK6" s="433"/>
      <c r="BL6" s="433"/>
      <c r="BM6" s="434"/>
      <c r="BN6" s="418">
        <v>1346522</v>
      </c>
      <c r="BO6" s="419"/>
      <c r="BP6" s="419"/>
      <c r="BQ6" s="419"/>
      <c r="BR6" s="419"/>
      <c r="BS6" s="419"/>
      <c r="BT6" s="419"/>
      <c r="BU6" s="420"/>
      <c r="BV6" s="418">
        <v>1059975</v>
      </c>
      <c r="BW6" s="419"/>
      <c r="BX6" s="419"/>
      <c r="BY6" s="419"/>
      <c r="BZ6" s="419"/>
      <c r="CA6" s="419"/>
      <c r="CB6" s="419"/>
      <c r="CC6" s="420"/>
      <c r="CD6" s="458" t="s">
        <v>103</v>
      </c>
      <c r="CE6" s="378"/>
      <c r="CF6" s="378"/>
      <c r="CG6" s="378"/>
      <c r="CH6" s="378"/>
      <c r="CI6" s="378"/>
      <c r="CJ6" s="378"/>
      <c r="CK6" s="378"/>
      <c r="CL6" s="378"/>
      <c r="CM6" s="378"/>
      <c r="CN6" s="378"/>
      <c r="CO6" s="378"/>
      <c r="CP6" s="378"/>
      <c r="CQ6" s="378"/>
      <c r="CR6" s="378"/>
      <c r="CS6" s="459"/>
      <c r="CT6" s="561">
        <v>92.8</v>
      </c>
      <c r="CU6" s="562"/>
      <c r="CV6" s="562"/>
      <c r="CW6" s="562"/>
      <c r="CX6" s="562"/>
      <c r="CY6" s="562"/>
      <c r="CZ6" s="562"/>
      <c r="DA6" s="563"/>
      <c r="DB6" s="561">
        <v>99.1</v>
      </c>
      <c r="DC6" s="562"/>
      <c r="DD6" s="562"/>
      <c r="DE6" s="562"/>
      <c r="DF6" s="562"/>
      <c r="DG6" s="562"/>
      <c r="DH6" s="562"/>
      <c r="DI6" s="563"/>
    </row>
    <row r="7" spans="1:119" ht="18.75" customHeight="1" x14ac:dyDescent="0.15">
      <c r="A7" s="174"/>
      <c r="B7" s="566"/>
      <c r="C7" s="567"/>
      <c r="D7" s="567"/>
      <c r="E7" s="568"/>
      <c r="F7" s="568"/>
      <c r="G7" s="568"/>
      <c r="H7" s="568"/>
      <c r="I7" s="568"/>
      <c r="J7" s="568"/>
      <c r="K7" s="568"/>
      <c r="L7" s="568"/>
      <c r="M7" s="568"/>
      <c r="N7" s="568"/>
      <c r="O7" s="568"/>
      <c r="P7" s="568"/>
      <c r="Q7" s="568"/>
      <c r="R7" s="572"/>
      <c r="S7" s="572"/>
      <c r="T7" s="572"/>
      <c r="U7" s="572"/>
      <c r="V7" s="573"/>
      <c r="W7" s="559"/>
      <c r="X7" s="369"/>
      <c r="Y7" s="369"/>
      <c r="Z7" s="369"/>
      <c r="AA7" s="369"/>
      <c r="AB7" s="567"/>
      <c r="AC7" s="579"/>
      <c r="AD7" s="370"/>
      <c r="AE7" s="370"/>
      <c r="AF7" s="370"/>
      <c r="AG7" s="370"/>
      <c r="AH7" s="370"/>
      <c r="AI7" s="370"/>
      <c r="AJ7" s="370"/>
      <c r="AK7" s="370"/>
      <c r="AL7" s="580"/>
      <c r="AM7" s="475" t="s">
        <v>104</v>
      </c>
      <c r="AN7" s="375"/>
      <c r="AO7" s="375"/>
      <c r="AP7" s="375"/>
      <c r="AQ7" s="375"/>
      <c r="AR7" s="375"/>
      <c r="AS7" s="375"/>
      <c r="AT7" s="376"/>
      <c r="AU7" s="476" t="s">
        <v>101</v>
      </c>
      <c r="AV7" s="477"/>
      <c r="AW7" s="477"/>
      <c r="AX7" s="477"/>
      <c r="AY7" s="432" t="s">
        <v>105</v>
      </c>
      <c r="AZ7" s="433"/>
      <c r="BA7" s="433"/>
      <c r="BB7" s="433"/>
      <c r="BC7" s="433"/>
      <c r="BD7" s="433"/>
      <c r="BE7" s="433"/>
      <c r="BF7" s="433"/>
      <c r="BG7" s="433"/>
      <c r="BH7" s="433"/>
      <c r="BI7" s="433"/>
      <c r="BJ7" s="433"/>
      <c r="BK7" s="433"/>
      <c r="BL7" s="433"/>
      <c r="BM7" s="434"/>
      <c r="BN7" s="418">
        <v>188754</v>
      </c>
      <c r="BO7" s="419"/>
      <c r="BP7" s="419"/>
      <c r="BQ7" s="419"/>
      <c r="BR7" s="419"/>
      <c r="BS7" s="419"/>
      <c r="BT7" s="419"/>
      <c r="BU7" s="420"/>
      <c r="BV7" s="418">
        <v>121091</v>
      </c>
      <c r="BW7" s="419"/>
      <c r="BX7" s="419"/>
      <c r="BY7" s="419"/>
      <c r="BZ7" s="419"/>
      <c r="CA7" s="419"/>
      <c r="CB7" s="419"/>
      <c r="CC7" s="420"/>
      <c r="CD7" s="458" t="s">
        <v>106</v>
      </c>
      <c r="CE7" s="378"/>
      <c r="CF7" s="378"/>
      <c r="CG7" s="378"/>
      <c r="CH7" s="378"/>
      <c r="CI7" s="378"/>
      <c r="CJ7" s="378"/>
      <c r="CK7" s="378"/>
      <c r="CL7" s="378"/>
      <c r="CM7" s="378"/>
      <c r="CN7" s="378"/>
      <c r="CO7" s="378"/>
      <c r="CP7" s="378"/>
      <c r="CQ7" s="378"/>
      <c r="CR7" s="378"/>
      <c r="CS7" s="459"/>
      <c r="CT7" s="418">
        <v>8457739</v>
      </c>
      <c r="CU7" s="419"/>
      <c r="CV7" s="419"/>
      <c r="CW7" s="419"/>
      <c r="CX7" s="419"/>
      <c r="CY7" s="419"/>
      <c r="CZ7" s="419"/>
      <c r="DA7" s="420"/>
      <c r="DB7" s="418">
        <v>8008500</v>
      </c>
      <c r="DC7" s="419"/>
      <c r="DD7" s="419"/>
      <c r="DE7" s="419"/>
      <c r="DF7" s="419"/>
      <c r="DG7" s="419"/>
      <c r="DH7" s="419"/>
      <c r="DI7" s="420"/>
    </row>
    <row r="8" spans="1:119" ht="18.75" customHeight="1" thickBot="1" x14ac:dyDescent="0.2">
      <c r="A8" s="174"/>
      <c r="B8" s="569"/>
      <c r="C8" s="514"/>
      <c r="D8" s="514"/>
      <c r="E8" s="570"/>
      <c r="F8" s="570"/>
      <c r="G8" s="570"/>
      <c r="H8" s="570"/>
      <c r="I8" s="570"/>
      <c r="J8" s="570"/>
      <c r="K8" s="570"/>
      <c r="L8" s="570"/>
      <c r="M8" s="570"/>
      <c r="N8" s="570"/>
      <c r="O8" s="570"/>
      <c r="P8" s="570"/>
      <c r="Q8" s="570"/>
      <c r="R8" s="574"/>
      <c r="S8" s="574"/>
      <c r="T8" s="574"/>
      <c r="U8" s="574"/>
      <c r="V8" s="575"/>
      <c r="W8" s="489"/>
      <c r="X8" s="490"/>
      <c r="Y8" s="490"/>
      <c r="Z8" s="490"/>
      <c r="AA8" s="490"/>
      <c r="AB8" s="514"/>
      <c r="AC8" s="581"/>
      <c r="AD8" s="582"/>
      <c r="AE8" s="582"/>
      <c r="AF8" s="582"/>
      <c r="AG8" s="582"/>
      <c r="AH8" s="582"/>
      <c r="AI8" s="582"/>
      <c r="AJ8" s="582"/>
      <c r="AK8" s="582"/>
      <c r="AL8" s="583"/>
      <c r="AM8" s="475" t="s">
        <v>107</v>
      </c>
      <c r="AN8" s="375"/>
      <c r="AO8" s="375"/>
      <c r="AP8" s="375"/>
      <c r="AQ8" s="375"/>
      <c r="AR8" s="375"/>
      <c r="AS8" s="375"/>
      <c r="AT8" s="376"/>
      <c r="AU8" s="476" t="s">
        <v>108</v>
      </c>
      <c r="AV8" s="477"/>
      <c r="AW8" s="477"/>
      <c r="AX8" s="477"/>
      <c r="AY8" s="432" t="s">
        <v>109</v>
      </c>
      <c r="AZ8" s="433"/>
      <c r="BA8" s="433"/>
      <c r="BB8" s="433"/>
      <c r="BC8" s="433"/>
      <c r="BD8" s="433"/>
      <c r="BE8" s="433"/>
      <c r="BF8" s="433"/>
      <c r="BG8" s="433"/>
      <c r="BH8" s="433"/>
      <c r="BI8" s="433"/>
      <c r="BJ8" s="433"/>
      <c r="BK8" s="433"/>
      <c r="BL8" s="433"/>
      <c r="BM8" s="434"/>
      <c r="BN8" s="418">
        <v>1157768</v>
      </c>
      <c r="BO8" s="419"/>
      <c r="BP8" s="419"/>
      <c r="BQ8" s="419"/>
      <c r="BR8" s="419"/>
      <c r="BS8" s="419"/>
      <c r="BT8" s="419"/>
      <c r="BU8" s="420"/>
      <c r="BV8" s="418">
        <v>938884</v>
      </c>
      <c r="BW8" s="419"/>
      <c r="BX8" s="419"/>
      <c r="BY8" s="419"/>
      <c r="BZ8" s="419"/>
      <c r="CA8" s="419"/>
      <c r="CB8" s="419"/>
      <c r="CC8" s="420"/>
      <c r="CD8" s="458" t="s">
        <v>110</v>
      </c>
      <c r="CE8" s="378"/>
      <c r="CF8" s="378"/>
      <c r="CG8" s="378"/>
      <c r="CH8" s="378"/>
      <c r="CI8" s="378"/>
      <c r="CJ8" s="378"/>
      <c r="CK8" s="378"/>
      <c r="CL8" s="378"/>
      <c r="CM8" s="378"/>
      <c r="CN8" s="378"/>
      <c r="CO8" s="378"/>
      <c r="CP8" s="378"/>
      <c r="CQ8" s="378"/>
      <c r="CR8" s="378"/>
      <c r="CS8" s="459"/>
      <c r="CT8" s="521">
        <v>0.65</v>
      </c>
      <c r="CU8" s="522"/>
      <c r="CV8" s="522"/>
      <c r="CW8" s="522"/>
      <c r="CX8" s="522"/>
      <c r="CY8" s="522"/>
      <c r="CZ8" s="522"/>
      <c r="DA8" s="523"/>
      <c r="DB8" s="521">
        <v>0.67</v>
      </c>
      <c r="DC8" s="522"/>
      <c r="DD8" s="522"/>
      <c r="DE8" s="522"/>
      <c r="DF8" s="522"/>
      <c r="DG8" s="522"/>
      <c r="DH8" s="522"/>
      <c r="DI8" s="523"/>
    </row>
    <row r="9" spans="1:119" ht="18.75" customHeight="1" thickBot="1" x14ac:dyDescent="0.2">
      <c r="A9" s="174"/>
      <c r="B9" s="550" t="s">
        <v>111</v>
      </c>
      <c r="C9" s="551"/>
      <c r="D9" s="551"/>
      <c r="E9" s="551"/>
      <c r="F9" s="551"/>
      <c r="G9" s="551"/>
      <c r="H9" s="551"/>
      <c r="I9" s="551"/>
      <c r="J9" s="551"/>
      <c r="K9" s="469"/>
      <c r="L9" s="552" t="s">
        <v>112</v>
      </c>
      <c r="M9" s="553"/>
      <c r="N9" s="553"/>
      <c r="O9" s="553"/>
      <c r="P9" s="553"/>
      <c r="Q9" s="554"/>
      <c r="R9" s="555">
        <v>40780</v>
      </c>
      <c r="S9" s="556"/>
      <c r="T9" s="556"/>
      <c r="U9" s="556"/>
      <c r="V9" s="557"/>
      <c r="W9" s="487" t="s">
        <v>113</v>
      </c>
      <c r="X9" s="488"/>
      <c r="Y9" s="488"/>
      <c r="Z9" s="488"/>
      <c r="AA9" s="488"/>
      <c r="AB9" s="488"/>
      <c r="AC9" s="488"/>
      <c r="AD9" s="488"/>
      <c r="AE9" s="488"/>
      <c r="AF9" s="488"/>
      <c r="AG9" s="488"/>
      <c r="AH9" s="488"/>
      <c r="AI9" s="488"/>
      <c r="AJ9" s="488"/>
      <c r="AK9" s="488"/>
      <c r="AL9" s="558"/>
      <c r="AM9" s="475" t="s">
        <v>114</v>
      </c>
      <c r="AN9" s="375"/>
      <c r="AO9" s="375"/>
      <c r="AP9" s="375"/>
      <c r="AQ9" s="375"/>
      <c r="AR9" s="375"/>
      <c r="AS9" s="375"/>
      <c r="AT9" s="376"/>
      <c r="AU9" s="476" t="s">
        <v>101</v>
      </c>
      <c r="AV9" s="477"/>
      <c r="AW9" s="477"/>
      <c r="AX9" s="477"/>
      <c r="AY9" s="432" t="s">
        <v>115</v>
      </c>
      <c r="AZ9" s="433"/>
      <c r="BA9" s="433"/>
      <c r="BB9" s="433"/>
      <c r="BC9" s="433"/>
      <c r="BD9" s="433"/>
      <c r="BE9" s="433"/>
      <c r="BF9" s="433"/>
      <c r="BG9" s="433"/>
      <c r="BH9" s="433"/>
      <c r="BI9" s="433"/>
      <c r="BJ9" s="433"/>
      <c r="BK9" s="433"/>
      <c r="BL9" s="433"/>
      <c r="BM9" s="434"/>
      <c r="BN9" s="418">
        <v>218884</v>
      </c>
      <c r="BO9" s="419"/>
      <c r="BP9" s="419"/>
      <c r="BQ9" s="419"/>
      <c r="BR9" s="419"/>
      <c r="BS9" s="419"/>
      <c r="BT9" s="419"/>
      <c r="BU9" s="420"/>
      <c r="BV9" s="418">
        <v>235312</v>
      </c>
      <c r="BW9" s="419"/>
      <c r="BX9" s="419"/>
      <c r="BY9" s="419"/>
      <c r="BZ9" s="419"/>
      <c r="CA9" s="419"/>
      <c r="CB9" s="419"/>
      <c r="CC9" s="420"/>
      <c r="CD9" s="458" t="s">
        <v>116</v>
      </c>
      <c r="CE9" s="378"/>
      <c r="CF9" s="378"/>
      <c r="CG9" s="378"/>
      <c r="CH9" s="378"/>
      <c r="CI9" s="378"/>
      <c r="CJ9" s="378"/>
      <c r="CK9" s="378"/>
      <c r="CL9" s="378"/>
      <c r="CM9" s="378"/>
      <c r="CN9" s="378"/>
      <c r="CO9" s="378"/>
      <c r="CP9" s="378"/>
      <c r="CQ9" s="378"/>
      <c r="CR9" s="378"/>
      <c r="CS9" s="459"/>
      <c r="CT9" s="415">
        <v>12.8</v>
      </c>
      <c r="CU9" s="416"/>
      <c r="CV9" s="416"/>
      <c r="CW9" s="416"/>
      <c r="CX9" s="416"/>
      <c r="CY9" s="416"/>
      <c r="CZ9" s="416"/>
      <c r="DA9" s="417"/>
      <c r="DB9" s="415">
        <v>13.4</v>
      </c>
      <c r="DC9" s="416"/>
      <c r="DD9" s="416"/>
      <c r="DE9" s="416"/>
      <c r="DF9" s="416"/>
      <c r="DG9" s="416"/>
      <c r="DH9" s="416"/>
      <c r="DI9" s="417"/>
    </row>
    <row r="10" spans="1:119" ht="18.75" customHeight="1" thickBot="1" x14ac:dyDescent="0.2">
      <c r="A10" s="174"/>
      <c r="B10" s="550"/>
      <c r="C10" s="551"/>
      <c r="D10" s="551"/>
      <c r="E10" s="551"/>
      <c r="F10" s="551"/>
      <c r="G10" s="551"/>
      <c r="H10" s="551"/>
      <c r="I10" s="551"/>
      <c r="J10" s="551"/>
      <c r="K10" s="469"/>
      <c r="L10" s="374" t="s">
        <v>117</v>
      </c>
      <c r="M10" s="375"/>
      <c r="N10" s="375"/>
      <c r="O10" s="375"/>
      <c r="P10" s="375"/>
      <c r="Q10" s="376"/>
      <c r="R10" s="371">
        <v>42548</v>
      </c>
      <c r="S10" s="372"/>
      <c r="T10" s="372"/>
      <c r="U10" s="372"/>
      <c r="V10" s="431"/>
      <c r="W10" s="559"/>
      <c r="X10" s="369"/>
      <c r="Y10" s="369"/>
      <c r="Z10" s="369"/>
      <c r="AA10" s="369"/>
      <c r="AB10" s="369"/>
      <c r="AC10" s="369"/>
      <c r="AD10" s="369"/>
      <c r="AE10" s="369"/>
      <c r="AF10" s="369"/>
      <c r="AG10" s="369"/>
      <c r="AH10" s="369"/>
      <c r="AI10" s="369"/>
      <c r="AJ10" s="369"/>
      <c r="AK10" s="369"/>
      <c r="AL10" s="560"/>
      <c r="AM10" s="475" t="s">
        <v>118</v>
      </c>
      <c r="AN10" s="375"/>
      <c r="AO10" s="375"/>
      <c r="AP10" s="375"/>
      <c r="AQ10" s="375"/>
      <c r="AR10" s="375"/>
      <c r="AS10" s="375"/>
      <c r="AT10" s="376"/>
      <c r="AU10" s="476" t="s">
        <v>93</v>
      </c>
      <c r="AV10" s="477"/>
      <c r="AW10" s="477"/>
      <c r="AX10" s="477"/>
      <c r="AY10" s="432" t="s">
        <v>119</v>
      </c>
      <c r="AZ10" s="433"/>
      <c r="BA10" s="433"/>
      <c r="BB10" s="433"/>
      <c r="BC10" s="433"/>
      <c r="BD10" s="433"/>
      <c r="BE10" s="433"/>
      <c r="BF10" s="433"/>
      <c r="BG10" s="433"/>
      <c r="BH10" s="433"/>
      <c r="BI10" s="433"/>
      <c r="BJ10" s="433"/>
      <c r="BK10" s="433"/>
      <c r="BL10" s="433"/>
      <c r="BM10" s="434"/>
      <c r="BN10" s="418">
        <v>146</v>
      </c>
      <c r="BO10" s="419"/>
      <c r="BP10" s="419"/>
      <c r="BQ10" s="419"/>
      <c r="BR10" s="419"/>
      <c r="BS10" s="419"/>
      <c r="BT10" s="419"/>
      <c r="BU10" s="420"/>
      <c r="BV10" s="418">
        <v>239</v>
      </c>
      <c r="BW10" s="419"/>
      <c r="BX10" s="419"/>
      <c r="BY10" s="419"/>
      <c r="BZ10" s="419"/>
      <c r="CA10" s="419"/>
      <c r="CB10" s="419"/>
      <c r="CC10" s="420"/>
      <c r="CD10" s="177" t="s">
        <v>120</v>
      </c>
      <c r="CE10" s="178"/>
      <c r="CF10" s="178"/>
      <c r="CG10" s="178"/>
      <c r="CH10" s="178"/>
      <c r="CI10" s="178"/>
      <c r="CJ10" s="178"/>
      <c r="CK10" s="178"/>
      <c r="CL10" s="178"/>
      <c r="CM10" s="178"/>
      <c r="CN10" s="178"/>
      <c r="CO10" s="178"/>
      <c r="CP10" s="178"/>
      <c r="CQ10" s="178"/>
      <c r="CR10" s="178"/>
      <c r="CS10" s="179"/>
      <c r="CT10" s="180"/>
      <c r="CU10" s="181"/>
      <c r="CV10" s="181"/>
      <c r="CW10" s="181"/>
      <c r="CX10" s="181"/>
      <c r="CY10" s="181"/>
      <c r="CZ10" s="181"/>
      <c r="DA10" s="182"/>
      <c r="DB10" s="180"/>
      <c r="DC10" s="181"/>
      <c r="DD10" s="181"/>
      <c r="DE10" s="181"/>
      <c r="DF10" s="181"/>
      <c r="DG10" s="181"/>
      <c r="DH10" s="181"/>
      <c r="DI10" s="182"/>
    </row>
    <row r="11" spans="1:119" ht="18.75" customHeight="1" thickBot="1" x14ac:dyDescent="0.2">
      <c r="A11" s="174"/>
      <c r="B11" s="550"/>
      <c r="C11" s="551"/>
      <c r="D11" s="551"/>
      <c r="E11" s="551"/>
      <c r="F11" s="551"/>
      <c r="G11" s="551"/>
      <c r="H11" s="551"/>
      <c r="I11" s="551"/>
      <c r="J11" s="551"/>
      <c r="K11" s="469"/>
      <c r="L11" s="379" t="s">
        <v>121</v>
      </c>
      <c r="M11" s="380"/>
      <c r="N11" s="380"/>
      <c r="O11" s="380"/>
      <c r="P11" s="380"/>
      <c r="Q11" s="381"/>
      <c r="R11" s="547" t="s">
        <v>122</v>
      </c>
      <c r="S11" s="548"/>
      <c r="T11" s="548"/>
      <c r="U11" s="548"/>
      <c r="V11" s="549"/>
      <c r="W11" s="559"/>
      <c r="X11" s="369"/>
      <c r="Y11" s="369"/>
      <c r="Z11" s="369"/>
      <c r="AA11" s="369"/>
      <c r="AB11" s="369"/>
      <c r="AC11" s="369"/>
      <c r="AD11" s="369"/>
      <c r="AE11" s="369"/>
      <c r="AF11" s="369"/>
      <c r="AG11" s="369"/>
      <c r="AH11" s="369"/>
      <c r="AI11" s="369"/>
      <c r="AJ11" s="369"/>
      <c r="AK11" s="369"/>
      <c r="AL11" s="560"/>
      <c r="AM11" s="475" t="s">
        <v>123</v>
      </c>
      <c r="AN11" s="375"/>
      <c r="AO11" s="375"/>
      <c r="AP11" s="375"/>
      <c r="AQ11" s="375"/>
      <c r="AR11" s="375"/>
      <c r="AS11" s="375"/>
      <c r="AT11" s="376"/>
      <c r="AU11" s="476" t="s">
        <v>124</v>
      </c>
      <c r="AV11" s="477"/>
      <c r="AW11" s="477"/>
      <c r="AX11" s="477"/>
      <c r="AY11" s="432" t="s">
        <v>125</v>
      </c>
      <c r="AZ11" s="433"/>
      <c r="BA11" s="433"/>
      <c r="BB11" s="433"/>
      <c r="BC11" s="433"/>
      <c r="BD11" s="433"/>
      <c r="BE11" s="433"/>
      <c r="BF11" s="433"/>
      <c r="BG11" s="433"/>
      <c r="BH11" s="433"/>
      <c r="BI11" s="433"/>
      <c r="BJ11" s="433"/>
      <c r="BK11" s="433"/>
      <c r="BL11" s="433"/>
      <c r="BM11" s="434"/>
      <c r="BN11" s="418">
        <v>0</v>
      </c>
      <c r="BO11" s="419"/>
      <c r="BP11" s="419"/>
      <c r="BQ11" s="419"/>
      <c r="BR11" s="419"/>
      <c r="BS11" s="419"/>
      <c r="BT11" s="419"/>
      <c r="BU11" s="420"/>
      <c r="BV11" s="418">
        <v>0</v>
      </c>
      <c r="BW11" s="419"/>
      <c r="BX11" s="419"/>
      <c r="BY11" s="419"/>
      <c r="BZ11" s="419"/>
      <c r="CA11" s="419"/>
      <c r="CB11" s="419"/>
      <c r="CC11" s="420"/>
      <c r="CD11" s="458" t="s">
        <v>126</v>
      </c>
      <c r="CE11" s="378"/>
      <c r="CF11" s="378"/>
      <c r="CG11" s="378"/>
      <c r="CH11" s="378"/>
      <c r="CI11" s="378"/>
      <c r="CJ11" s="378"/>
      <c r="CK11" s="378"/>
      <c r="CL11" s="378"/>
      <c r="CM11" s="378"/>
      <c r="CN11" s="378"/>
      <c r="CO11" s="378"/>
      <c r="CP11" s="378"/>
      <c r="CQ11" s="378"/>
      <c r="CR11" s="378"/>
      <c r="CS11" s="459"/>
      <c r="CT11" s="521" t="s">
        <v>127</v>
      </c>
      <c r="CU11" s="522"/>
      <c r="CV11" s="522"/>
      <c r="CW11" s="522"/>
      <c r="CX11" s="522"/>
      <c r="CY11" s="522"/>
      <c r="CZ11" s="522"/>
      <c r="DA11" s="523"/>
      <c r="DB11" s="521" t="s">
        <v>128</v>
      </c>
      <c r="DC11" s="522"/>
      <c r="DD11" s="522"/>
      <c r="DE11" s="522"/>
      <c r="DF11" s="522"/>
      <c r="DG11" s="522"/>
      <c r="DH11" s="522"/>
      <c r="DI11" s="523"/>
    </row>
    <row r="12" spans="1:119" ht="18.75" customHeight="1" x14ac:dyDescent="0.15">
      <c r="A12" s="174"/>
      <c r="B12" s="524" t="s">
        <v>129</v>
      </c>
      <c r="C12" s="525"/>
      <c r="D12" s="525"/>
      <c r="E12" s="525"/>
      <c r="F12" s="525"/>
      <c r="G12" s="525"/>
      <c r="H12" s="525"/>
      <c r="I12" s="525"/>
      <c r="J12" s="525"/>
      <c r="K12" s="526"/>
      <c r="L12" s="533" t="s">
        <v>130</v>
      </c>
      <c r="M12" s="534"/>
      <c r="N12" s="534"/>
      <c r="O12" s="534"/>
      <c r="P12" s="534"/>
      <c r="Q12" s="535"/>
      <c r="R12" s="536">
        <v>40922</v>
      </c>
      <c r="S12" s="537"/>
      <c r="T12" s="537"/>
      <c r="U12" s="537"/>
      <c r="V12" s="538"/>
      <c r="W12" s="539" t="s">
        <v>1</v>
      </c>
      <c r="X12" s="477"/>
      <c r="Y12" s="477"/>
      <c r="Z12" s="477"/>
      <c r="AA12" s="477"/>
      <c r="AB12" s="540"/>
      <c r="AC12" s="541" t="s">
        <v>131</v>
      </c>
      <c r="AD12" s="542"/>
      <c r="AE12" s="542"/>
      <c r="AF12" s="542"/>
      <c r="AG12" s="543"/>
      <c r="AH12" s="541" t="s">
        <v>132</v>
      </c>
      <c r="AI12" s="542"/>
      <c r="AJ12" s="542"/>
      <c r="AK12" s="542"/>
      <c r="AL12" s="544"/>
      <c r="AM12" s="475" t="s">
        <v>133</v>
      </c>
      <c r="AN12" s="375"/>
      <c r="AO12" s="375"/>
      <c r="AP12" s="375"/>
      <c r="AQ12" s="375"/>
      <c r="AR12" s="375"/>
      <c r="AS12" s="375"/>
      <c r="AT12" s="376"/>
      <c r="AU12" s="476" t="s">
        <v>134</v>
      </c>
      <c r="AV12" s="477"/>
      <c r="AW12" s="477"/>
      <c r="AX12" s="477"/>
      <c r="AY12" s="432" t="s">
        <v>135</v>
      </c>
      <c r="AZ12" s="433"/>
      <c r="BA12" s="433"/>
      <c r="BB12" s="433"/>
      <c r="BC12" s="433"/>
      <c r="BD12" s="433"/>
      <c r="BE12" s="433"/>
      <c r="BF12" s="433"/>
      <c r="BG12" s="433"/>
      <c r="BH12" s="433"/>
      <c r="BI12" s="433"/>
      <c r="BJ12" s="433"/>
      <c r="BK12" s="433"/>
      <c r="BL12" s="433"/>
      <c r="BM12" s="434"/>
      <c r="BN12" s="418">
        <v>568797</v>
      </c>
      <c r="BO12" s="419"/>
      <c r="BP12" s="419"/>
      <c r="BQ12" s="419"/>
      <c r="BR12" s="419"/>
      <c r="BS12" s="419"/>
      <c r="BT12" s="419"/>
      <c r="BU12" s="420"/>
      <c r="BV12" s="418">
        <v>482446</v>
      </c>
      <c r="BW12" s="419"/>
      <c r="BX12" s="419"/>
      <c r="BY12" s="419"/>
      <c r="BZ12" s="419"/>
      <c r="CA12" s="419"/>
      <c r="CB12" s="419"/>
      <c r="CC12" s="420"/>
      <c r="CD12" s="458" t="s">
        <v>136</v>
      </c>
      <c r="CE12" s="378"/>
      <c r="CF12" s="378"/>
      <c r="CG12" s="378"/>
      <c r="CH12" s="378"/>
      <c r="CI12" s="378"/>
      <c r="CJ12" s="378"/>
      <c r="CK12" s="378"/>
      <c r="CL12" s="378"/>
      <c r="CM12" s="378"/>
      <c r="CN12" s="378"/>
      <c r="CO12" s="378"/>
      <c r="CP12" s="378"/>
      <c r="CQ12" s="378"/>
      <c r="CR12" s="378"/>
      <c r="CS12" s="459"/>
      <c r="CT12" s="521" t="s">
        <v>128</v>
      </c>
      <c r="CU12" s="522"/>
      <c r="CV12" s="522"/>
      <c r="CW12" s="522"/>
      <c r="CX12" s="522"/>
      <c r="CY12" s="522"/>
      <c r="CZ12" s="522"/>
      <c r="DA12" s="523"/>
      <c r="DB12" s="521" t="s">
        <v>128</v>
      </c>
      <c r="DC12" s="522"/>
      <c r="DD12" s="522"/>
      <c r="DE12" s="522"/>
      <c r="DF12" s="522"/>
      <c r="DG12" s="522"/>
      <c r="DH12" s="522"/>
      <c r="DI12" s="523"/>
    </row>
    <row r="13" spans="1:119" ht="18.75" customHeight="1" x14ac:dyDescent="0.15">
      <c r="A13" s="174"/>
      <c r="B13" s="527"/>
      <c r="C13" s="528"/>
      <c r="D13" s="528"/>
      <c r="E13" s="528"/>
      <c r="F13" s="528"/>
      <c r="G13" s="528"/>
      <c r="H13" s="528"/>
      <c r="I13" s="528"/>
      <c r="J13" s="528"/>
      <c r="K13" s="529"/>
      <c r="L13" s="183"/>
      <c r="M13" s="502" t="s">
        <v>137</v>
      </c>
      <c r="N13" s="503"/>
      <c r="O13" s="503"/>
      <c r="P13" s="503"/>
      <c r="Q13" s="504"/>
      <c r="R13" s="505">
        <v>40756</v>
      </c>
      <c r="S13" s="506"/>
      <c r="T13" s="506"/>
      <c r="U13" s="506"/>
      <c r="V13" s="507"/>
      <c r="W13" s="508" t="s">
        <v>138</v>
      </c>
      <c r="X13" s="404"/>
      <c r="Y13" s="404"/>
      <c r="Z13" s="404"/>
      <c r="AA13" s="404"/>
      <c r="AB13" s="405"/>
      <c r="AC13" s="371">
        <v>536</v>
      </c>
      <c r="AD13" s="372"/>
      <c r="AE13" s="372"/>
      <c r="AF13" s="372"/>
      <c r="AG13" s="373"/>
      <c r="AH13" s="371">
        <v>633</v>
      </c>
      <c r="AI13" s="372"/>
      <c r="AJ13" s="372"/>
      <c r="AK13" s="372"/>
      <c r="AL13" s="431"/>
      <c r="AM13" s="475" t="s">
        <v>139</v>
      </c>
      <c r="AN13" s="375"/>
      <c r="AO13" s="375"/>
      <c r="AP13" s="375"/>
      <c r="AQ13" s="375"/>
      <c r="AR13" s="375"/>
      <c r="AS13" s="375"/>
      <c r="AT13" s="376"/>
      <c r="AU13" s="476" t="s">
        <v>140</v>
      </c>
      <c r="AV13" s="477"/>
      <c r="AW13" s="477"/>
      <c r="AX13" s="477"/>
      <c r="AY13" s="432" t="s">
        <v>141</v>
      </c>
      <c r="AZ13" s="433"/>
      <c r="BA13" s="433"/>
      <c r="BB13" s="433"/>
      <c r="BC13" s="433"/>
      <c r="BD13" s="433"/>
      <c r="BE13" s="433"/>
      <c r="BF13" s="433"/>
      <c r="BG13" s="433"/>
      <c r="BH13" s="433"/>
      <c r="BI13" s="433"/>
      <c r="BJ13" s="433"/>
      <c r="BK13" s="433"/>
      <c r="BL13" s="433"/>
      <c r="BM13" s="434"/>
      <c r="BN13" s="418">
        <v>-349767</v>
      </c>
      <c r="BO13" s="419"/>
      <c r="BP13" s="419"/>
      <c r="BQ13" s="419"/>
      <c r="BR13" s="419"/>
      <c r="BS13" s="419"/>
      <c r="BT13" s="419"/>
      <c r="BU13" s="420"/>
      <c r="BV13" s="418">
        <v>-246895</v>
      </c>
      <c r="BW13" s="419"/>
      <c r="BX13" s="419"/>
      <c r="BY13" s="419"/>
      <c r="BZ13" s="419"/>
      <c r="CA13" s="419"/>
      <c r="CB13" s="419"/>
      <c r="CC13" s="420"/>
      <c r="CD13" s="458" t="s">
        <v>142</v>
      </c>
      <c r="CE13" s="378"/>
      <c r="CF13" s="378"/>
      <c r="CG13" s="378"/>
      <c r="CH13" s="378"/>
      <c r="CI13" s="378"/>
      <c r="CJ13" s="378"/>
      <c r="CK13" s="378"/>
      <c r="CL13" s="378"/>
      <c r="CM13" s="378"/>
      <c r="CN13" s="378"/>
      <c r="CO13" s="378"/>
      <c r="CP13" s="378"/>
      <c r="CQ13" s="378"/>
      <c r="CR13" s="378"/>
      <c r="CS13" s="459"/>
      <c r="CT13" s="415">
        <v>7.4</v>
      </c>
      <c r="CU13" s="416"/>
      <c r="CV13" s="416"/>
      <c r="CW13" s="416"/>
      <c r="CX13" s="416"/>
      <c r="CY13" s="416"/>
      <c r="CZ13" s="416"/>
      <c r="DA13" s="417"/>
      <c r="DB13" s="415">
        <v>7.3</v>
      </c>
      <c r="DC13" s="416"/>
      <c r="DD13" s="416"/>
      <c r="DE13" s="416"/>
      <c r="DF13" s="416"/>
      <c r="DG13" s="416"/>
      <c r="DH13" s="416"/>
      <c r="DI13" s="417"/>
    </row>
    <row r="14" spans="1:119" ht="18.75" customHeight="1" thickBot="1" x14ac:dyDescent="0.2">
      <c r="A14" s="174"/>
      <c r="B14" s="527"/>
      <c r="C14" s="528"/>
      <c r="D14" s="528"/>
      <c r="E14" s="528"/>
      <c r="F14" s="528"/>
      <c r="G14" s="528"/>
      <c r="H14" s="528"/>
      <c r="I14" s="528"/>
      <c r="J14" s="528"/>
      <c r="K14" s="529"/>
      <c r="L14" s="492" t="s">
        <v>143</v>
      </c>
      <c r="M14" s="545"/>
      <c r="N14" s="545"/>
      <c r="O14" s="545"/>
      <c r="P14" s="545"/>
      <c r="Q14" s="546"/>
      <c r="R14" s="505">
        <v>41369</v>
      </c>
      <c r="S14" s="506"/>
      <c r="T14" s="506"/>
      <c r="U14" s="506"/>
      <c r="V14" s="507"/>
      <c r="W14" s="509"/>
      <c r="X14" s="407"/>
      <c r="Y14" s="407"/>
      <c r="Z14" s="407"/>
      <c r="AA14" s="407"/>
      <c r="AB14" s="408"/>
      <c r="AC14" s="498">
        <v>2.7</v>
      </c>
      <c r="AD14" s="499"/>
      <c r="AE14" s="499"/>
      <c r="AF14" s="499"/>
      <c r="AG14" s="500"/>
      <c r="AH14" s="498">
        <v>3.2</v>
      </c>
      <c r="AI14" s="499"/>
      <c r="AJ14" s="499"/>
      <c r="AK14" s="499"/>
      <c r="AL14" s="501"/>
      <c r="AM14" s="475"/>
      <c r="AN14" s="375"/>
      <c r="AO14" s="375"/>
      <c r="AP14" s="375"/>
      <c r="AQ14" s="375"/>
      <c r="AR14" s="375"/>
      <c r="AS14" s="375"/>
      <c r="AT14" s="376"/>
      <c r="AU14" s="476"/>
      <c r="AV14" s="477"/>
      <c r="AW14" s="477"/>
      <c r="AX14" s="477"/>
      <c r="AY14" s="432"/>
      <c r="AZ14" s="433"/>
      <c r="BA14" s="433"/>
      <c r="BB14" s="433"/>
      <c r="BC14" s="433"/>
      <c r="BD14" s="433"/>
      <c r="BE14" s="433"/>
      <c r="BF14" s="433"/>
      <c r="BG14" s="433"/>
      <c r="BH14" s="433"/>
      <c r="BI14" s="433"/>
      <c r="BJ14" s="433"/>
      <c r="BK14" s="433"/>
      <c r="BL14" s="433"/>
      <c r="BM14" s="434"/>
      <c r="BN14" s="418"/>
      <c r="BO14" s="419"/>
      <c r="BP14" s="419"/>
      <c r="BQ14" s="419"/>
      <c r="BR14" s="419"/>
      <c r="BS14" s="419"/>
      <c r="BT14" s="419"/>
      <c r="BU14" s="420"/>
      <c r="BV14" s="418"/>
      <c r="BW14" s="419"/>
      <c r="BX14" s="419"/>
      <c r="BY14" s="419"/>
      <c r="BZ14" s="419"/>
      <c r="CA14" s="419"/>
      <c r="CB14" s="419"/>
      <c r="CC14" s="420"/>
      <c r="CD14" s="455" t="s">
        <v>144</v>
      </c>
      <c r="CE14" s="456"/>
      <c r="CF14" s="456"/>
      <c r="CG14" s="456"/>
      <c r="CH14" s="456"/>
      <c r="CI14" s="456"/>
      <c r="CJ14" s="456"/>
      <c r="CK14" s="456"/>
      <c r="CL14" s="456"/>
      <c r="CM14" s="456"/>
      <c r="CN14" s="456"/>
      <c r="CO14" s="456"/>
      <c r="CP14" s="456"/>
      <c r="CQ14" s="456"/>
      <c r="CR14" s="456"/>
      <c r="CS14" s="457"/>
      <c r="CT14" s="515" t="s">
        <v>145</v>
      </c>
      <c r="CU14" s="516"/>
      <c r="CV14" s="516"/>
      <c r="CW14" s="516"/>
      <c r="CX14" s="516"/>
      <c r="CY14" s="516"/>
      <c r="CZ14" s="516"/>
      <c r="DA14" s="517"/>
      <c r="DB14" s="515" t="s">
        <v>146</v>
      </c>
      <c r="DC14" s="516"/>
      <c r="DD14" s="516"/>
      <c r="DE14" s="516"/>
      <c r="DF14" s="516"/>
      <c r="DG14" s="516"/>
      <c r="DH14" s="516"/>
      <c r="DI14" s="517"/>
    </row>
    <row r="15" spans="1:119" ht="18.75" customHeight="1" x14ac:dyDescent="0.15">
      <c r="A15" s="174"/>
      <c r="B15" s="527"/>
      <c r="C15" s="528"/>
      <c r="D15" s="528"/>
      <c r="E15" s="528"/>
      <c r="F15" s="528"/>
      <c r="G15" s="528"/>
      <c r="H15" s="528"/>
      <c r="I15" s="528"/>
      <c r="J15" s="528"/>
      <c r="K15" s="529"/>
      <c r="L15" s="183"/>
      <c r="M15" s="502" t="s">
        <v>147</v>
      </c>
      <c r="N15" s="503"/>
      <c r="O15" s="503"/>
      <c r="P15" s="503"/>
      <c r="Q15" s="504"/>
      <c r="R15" s="505">
        <v>41207</v>
      </c>
      <c r="S15" s="506"/>
      <c r="T15" s="506"/>
      <c r="U15" s="506"/>
      <c r="V15" s="507"/>
      <c r="W15" s="508" t="s">
        <v>148</v>
      </c>
      <c r="X15" s="404"/>
      <c r="Y15" s="404"/>
      <c r="Z15" s="404"/>
      <c r="AA15" s="404"/>
      <c r="AB15" s="405"/>
      <c r="AC15" s="371">
        <v>3539</v>
      </c>
      <c r="AD15" s="372"/>
      <c r="AE15" s="372"/>
      <c r="AF15" s="372"/>
      <c r="AG15" s="373"/>
      <c r="AH15" s="371">
        <v>3776</v>
      </c>
      <c r="AI15" s="372"/>
      <c r="AJ15" s="372"/>
      <c r="AK15" s="372"/>
      <c r="AL15" s="431"/>
      <c r="AM15" s="475"/>
      <c r="AN15" s="375"/>
      <c r="AO15" s="375"/>
      <c r="AP15" s="375"/>
      <c r="AQ15" s="375"/>
      <c r="AR15" s="375"/>
      <c r="AS15" s="375"/>
      <c r="AT15" s="376"/>
      <c r="AU15" s="476"/>
      <c r="AV15" s="477"/>
      <c r="AW15" s="477"/>
      <c r="AX15" s="477"/>
      <c r="AY15" s="444" t="s">
        <v>149</v>
      </c>
      <c r="AZ15" s="445"/>
      <c r="BA15" s="445"/>
      <c r="BB15" s="445"/>
      <c r="BC15" s="445"/>
      <c r="BD15" s="445"/>
      <c r="BE15" s="445"/>
      <c r="BF15" s="445"/>
      <c r="BG15" s="445"/>
      <c r="BH15" s="445"/>
      <c r="BI15" s="445"/>
      <c r="BJ15" s="445"/>
      <c r="BK15" s="445"/>
      <c r="BL15" s="445"/>
      <c r="BM15" s="446"/>
      <c r="BN15" s="447">
        <v>4165641</v>
      </c>
      <c r="BO15" s="448"/>
      <c r="BP15" s="448"/>
      <c r="BQ15" s="448"/>
      <c r="BR15" s="448"/>
      <c r="BS15" s="448"/>
      <c r="BT15" s="448"/>
      <c r="BU15" s="449"/>
      <c r="BV15" s="447">
        <v>4294829</v>
      </c>
      <c r="BW15" s="448"/>
      <c r="BX15" s="448"/>
      <c r="BY15" s="448"/>
      <c r="BZ15" s="448"/>
      <c r="CA15" s="448"/>
      <c r="CB15" s="448"/>
      <c r="CC15" s="449"/>
      <c r="CD15" s="518" t="s">
        <v>150</v>
      </c>
      <c r="CE15" s="519"/>
      <c r="CF15" s="519"/>
      <c r="CG15" s="519"/>
      <c r="CH15" s="519"/>
      <c r="CI15" s="519"/>
      <c r="CJ15" s="519"/>
      <c r="CK15" s="519"/>
      <c r="CL15" s="519"/>
      <c r="CM15" s="519"/>
      <c r="CN15" s="519"/>
      <c r="CO15" s="519"/>
      <c r="CP15" s="519"/>
      <c r="CQ15" s="519"/>
      <c r="CR15" s="519"/>
      <c r="CS15" s="520"/>
      <c r="CT15" s="184"/>
      <c r="CU15" s="185"/>
      <c r="CV15" s="185"/>
      <c r="CW15" s="185"/>
      <c r="CX15" s="185"/>
      <c r="CY15" s="185"/>
      <c r="CZ15" s="185"/>
      <c r="DA15" s="186"/>
      <c r="DB15" s="184"/>
      <c r="DC15" s="185"/>
      <c r="DD15" s="185"/>
      <c r="DE15" s="185"/>
      <c r="DF15" s="185"/>
      <c r="DG15" s="185"/>
      <c r="DH15" s="185"/>
      <c r="DI15" s="186"/>
    </row>
    <row r="16" spans="1:119" ht="18.75" customHeight="1" x14ac:dyDescent="0.15">
      <c r="A16" s="174"/>
      <c r="B16" s="527"/>
      <c r="C16" s="528"/>
      <c r="D16" s="528"/>
      <c r="E16" s="528"/>
      <c r="F16" s="528"/>
      <c r="G16" s="528"/>
      <c r="H16" s="528"/>
      <c r="I16" s="528"/>
      <c r="J16" s="528"/>
      <c r="K16" s="529"/>
      <c r="L16" s="492" t="s">
        <v>151</v>
      </c>
      <c r="M16" s="493"/>
      <c r="N16" s="493"/>
      <c r="O16" s="493"/>
      <c r="P16" s="493"/>
      <c r="Q16" s="494"/>
      <c r="R16" s="495" t="s">
        <v>152</v>
      </c>
      <c r="S16" s="496"/>
      <c r="T16" s="496"/>
      <c r="U16" s="496"/>
      <c r="V16" s="497"/>
      <c r="W16" s="509"/>
      <c r="X16" s="407"/>
      <c r="Y16" s="407"/>
      <c r="Z16" s="407"/>
      <c r="AA16" s="407"/>
      <c r="AB16" s="408"/>
      <c r="AC16" s="498">
        <v>18.100000000000001</v>
      </c>
      <c r="AD16" s="499"/>
      <c r="AE16" s="499"/>
      <c r="AF16" s="499"/>
      <c r="AG16" s="500"/>
      <c r="AH16" s="498">
        <v>19.3</v>
      </c>
      <c r="AI16" s="499"/>
      <c r="AJ16" s="499"/>
      <c r="AK16" s="499"/>
      <c r="AL16" s="501"/>
      <c r="AM16" s="475"/>
      <c r="AN16" s="375"/>
      <c r="AO16" s="375"/>
      <c r="AP16" s="375"/>
      <c r="AQ16" s="375"/>
      <c r="AR16" s="375"/>
      <c r="AS16" s="375"/>
      <c r="AT16" s="376"/>
      <c r="AU16" s="476"/>
      <c r="AV16" s="477"/>
      <c r="AW16" s="477"/>
      <c r="AX16" s="477"/>
      <c r="AY16" s="432" t="s">
        <v>153</v>
      </c>
      <c r="AZ16" s="433"/>
      <c r="BA16" s="433"/>
      <c r="BB16" s="433"/>
      <c r="BC16" s="433"/>
      <c r="BD16" s="433"/>
      <c r="BE16" s="433"/>
      <c r="BF16" s="433"/>
      <c r="BG16" s="433"/>
      <c r="BH16" s="433"/>
      <c r="BI16" s="433"/>
      <c r="BJ16" s="433"/>
      <c r="BK16" s="433"/>
      <c r="BL16" s="433"/>
      <c r="BM16" s="434"/>
      <c r="BN16" s="418">
        <v>6771147</v>
      </c>
      <c r="BO16" s="419"/>
      <c r="BP16" s="419"/>
      <c r="BQ16" s="419"/>
      <c r="BR16" s="419"/>
      <c r="BS16" s="419"/>
      <c r="BT16" s="419"/>
      <c r="BU16" s="420"/>
      <c r="BV16" s="418">
        <v>6425256</v>
      </c>
      <c r="BW16" s="419"/>
      <c r="BX16" s="419"/>
      <c r="BY16" s="419"/>
      <c r="BZ16" s="419"/>
      <c r="CA16" s="419"/>
      <c r="CB16" s="419"/>
      <c r="CC16" s="420"/>
      <c r="CD16" s="187"/>
      <c r="CE16" s="450"/>
      <c r="CF16" s="450"/>
      <c r="CG16" s="450"/>
      <c r="CH16" s="450"/>
      <c r="CI16" s="450"/>
      <c r="CJ16" s="450"/>
      <c r="CK16" s="450"/>
      <c r="CL16" s="450"/>
      <c r="CM16" s="450"/>
      <c r="CN16" s="450"/>
      <c r="CO16" s="450"/>
      <c r="CP16" s="450"/>
      <c r="CQ16" s="450"/>
      <c r="CR16" s="450"/>
      <c r="CS16" s="451"/>
      <c r="CT16" s="415"/>
      <c r="CU16" s="416"/>
      <c r="CV16" s="416"/>
      <c r="CW16" s="416"/>
      <c r="CX16" s="416"/>
      <c r="CY16" s="416"/>
      <c r="CZ16" s="416"/>
      <c r="DA16" s="417"/>
      <c r="DB16" s="415"/>
      <c r="DC16" s="416"/>
      <c r="DD16" s="416"/>
      <c r="DE16" s="416"/>
      <c r="DF16" s="416"/>
      <c r="DG16" s="416"/>
      <c r="DH16" s="416"/>
      <c r="DI16" s="417"/>
    </row>
    <row r="17" spans="1:113" ht="18.75" customHeight="1" thickBot="1" x14ac:dyDescent="0.2">
      <c r="A17" s="174"/>
      <c r="B17" s="530"/>
      <c r="C17" s="531"/>
      <c r="D17" s="531"/>
      <c r="E17" s="531"/>
      <c r="F17" s="531"/>
      <c r="G17" s="531"/>
      <c r="H17" s="531"/>
      <c r="I17" s="531"/>
      <c r="J17" s="531"/>
      <c r="K17" s="532"/>
      <c r="L17" s="188"/>
      <c r="M17" s="511" t="s">
        <v>154</v>
      </c>
      <c r="N17" s="512"/>
      <c r="O17" s="512"/>
      <c r="P17" s="512"/>
      <c r="Q17" s="513"/>
      <c r="R17" s="495" t="s">
        <v>155</v>
      </c>
      <c r="S17" s="496"/>
      <c r="T17" s="496"/>
      <c r="U17" s="496"/>
      <c r="V17" s="497"/>
      <c r="W17" s="508" t="s">
        <v>156</v>
      </c>
      <c r="X17" s="404"/>
      <c r="Y17" s="404"/>
      <c r="Z17" s="404"/>
      <c r="AA17" s="404"/>
      <c r="AB17" s="405"/>
      <c r="AC17" s="371">
        <v>15469</v>
      </c>
      <c r="AD17" s="372"/>
      <c r="AE17" s="372"/>
      <c r="AF17" s="372"/>
      <c r="AG17" s="373"/>
      <c r="AH17" s="371">
        <v>15181</v>
      </c>
      <c r="AI17" s="372"/>
      <c r="AJ17" s="372"/>
      <c r="AK17" s="372"/>
      <c r="AL17" s="431"/>
      <c r="AM17" s="475"/>
      <c r="AN17" s="375"/>
      <c r="AO17" s="375"/>
      <c r="AP17" s="375"/>
      <c r="AQ17" s="375"/>
      <c r="AR17" s="375"/>
      <c r="AS17" s="375"/>
      <c r="AT17" s="376"/>
      <c r="AU17" s="476"/>
      <c r="AV17" s="477"/>
      <c r="AW17" s="477"/>
      <c r="AX17" s="477"/>
      <c r="AY17" s="432" t="s">
        <v>157</v>
      </c>
      <c r="AZ17" s="433"/>
      <c r="BA17" s="433"/>
      <c r="BB17" s="433"/>
      <c r="BC17" s="433"/>
      <c r="BD17" s="433"/>
      <c r="BE17" s="433"/>
      <c r="BF17" s="433"/>
      <c r="BG17" s="433"/>
      <c r="BH17" s="433"/>
      <c r="BI17" s="433"/>
      <c r="BJ17" s="433"/>
      <c r="BK17" s="433"/>
      <c r="BL17" s="433"/>
      <c r="BM17" s="434"/>
      <c r="BN17" s="418">
        <v>5241772</v>
      </c>
      <c r="BO17" s="419"/>
      <c r="BP17" s="419"/>
      <c r="BQ17" s="419"/>
      <c r="BR17" s="419"/>
      <c r="BS17" s="419"/>
      <c r="BT17" s="419"/>
      <c r="BU17" s="420"/>
      <c r="BV17" s="418">
        <v>5428795</v>
      </c>
      <c r="BW17" s="419"/>
      <c r="BX17" s="419"/>
      <c r="BY17" s="419"/>
      <c r="BZ17" s="419"/>
      <c r="CA17" s="419"/>
      <c r="CB17" s="419"/>
      <c r="CC17" s="420"/>
      <c r="CD17" s="187"/>
      <c r="CE17" s="450"/>
      <c r="CF17" s="450"/>
      <c r="CG17" s="450"/>
      <c r="CH17" s="450"/>
      <c r="CI17" s="450"/>
      <c r="CJ17" s="450"/>
      <c r="CK17" s="450"/>
      <c r="CL17" s="450"/>
      <c r="CM17" s="450"/>
      <c r="CN17" s="450"/>
      <c r="CO17" s="450"/>
      <c r="CP17" s="450"/>
      <c r="CQ17" s="450"/>
      <c r="CR17" s="450"/>
      <c r="CS17" s="451"/>
      <c r="CT17" s="415"/>
      <c r="CU17" s="416"/>
      <c r="CV17" s="416"/>
      <c r="CW17" s="416"/>
      <c r="CX17" s="416"/>
      <c r="CY17" s="416"/>
      <c r="CZ17" s="416"/>
      <c r="DA17" s="417"/>
      <c r="DB17" s="415"/>
      <c r="DC17" s="416"/>
      <c r="DD17" s="416"/>
      <c r="DE17" s="416"/>
      <c r="DF17" s="416"/>
      <c r="DG17" s="416"/>
      <c r="DH17" s="416"/>
      <c r="DI17" s="417"/>
    </row>
    <row r="18" spans="1:113" ht="18.75" customHeight="1" thickBot="1" x14ac:dyDescent="0.2">
      <c r="A18" s="174"/>
      <c r="B18" s="468" t="s">
        <v>158</v>
      </c>
      <c r="C18" s="469"/>
      <c r="D18" s="469"/>
      <c r="E18" s="470"/>
      <c r="F18" s="470"/>
      <c r="G18" s="470"/>
      <c r="H18" s="470"/>
      <c r="I18" s="470"/>
      <c r="J18" s="470"/>
      <c r="K18" s="470"/>
      <c r="L18" s="471">
        <v>28.73</v>
      </c>
      <c r="M18" s="471"/>
      <c r="N18" s="471"/>
      <c r="O18" s="471"/>
      <c r="P18" s="471"/>
      <c r="Q18" s="471"/>
      <c r="R18" s="472"/>
      <c r="S18" s="472"/>
      <c r="T18" s="472"/>
      <c r="U18" s="472"/>
      <c r="V18" s="473"/>
      <c r="W18" s="489"/>
      <c r="X18" s="490"/>
      <c r="Y18" s="490"/>
      <c r="Z18" s="490"/>
      <c r="AA18" s="490"/>
      <c r="AB18" s="514"/>
      <c r="AC18" s="388">
        <v>79.099999999999994</v>
      </c>
      <c r="AD18" s="389"/>
      <c r="AE18" s="389"/>
      <c r="AF18" s="389"/>
      <c r="AG18" s="474"/>
      <c r="AH18" s="388">
        <v>77.5</v>
      </c>
      <c r="AI18" s="389"/>
      <c r="AJ18" s="389"/>
      <c r="AK18" s="389"/>
      <c r="AL18" s="390"/>
      <c r="AM18" s="475"/>
      <c r="AN18" s="375"/>
      <c r="AO18" s="375"/>
      <c r="AP18" s="375"/>
      <c r="AQ18" s="375"/>
      <c r="AR18" s="375"/>
      <c r="AS18" s="375"/>
      <c r="AT18" s="376"/>
      <c r="AU18" s="476"/>
      <c r="AV18" s="477"/>
      <c r="AW18" s="477"/>
      <c r="AX18" s="477"/>
      <c r="AY18" s="432" t="s">
        <v>159</v>
      </c>
      <c r="AZ18" s="433"/>
      <c r="BA18" s="433"/>
      <c r="BB18" s="433"/>
      <c r="BC18" s="433"/>
      <c r="BD18" s="433"/>
      <c r="BE18" s="433"/>
      <c r="BF18" s="433"/>
      <c r="BG18" s="433"/>
      <c r="BH18" s="433"/>
      <c r="BI18" s="433"/>
      <c r="BJ18" s="433"/>
      <c r="BK18" s="433"/>
      <c r="BL18" s="433"/>
      <c r="BM18" s="434"/>
      <c r="BN18" s="418">
        <v>7487007</v>
      </c>
      <c r="BO18" s="419"/>
      <c r="BP18" s="419"/>
      <c r="BQ18" s="419"/>
      <c r="BR18" s="419"/>
      <c r="BS18" s="419"/>
      <c r="BT18" s="419"/>
      <c r="BU18" s="420"/>
      <c r="BV18" s="418">
        <v>7431639</v>
      </c>
      <c r="BW18" s="419"/>
      <c r="BX18" s="419"/>
      <c r="BY18" s="419"/>
      <c r="BZ18" s="419"/>
      <c r="CA18" s="419"/>
      <c r="CB18" s="419"/>
      <c r="CC18" s="420"/>
      <c r="CD18" s="187"/>
      <c r="CE18" s="450"/>
      <c r="CF18" s="450"/>
      <c r="CG18" s="450"/>
      <c r="CH18" s="450"/>
      <c r="CI18" s="450"/>
      <c r="CJ18" s="450"/>
      <c r="CK18" s="450"/>
      <c r="CL18" s="450"/>
      <c r="CM18" s="450"/>
      <c r="CN18" s="450"/>
      <c r="CO18" s="450"/>
      <c r="CP18" s="450"/>
      <c r="CQ18" s="450"/>
      <c r="CR18" s="450"/>
      <c r="CS18" s="451"/>
      <c r="CT18" s="415"/>
      <c r="CU18" s="416"/>
      <c r="CV18" s="416"/>
      <c r="CW18" s="416"/>
      <c r="CX18" s="416"/>
      <c r="CY18" s="416"/>
      <c r="CZ18" s="416"/>
      <c r="DA18" s="417"/>
      <c r="DB18" s="415"/>
      <c r="DC18" s="416"/>
      <c r="DD18" s="416"/>
      <c r="DE18" s="416"/>
      <c r="DF18" s="416"/>
      <c r="DG18" s="416"/>
      <c r="DH18" s="416"/>
      <c r="DI18" s="417"/>
    </row>
    <row r="19" spans="1:113" ht="18.75" customHeight="1" thickBot="1" x14ac:dyDescent="0.2">
      <c r="A19" s="174"/>
      <c r="B19" s="468" t="s">
        <v>160</v>
      </c>
      <c r="C19" s="469"/>
      <c r="D19" s="469"/>
      <c r="E19" s="470"/>
      <c r="F19" s="470"/>
      <c r="G19" s="470"/>
      <c r="H19" s="470"/>
      <c r="I19" s="470"/>
      <c r="J19" s="470"/>
      <c r="K19" s="470"/>
      <c r="L19" s="478">
        <v>1419</v>
      </c>
      <c r="M19" s="478"/>
      <c r="N19" s="478"/>
      <c r="O19" s="478"/>
      <c r="P19" s="478"/>
      <c r="Q19" s="478"/>
      <c r="R19" s="479"/>
      <c r="S19" s="479"/>
      <c r="T19" s="479"/>
      <c r="U19" s="479"/>
      <c r="V19" s="480"/>
      <c r="W19" s="487"/>
      <c r="X19" s="488"/>
      <c r="Y19" s="488"/>
      <c r="Z19" s="488"/>
      <c r="AA19" s="488"/>
      <c r="AB19" s="488"/>
      <c r="AC19" s="491"/>
      <c r="AD19" s="491"/>
      <c r="AE19" s="491"/>
      <c r="AF19" s="491"/>
      <c r="AG19" s="491"/>
      <c r="AH19" s="491"/>
      <c r="AI19" s="491"/>
      <c r="AJ19" s="491"/>
      <c r="AK19" s="491"/>
      <c r="AL19" s="510"/>
      <c r="AM19" s="475"/>
      <c r="AN19" s="375"/>
      <c r="AO19" s="375"/>
      <c r="AP19" s="375"/>
      <c r="AQ19" s="375"/>
      <c r="AR19" s="375"/>
      <c r="AS19" s="375"/>
      <c r="AT19" s="376"/>
      <c r="AU19" s="476"/>
      <c r="AV19" s="477"/>
      <c r="AW19" s="477"/>
      <c r="AX19" s="477"/>
      <c r="AY19" s="432" t="s">
        <v>161</v>
      </c>
      <c r="AZ19" s="433"/>
      <c r="BA19" s="433"/>
      <c r="BB19" s="433"/>
      <c r="BC19" s="433"/>
      <c r="BD19" s="433"/>
      <c r="BE19" s="433"/>
      <c r="BF19" s="433"/>
      <c r="BG19" s="433"/>
      <c r="BH19" s="433"/>
      <c r="BI19" s="433"/>
      <c r="BJ19" s="433"/>
      <c r="BK19" s="433"/>
      <c r="BL19" s="433"/>
      <c r="BM19" s="434"/>
      <c r="BN19" s="418">
        <v>10563858</v>
      </c>
      <c r="BO19" s="419"/>
      <c r="BP19" s="419"/>
      <c r="BQ19" s="419"/>
      <c r="BR19" s="419"/>
      <c r="BS19" s="419"/>
      <c r="BT19" s="419"/>
      <c r="BU19" s="420"/>
      <c r="BV19" s="418">
        <v>10120370</v>
      </c>
      <c r="BW19" s="419"/>
      <c r="BX19" s="419"/>
      <c r="BY19" s="419"/>
      <c r="BZ19" s="419"/>
      <c r="CA19" s="419"/>
      <c r="CB19" s="419"/>
      <c r="CC19" s="420"/>
      <c r="CD19" s="187"/>
      <c r="CE19" s="450"/>
      <c r="CF19" s="450"/>
      <c r="CG19" s="450"/>
      <c r="CH19" s="450"/>
      <c r="CI19" s="450"/>
      <c r="CJ19" s="450"/>
      <c r="CK19" s="450"/>
      <c r="CL19" s="450"/>
      <c r="CM19" s="450"/>
      <c r="CN19" s="450"/>
      <c r="CO19" s="450"/>
      <c r="CP19" s="450"/>
      <c r="CQ19" s="450"/>
      <c r="CR19" s="450"/>
      <c r="CS19" s="451"/>
      <c r="CT19" s="415"/>
      <c r="CU19" s="416"/>
      <c r="CV19" s="416"/>
      <c r="CW19" s="416"/>
      <c r="CX19" s="416"/>
      <c r="CY19" s="416"/>
      <c r="CZ19" s="416"/>
      <c r="DA19" s="417"/>
      <c r="DB19" s="415"/>
      <c r="DC19" s="416"/>
      <c r="DD19" s="416"/>
      <c r="DE19" s="416"/>
      <c r="DF19" s="416"/>
      <c r="DG19" s="416"/>
      <c r="DH19" s="416"/>
      <c r="DI19" s="417"/>
    </row>
    <row r="20" spans="1:113" ht="18.75" customHeight="1" thickBot="1" x14ac:dyDescent="0.2">
      <c r="A20" s="174"/>
      <c r="B20" s="468" t="s">
        <v>162</v>
      </c>
      <c r="C20" s="469"/>
      <c r="D20" s="469"/>
      <c r="E20" s="470"/>
      <c r="F20" s="470"/>
      <c r="G20" s="470"/>
      <c r="H20" s="470"/>
      <c r="I20" s="470"/>
      <c r="J20" s="470"/>
      <c r="K20" s="470"/>
      <c r="L20" s="478">
        <v>16011</v>
      </c>
      <c r="M20" s="478"/>
      <c r="N20" s="478"/>
      <c r="O20" s="478"/>
      <c r="P20" s="478"/>
      <c r="Q20" s="478"/>
      <c r="R20" s="479"/>
      <c r="S20" s="479"/>
      <c r="T20" s="479"/>
      <c r="U20" s="479"/>
      <c r="V20" s="480"/>
      <c r="W20" s="489"/>
      <c r="X20" s="490"/>
      <c r="Y20" s="490"/>
      <c r="Z20" s="490"/>
      <c r="AA20" s="490"/>
      <c r="AB20" s="490"/>
      <c r="AC20" s="481"/>
      <c r="AD20" s="481"/>
      <c r="AE20" s="481"/>
      <c r="AF20" s="481"/>
      <c r="AG20" s="481"/>
      <c r="AH20" s="481"/>
      <c r="AI20" s="481"/>
      <c r="AJ20" s="481"/>
      <c r="AK20" s="481"/>
      <c r="AL20" s="482"/>
      <c r="AM20" s="483"/>
      <c r="AN20" s="380"/>
      <c r="AO20" s="380"/>
      <c r="AP20" s="380"/>
      <c r="AQ20" s="380"/>
      <c r="AR20" s="380"/>
      <c r="AS20" s="380"/>
      <c r="AT20" s="381"/>
      <c r="AU20" s="484"/>
      <c r="AV20" s="485"/>
      <c r="AW20" s="485"/>
      <c r="AX20" s="486"/>
      <c r="AY20" s="432"/>
      <c r="AZ20" s="433"/>
      <c r="BA20" s="433"/>
      <c r="BB20" s="433"/>
      <c r="BC20" s="433"/>
      <c r="BD20" s="433"/>
      <c r="BE20" s="433"/>
      <c r="BF20" s="433"/>
      <c r="BG20" s="433"/>
      <c r="BH20" s="433"/>
      <c r="BI20" s="433"/>
      <c r="BJ20" s="433"/>
      <c r="BK20" s="433"/>
      <c r="BL20" s="433"/>
      <c r="BM20" s="434"/>
      <c r="BN20" s="418"/>
      <c r="BO20" s="419"/>
      <c r="BP20" s="419"/>
      <c r="BQ20" s="419"/>
      <c r="BR20" s="419"/>
      <c r="BS20" s="419"/>
      <c r="BT20" s="419"/>
      <c r="BU20" s="420"/>
      <c r="BV20" s="418"/>
      <c r="BW20" s="419"/>
      <c r="BX20" s="419"/>
      <c r="BY20" s="419"/>
      <c r="BZ20" s="419"/>
      <c r="CA20" s="419"/>
      <c r="CB20" s="419"/>
      <c r="CC20" s="420"/>
      <c r="CD20" s="187"/>
      <c r="CE20" s="450"/>
      <c r="CF20" s="450"/>
      <c r="CG20" s="450"/>
      <c r="CH20" s="450"/>
      <c r="CI20" s="450"/>
      <c r="CJ20" s="450"/>
      <c r="CK20" s="450"/>
      <c r="CL20" s="450"/>
      <c r="CM20" s="450"/>
      <c r="CN20" s="450"/>
      <c r="CO20" s="450"/>
      <c r="CP20" s="450"/>
      <c r="CQ20" s="450"/>
      <c r="CR20" s="450"/>
      <c r="CS20" s="451"/>
      <c r="CT20" s="415"/>
      <c r="CU20" s="416"/>
      <c r="CV20" s="416"/>
      <c r="CW20" s="416"/>
      <c r="CX20" s="416"/>
      <c r="CY20" s="416"/>
      <c r="CZ20" s="416"/>
      <c r="DA20" s="417"/>
      <c r="DB20" s="415"/>
      <c r="DC20" s="416"/>
      <c r="DD20" s="416"/>
      <c r="DE20" s="416"/>
      <c r="DF20" s="416"/>
      <c r="DG20" s="416"/>
      <c r="DH20" s="416"/>
      <c r="DI20" s="417"/>
    </row>
    <row r="21" spans="1:113" ht="18.75" customHeight="1" thickBot="1" x14ac:dyDescent="0.2">
      <c r="A21" s="174"/>
      <c r="B21" s="465" t="s">
        <v>163</v>
      </c>
      <c r="C21" s="466"/>
      <c r="D21" s="466"/>
      <c r="E21" s="466"/>
      <c r="F21" s="466"/>
      <c r="G21" s="466"/>
      <c r="H21" s="466"/>
      <c r="I21" s="466"/>
      <c r="J21" s="466"/>
      <c r="K21" s="466"/>
      <c r="L21" s="466"/>
      <c r="M21" s="466"/>
      <c r="N21" s="466"/>
      <c r="O21" s="466"/>
      <c r="P21" s="466"/>
      <c r="Q21" s="466"/>
      <c r="R21" s="466"/>
      <c r="S21" s="466"/>
      <c r="T21" s="466"/>
      <c r="U21" s="466"/>
      <c r="V21" s="466"/>
      <c r="W21" s="466"/>
      <c r="X21" s="466"/>
      <c r="Y21" s="466"/>
      <c r="Z21" s="466"/>
      <c r="AA21" s="466"/>
      <c r="AB21" s="466"/>
      <c r="AC21" s="466"/>
      <c r="AD21" s="466"/>
      <c r="AE21" s="466"/>
      <c r="AF21" s="466"/>
      <c r="AG21" s="466"/>
      <c r="AH21" s="466"/>
      <c r="AI21" s="466"/>
      <c r="AJ21" s="466"/>
      <c r="AK21" s="466"/>
      <c r="AL21" s="466"/>
      <c r="AM21" s="466"/>
      <c r="AN21" s="466"/>
      <c r="AO21" s="466"/>
      <c r="AP21" s="466"/>
      <c r="AQ21" s="466"/>
      <c r="AR21" s="466"/>
      <c r="AS21" s="466"/>
      <c r="AT21" s="466"/>
      <c r="AU21" s="466"/>
      <c r="AV21" s="466"/>
      <c r="AW21" s="466"/>
      <c r="AX21" s="467"/>
      <c r="AY21" s="391"/>
      <c r="AZ21" s="392"/>
      <c r="BA21" s="392"/>
      <c r="BB21" s="392"/>
      <c r="BC21" s="392"/>
      <c r="BD21" s="392"/>
      <c r="BE21" s="392"/>
      <c r="BF21" s="392"/>
      <c r="BG21" s="392"/>
      <c r="BH21" s="392"/>
      <c r="BI21" s="392"/>
      <c r="BJ21" s="392"/>
      <c r="BK21" s="392"/>
      <c r="BL21" s="392"/>
      <c r="BM21" s="393"/>
      <c r="BN21" s="452"/>
      <c r="BO21" s="453"/>
      <c r="BP21" s="453"/>
      <c r="BQ21" s="453"/>
      <c r="BR21" s="453"/>
      <c r="BS21" s="453"/>
      <c r="BT21" s="453"/>
      <c r="BU21" s="454"/>
      <c r="BV21" s="452"/>
      <c r="BW21" s="453"/>
      <c r="BX21" s="453"/>
      <c r="BY21" s="453"/>
      <c r="BZ21" s="453"/>
      <c r="CA21" s="453"/>
      <c r="CB21" s="453"/>
      <c r="CC21" s="454"/>
      <c r="CD21" s="187"/>
      <c r="CE21" s="450"/>
      <c r="CF21" s="450"/>
      <c r="CG21" s="450"/>
      <c r="CH21" s="450"/>
      <c r="CI21" s="450"/>
      <c r="CJ21" s="450"/>
      <c r="CK21" s="450"/>
      <c r="CL21" s="450"/>
      <c r="CM21" s="450"/>
      <c r="CN21" s="450"/>
      <c r="CO21" s="450"/>
      <c r="CP21" s="450"/>
      <c r="CQ21" s="450"/>
      <c r="CR21" s="450"/>
      <c r="CS21" s="451"/>
      <c r="CT21" s="415"/>
      <c r="CU21" s="416"/>
      <c r="CV21" s="416"/>
      <c r="CW21" s="416"/>
      <c r="CX21" s="416"/>
      <c r="CY21" s="416"/>
      <c r="CZ21" s="416"/>
      <c r="DA21" s="417"/>
      <c r="DB21" s="415"/>
      <c r="DC21" s="416"/>
      <c r="DD21" s="416"/>
      <c r="DE21" s="416"/>
      <c r="DF21" s="416"/>
      <c r="DG21" s="416"/>
      <c r="DH21" s="416"/>
      <c r="DI21" s="417"/>
    </row>
    <row r="22" spans="1:113" ht="18.75" customHeight="1" x14ac:dyDescent="0.15">
      <c r="A22" s="174"/>
      <c r="B22" s="394" t="s">
        <v>164</v>
      </c>
      <c r="C22" s="395"/>
      <c r="D22" s="396"/>
      <c r="E22" s="403" t="s">
        <v>1</v>
      </c>
      <c r="F22" s="404"/>
      <c r="G22" s="404"/>
      <c r="H22" s="404"/>
      <c r="I22" s="404"/>
      <c r="J22" s="404"/>
      <c r="K22" s="405"/>
      <c r="L22" s="403" t="s">
        <v>165</v>
      </c>
      <c r="M22" s="404"/>
      <c r="N22" s="404"/>
      <c r="O22" s="404"/>
      <c r="P22" s="405"/>
      <c r="Q22" s="409" t="s">
        <v>166</v>
      </c>
      <c r="R22" s="410"/>
      <c r="S22" s="410"/>
      <c r="T22" s="410"/>
      <c r="U22" s="410"/>
      <c r="V22" s="411"/>
      <c r="W22" s="460" t="s">
        <v>167</v>
      </c>
      <c r="X22" s="395"/>
      <c r="Y22" s="396"/>
      <c r="Z22" s="403" t="s">
        <v>1</v>
      </c>
      <c r="AA22" s="404"/>
      <c r="AB22" s="404"/>
      <c r="AC22" s="404"/>
      <c r="AD22" s="404"/>
      <c r="AE22" s="404"/>
      <c r="AF22" s="404"/>
      <c r="AG22" s="405"/>
      <c r="AH22" s="421" t="s">
        <v>168</v>
      </c>
      <c r="AI22" s="404"/>
      <c r="AJ22" s="404"/>
      <c r="AK22" s="404"/>
      <c r="AL22" s="405"/>
      <c r="AM22" s="421" t="s">
        <v>169</v>
      </c>
      <c r="AN22" s="422"/>
      <c r="AO22" s="422"/>
      <c r="AP22" s="422"/>
      <c r="AQ22" s="422"/>
      <c r="AR22" s="423"/>
      <c r="AS22" s="409" t="s">
        <v>166</v>
      </c>
      <c r="AT22" s="410"/>
      <c r="AU22" s="410"/>
      <c r="AV22" s="410"/>
      <c r="AW22" s="410"/>
      <c r="AX22" s="427"/>
      <c r="AY22" s="444" t="s">
        <v>170</v>
      </c>
      <c r="AZ22" s="445"/>
      <c r="BA22" s="445"/>
      <c r="BB22" s="445"/>
      <c r="BC22" s="445"/>
      <c r="BD22" s="445"/>
      <c r="BE22" s="445"/>
      <c r="BF22" s="445"/>
      <c r="BG22" s="445"/>
      <c r="BH22" s="445"/>
      <c r="BI22" s="445"/>
      <c r="BJ22" s="445"/>
      <c r="BK22" s="445"/>
      <c r="BL22" s="445"/>
      <c r="BM22" s="446"/>
      <c r="BN22" s="447">
        <v>13474492</v>
      </c>
      <c r="BO22" s="448"/>
      <c r="BP22" s="448"/>
      <c r="BQ22" s="448"/>
      <c r="BR22" s="448"/>
      <c r="BS22" s="448"/>
      <c r="BT22" s="448"/>
      <c r="BU22" s="449"/>
      <c r="BV22" s="447">
        <v>13305254</v>
      </c>
      <c r="BW22" s="448"/>
      <c r="BX22" s="448"/>
      <c r="BY22" s="448"/>
      <c r="BZ22" s="448"/>
      <c r="CA22" s="448"/>
      <c r="CB22" s="448"/>
      <c r="CC22" s="449"/>
      <c r="CD22" s="187"/>
      <c r="CE22" s="450"/>
      <c r="CF22" s="450"/>
      <c r="CG22" s="450"/>
      <c r="CH22" s="450"/>
      <c r="CI22" s="450"/>
      <c r="CJ22" s="450"/>
      <c r="CK22" s="450"/>
      <c r="CL22" s="450"/>
      <c r="CM22" s="450"/>
      <c r="CN22" s="450"/>
      <c r="CO22" s="450"/>
      <c r="CP22" s="450"/>
      <c r="CQ22" s="450"/>
      <c r="CR22" s="450"/>
      <c r="CS22" s="451"/>
      <c r="CT22" s="415"/>
      <c r="CU22" s="416"/>
      <c r="CV22" s="416"/>
      <c r="CW22" s="416"/>
      <c r="CX22" s="416"/>
      <c r="CY22" s="416"/>
      <c r="CZ22" s="416"/>
      <c r="DA22" s="417"/>
      <c r="DB22" s="415"/>
      <c r="DC22" s="416"/>
      <c r="DD22" s="416"/>
      <c r="DE22" s="416"/>
      <c r="DF22" s="416"/>
      <c r="DG22" s="416"/>
      <c r="DH22" s="416"/>
      <c r="DI22" s="417"/>
    </row>
    <row r="23" spans="1:113" ht="18.75" customHeight="1" x14ac:dyDescent="0.15">
      <c r="A23" s="174"/>
      <c r="B23" s="397"/>
      <c r="C23" s="398"/>
      <c r="D23" s="399"/>
      <c r="E23" s="406"/>
      <c r="F23" s="407"/>
      <c r="G23" s="407"/>
      <c r="H23" s="407"/>
      <c r="I23" s="407"/>
      <c r="J23" s="407"/>
      <c r="K23" s="408"/>
      <c r="L23" s="406"/>
      <c r="M23" s="407"/>
      <c r="N23" s="407"/>
      <c r="O23" s="407"/>
      <c r="P23" s="408"/>
      <c r="Q23" s="412"/>
      <c r="R23" s="413"/>
      <c r="S23" s="413"/>
      <c r="T23" s="413"/>
      <c r="U23" s="413"/>
      <c r="V23" s="414"/>
      <c r="W23" s="461"/>
      <c r="X23" s="398"/>
      <c r="Y23" s="399"/>
      <c r="Z23" s="406"/>
      <c r="AA23" s="407"/>
      <c r="AB23" s="407"/>
      <c r="AC23" s="407"/>
      <c r="AD23" s="407"/>
      <c r="AE23" s="407"/>
      <c r="AF23" s="407"/>
      <c r="AG23" s="408"/>
      <c r="AH23" s="406"/>
      <c r="AI23" s="407"/>
      <c r="AJ23" s="407"/>
      <c r="AK23" s="407"/>
      <c r="AL23" s="408"/>
      <c r="AM23" s="424"/>
      <c r="AN23" s="425"/>
      <c r="AO23" s="425"/>
      <c r="AP23" s="425"/>
      <c r="AQ23" s="425"/>
      <c r="AR23" s="426"/>
      <c r="AS23" s="412"/>
      <c r="AT23" s="413"/>
      <c r="AU23" s="413"/>
      <c r="AV23" s="413"/>
      <c r="AW23" s="413"/>
      <c r="AX23" s="428"/>
      <c r="AY23" s="432" t="s">
        <v>171</v>
      </c>
      <c r="AZ23" s="433"/>
      <c r="BA23" s="433"/>
      <c r="BB23" s="433"/>
      <c r="BC23" s="433"/>
      <c r="BD23" s="433"/>
      <c r="BE23" s="433"/>
      <c r="BF23" s="433"/>
      <c r="BG23" s="433"/>
      <c r="BH23" s="433"/>
      <c r="BI23" s="433"/>
      <c r="BJ23" s="433"/>
      <c r="BK23" s="433"/>
      <c r="BL23" s="433"/>
      <c r="BM23" s="434"/>
      <c r="BN23" s="418">
        <v>12810604</v>
      </c>
      <c r="BO23" s="419"/>
      <c r="BP23" s="419"/>
      <c r="BQ23" s="419"/>
      <c r="BR23" s="419"/>
      <c r="BS23" s="419"/>
      <c r="BT23" s="419"/>
      <c r="BU23" s="420"/>
      <c r="BV23" s="418">
        <v>12709493</v>
      </c>
      <c r="BW23" s="419"/>
      <c r="BX23" s="419"/>
      <c r="BY23" s="419"/>
      <c r="BZ23" s="419"/>
      <c r="CA23" s="419"/>
      <c r="CB23" s="419"/>
      <c r="CC23" s="420"/>
      <c r="CD23" s="187"/>
      <c r="CE23" s="450"/>
      <c r="CF23" s="450"/>
      <c r="CG23" s="450"/>
      <c r="CH23" s="450"/>
      <c r="CI23" s="450"/>
      <c r="CJ23" s="450"/>
      <c r="CK23" s="450"/>
      <c r="CL23" s="450"/>
      <c r="CM23" s="450"/>
      <c r="CN23" s="450"/>
      <c r="CO23" s="450"/>
      <c r="CP23" s="450"/>
      <c r="CQ23" s="450"/>
      <c r="CR23" s="450"/>
      <c r="CS23" s="451"/>
      <c r="CT23" s="415"/>
      <c r="CU23" s="416"/>
      <c r="CV23" s="416"/>
      <c r="CW23" s="416"/>
      <c r="CX23" s="416"/>
      <c r="CY23" s="416"/>
      <c r="CZ23" s="416"/>
      <c r="DA23" s="417"/>
      <c r="DB23" s="415"/>
      <c r="DC23" s="416"/>
      <c r="DD23" s="416"/>
      <c r="DE23" s="416"/>
      <c r="DF23" s="416"/>
      <c r="DG23" s="416"/>
      <c r="DH23" s="416"/>
      <c r="DI23" s="417"/>
    </row>
    <row r="24" spans="1:113" ht="18.75" customHeight="1" thickBot="1" x14ac:dyDescent="0.2">
      <c r="A24" s="174"/>
      <c r="B24" s="397"/>
      <c r="C24" s="398"/>
      <c r="D24" s="399"/>
      <c r="E24" s="374" t="s">
        <v>172</v>
      </c>
      <c r="F24" s="375"/>
      <c r="G24" s="375"/>
      <c r="H24" s="375"/>
      <c r="I24" s="375"/>
      <c r="J24" s="375"/>
      <c r="K24" s="376"/>
      <c r="L24" s="371">
        <v>1</v>
      </c>
      <c r="M24" s="372"/>
      <c r="N24" s="372"/>
      <c r="O24" s="372"/>
      <c r="P24" s="373"/>
      <c r="Q24" s="371">
        <v>8570</v>
      </c>
      <c r="R24" s="372"/>
      <c r="S24" s="372"/>
      <c r="T24" s="372"/>
      <c r="U24" s="372"/>
      <c r="V24" s="373"/>
      <c r="W24" s="461"/>
      <c r="X24" s="398"/>
      <c r="Y24" s="399"/>
      <c r="Z24" s="374" t="s">
        <v>173</v>
      </c>
      <c r="AA24" s="375"/>
      <c r="AB24" s="375"/>
      <c r="AC24" s="375"/>
      <c r="AD24" s="375"/>
      <c r="AE24" s="375"/>
      <c r="AF24" s="375"/>
      <c r="AG24" s="376"/>
      <c r="AH24" s="371">
        <v>188</v>
      </c>
      <c r="AI24" s="372"/>
      <c r="AJ24" s="372"/>
      <c r="AK24" s="372"/>
      <c r="AL24" s="373"/>
      <c r="AM24" s="371">
        <v>554224</v>
      </c>
      <c r="AN24" s="372"/>
      <c r="AO24" s="372"/>
      <c r="AP24" s="372"/>
      <c r="AQ24" s="372"/>
      <c r="AR24" s="373"/>
      <c r="AS24" s="371">
        <v>2948</v>
      </c>
      <c r="AT24" s="372"/>
      <c r="AU24" s="372"/>
      <c r="AV24" s="372"/>
      <c r="AW24" s="372"/>
      <c r="AX24" s="431"/>
      <c r="AY24" s="391" t="s">
        <v>174</v>
      </c>
      <c r="AZ24" s="392"/>
      <c r="BA24" s="392"/>
      <c r="BB24" s="392"/>
      <c r="BC24" s="392"/>
      <c r="BD24" s="392"/>
      <c r="BE24" s="392"/>
      <c r="BF24" s="392"/>
      <c r="BG24" s="392"/>
      <c r="BH24" s="392"/>
      <c r="BI24" s="392"/>
      <c r="BJ24" s="392"/>
      <c r="BK24" s="392"/>
      <c r="BL24" s="392"/>
      <c r="BM24" s="393"/>
      <c r="BN24" s="418">
        <v>6938294</v>
      </c>
      <c r="BO24" s="419"/>
      <c r="BP24" s="419"/>
      <c r="BQ24" s="419"/>
      <c r="BR24" s="419"/>
      <c r="BS24" s="419"/>
      <c r="BT24" s="419"/>
      <c r="BU24" s="420"/>
      <c r="BV24" s="418">
        <v>6848298</v>
      </c>
      <c r="BW24" s="419"/>
      <c r="BX24" s="419"/>
      <c r="BY24" s="419"/>
      <c r="BZ24" s="419"/>
      <c r="CA24" s="419"/>
      <c r="CB24" s="419"/>
      <c r="CC24" s="420"/>
      <c r="CD24" s="187"/>
      <c r="CE24" s="450"/>
      <c r="CF24" s="450"/>
      <c r="CG24" s="450"/>
      <c r="CH24" s="450"/>
      <c r="CI24" s="450"/>
      <c r="CJ24" s="450"/>
      <c r="CK24" s="450"/>
      <c r="CL24" s="450"/>
      <c r="CM24" s="450"/>
      <c r="CN24" s="450"/>
      <c r="CO24" s="450"/>
      <c r="CP24" s="450"/>
      <c r="CQ24" s="450"/>
      <c r="CR24" s="450"/>
      <c r="CS24" s="451"/>
      <c r="CT24" s="415"/>
      <c r="CU24" s="416"/>
      <c r="CV24" s="416"/>
      <c r="CW24" s="416"/>
      <c r="CX24" s="416"/>
      <c r="CY24" s="416"/>
      <c r="CZ24" s="416"/>
      <c r="DA24" s="417"/>
      <c r="DB24" s="415"/>
      <c r="DC24" s="416"/>
      <c r="DD24" s="416"/>
      <c r="DE24" s="416"/>
      <c r="DF24" s="416"/>
      <c r="DG24" s="416"/>
      <c r="DH24" s="416"/>
      <c r="DI24" s="417"/>
    </row>
    <row r="25" spans="1:113" ht="18.75" customHeight="1" x14ac:dyDescent="0.15">
      <c r="A25" s="174"/>
      <c r="B25" s="397"/>
      <c r="C25" s="398"/>
      <c r="D25" s="399"/>
      <c r="E25" s="374" t="s">
        <v>175</v>
      </c>
      <c r="F25" s="375"/>
      <c r="G25" s="375"/>
      <c r="H25" s="375"/>
      <c r="I25" s="375"/>
      <c r="J25" s="375"/>
      <c r="K25" s="376"/>
      <c r="L25" s="371">
        <v>2</v>
      </c>
      <c r="M25" s="372"/>
      <c r="N25" s="372"/>
      <c r="O25" s="372"/>
      <c r="P25" s="373"/>
      <c r="Q25" s="371">
        <v>6910</v>
      </c>
      <c r="R25" s="372"/>
      <c r="S25" s="372"/>
      <c r="T25" s="372"/>
      <c r="U25" s="372"/>
      <c r="V25" s="373"/>
      <c r="W25" s="461"/>
      <c r="X25" s="398"/>
      <c r="Y25" s="399"/>
      <c r="Z25" s="374" t="s">
        <v>176</v>
      </c>
      <c r="AA25" s="375"/>
      <c r="AB25" s="375"/>
      <c r="AC25" s="375"/>
      <c r="AD25" s="375"/>
      <c r="AE25" s="375"/>
      <c r="AF25" s="375"/>
      <c r="AG25" s="376"/>
      <c r="AH25" s="371" t="s">
        <v>177</v>
      </c>
      <c r="AI25" s="372"/>
      <c r="AJ25" s="372"/>
      <c r="AK25" s="372"/>
      <c r="AL25" s="373"/>
      <c r="AM25" s="371" t="s">
        <v>145</v>
      </c>
      <c r="AN25" s="372"/>
      <c r="AO25" s="372"/>
      <c r="AP25" s="372"/>
      <c r="AQ25" s="372"/>
      <c r="AR25" s="373"/>
      <c r="AS25" s="371" t="s">
        <v>145</v>
      </c>
      <c r="AT25" s="372"/>
      <c r="AU25" s="372"/>
      <c r="AV25" s="372"/>
      <c r="AW25" s="372"/>
      <c r="AX25" s="431"/>
      <c r="AY25" s="444" t="s">
        <v>178</v>
      </c>
      <c r="AZ25" s="445"/>
      <c r="BA25" s="445"/>
      <c r="BB25" s="445"/>
      <c r="BC25" s="445"/>
      <c r="BD25" s="445"/>
      <c r="BE25" s="445"/>
      <c r="BF25" s="445"/>
      <c r="BG25" s="445"/>
      <c r="BH25" s="445"/>
      <c r="BI25" s="445"/>
      <c r="BJ25" s="445"/>
      <c r="BK25" s="445"/>
      <c r="BL25" s="445"/>
      <c r="BM25" s="446"/>
      <c r="BN25" s="447">
        <v>2393862</v>
      </c>
      <c r="BO25" s="448"/>
      <c r="BP25" s="448"/>
      <c r="BQ25" s="448"/>
      <c r="BR25" s="448"/>
      <c r="BS25" s="448"/>
      <c r="BT25" s="448"/>
      <c r="BU25" s="449"/>
      <c r="BV25" s="447">
        <v>3291925</v>
      </c>
      <c r="BW25" s="448"/>
      <c r="BX25" s="448"/>
      <c r="BY25" s="448"/>
      <c r="BZ25" s="448"/>
      <c r="CA25" s="448"/>
      <c r="CB25" s="448"/>
      <c r="CC25" s="449"/>
      <c r="CD25" s="187"/>
      <c r="CE25" s="450"/>
      <c r="CF25" s="450"/>
      <c r="CG25" s="450"/>
      <c r="CH25" s="450"/>
      <c r="CI25" s="450"/>
      <c r="CJ25" s="450"/>
      <c r="CK25" s="450"/>
      <c r="CL25" s="450"/>
      <c r="CM25" s="450"/>
      <c r="CN25" s="450"/>
      <c r="CO25" s="450"/>
      <c r="CP25" s="450"/>
      <c r="CQ25" s="450"/>
      <c r="CR25" s="450"/>
      <c r="CS25" s="451"/>
      <c r="CT25" s="415"/>
      <c r="CU25" s="416"/>
      <c r="CV25" s="416"/>
      <c r="CW25" s="416"/>
      <c r="CX25" s="416"/>
      <c r="CY25" s="416"/>
      <c r="CZ25" s="416"/>
      <c r="DA25" s="417"/>
      <c r="DB25" s="415"/>
      <c r="DC25" s="416"/>
      <c r="DD25" s="416"/>
      <c r="DE25" s="416"/>
      <c r="DF25" s="416"/>
      <c r="DG25" s="416"/>
      <c r="DH25" s="416"/>
      <c r="DI25" s="417"/>
    </row>
    <row r="26" spans="1:113" ht="18.75" customHeight="1" x14ac:dyDescent="0.15">
      <c r="A26" s="174"/>
      <c r="B26" s="397"/>
      <c r="C26" s="398"/>
      <c r="D26" s="399"/>
      <c r="E26" s="374" t="s">
        <v>179</v>
      </c>
      <c r="F26" s="375"/>
      <c r="G26" s="375"/>
      <c r="H26" s="375"/>
      <c r="I26" s="375"/>
      <c r="J26" s="375"/>
      <c r="K26" s="376"/>
      <c r="L26" s="371">
        <v>1</v>
      </c>
      <c r="M26" s="372"/>
      <c r="N26" s="372"/>
      <c r="O26" s="372"/>
      <c r="P26" s="373"/>
      <c r="Q26" s="371">
        <v>6510</v>
      </c>
      <c r="R26" s="372"/>
      <c r="S26" s="372"/>
      <c r="T26" s="372"/>
      <c r="U26" s="372"/>
      <c r="V26" s="373"/>
      <c r="W26" s="461"/>
      <c r="X26" s="398"/>
      <c r="Y26" s="399"/>
      <c r="Z26" s="374" t="s">
        <v>180</v>
      </c>
      <c r="AA26" s="429"/>
      <c r="AB26" s="429"/>
      <c r="AC26" s="429"/>
      <c r="AD26" s="429"/>
      <c r="AE26" s="429"/>
      <c r="AF26" s="429"/>
      <c r="AG26" s="430"/>
      <c r="AH26" s="371" t="s">
        <v>145</v>
      </c>
      <c r="AI26" s="372"/>
      <c r="AJ26" s="372"/>
      <c r="AK26" s="372"/>
      <c r="AL26" s="373"/>
      <c r="AM26" s="371" t="s">
        <v>145</v>
      </c>
      <c r="AN26" s="372"/>
      <c r="AO26" s="372"/>
      <c r="AP26" s="372"/>
      <c r="AQ26" s="372"/>
      <c r="AR26" s="373"/>
      <c r="AS26" s="371" t="s">
        <v>145</v>
      </c>
      <c r="AT26" s="372"/>
      <c r="AU26" s="372"/>
      <c r="AV26" s="372"/>
      <c r="AW26" s="372"/>
      <c r="AX26" s="431"/>
      <c r="AY26" s="458" t="s">
        <v>181</v>
      </c>
      <c r="AZ26" s="378"/>
      <c r="BA26" s="378"/>
      <c r="BB26" s="378"/>
      <c r="BC26" s="378"/>
      <c r="BD26" s="378"/>
      <c r="BE26" s="378"/>
      <c r="BF26" s="378"/>
      <c r="BG26" s="378"/>
      <c r="BH26" s="378"/>
      <c r="BI26" s="378"/>
      <c r="BJ26" s="378"/>
      <c r="BK26" s="378"/>
      <c r="BL26" s="378"/>
      <c r="BM26" s="459"/>
      <c r="BN26" s="418" t="s">
        <v>145</v>
      </c>
      <c r="BO26" s="419"/>
      <c r="BP26" s="419"/>
      <c r="BQ26" s="419"/>
      <c r="BR26" s="419"/>
      <c r="BS26" s="419"/>
      <c r="BT26" s="419"/>
      <c r="BU26" s="420"/>
      <c r="BV26" s="418" t="s">
        <v>128</v>
      </c>
      <c r="BW26" s="419"/>
      <c r="BX26" s="419"/>
      <c r="BY26" s="419"/>
      <c r="BZ26" s="419"/>
      <c r="CA26" s="419"/>
      <c r="CB26" s="419"/>
      <c r="CC26" s="420"/>
      <c r="CD26" s="187"/>
      <c r="CE26" s="450"/>
      <c r="CF26" s="450"/>
      <c r="CG26" s="450"/>
      <c r="CH26" s="450"/>
      <c r="CI26" s="450"/>
      <c r="CJ26" s="450"/>
      <c r="CK26" s="450"/>
      <c r="CL26" s="450"/>
      <c r="CM26" s="450"/>
      <c r="CN26" s="450"/>
      <c r="CO26" s="450"/>
      <c r="CP26" s="450"/>
      <c r="CQ26" s="450"/>
      <c r="CR26" s="450"/>
      <c r="CS26" s="451"/>
      <c r="CT26" s="415"/>
      <c r="CU26" s="416"/>
      <c r="CV26" s="416"/>
      <c r="CW26" s="416"/>
      <c r="CX26" s="416"/>
      <c r="CY26" s="416"/>
      <c r="CZ26" s="416"/>
      <c r="DA26" s="417"/>
      <c r="DB26" s="415"/>
      <c r="DC26" s="416"/>
      <c r="DD26" s="416"/>
      <c r="DE26" s="416"/>
      <c r="DF26" s="416"/>
      <c r="DG26" s="416"/>
      <c r="DH26" s="416"/>
      <c r="DI26" s="417"/>
    </row>
    <row r="27" spans="1:113" ht="18.75" customHeight="1" thickBot="1" x14ac:dyDescent="0.2">
      <c r="A27" s="174"/>
      <c r="B27" s="397"/>
      <c r="C27" s="398"/>
      <c r="D27" s="399"/>
      <c r="E27" s="374" t="s">
        <v>182</v>
      </c>
      <c r="F27" s="375"/>
      <c r="G27" s="375"/>
      <c r="H27" s="375"/>
      <c r="I27" s="375"/>
      <c r="J27" s="375"/>
      <c r="K27" s="376"/>
      <c r="L27" s="371">
        <v>1</v>
      </c>
      <c r="M27" s="372"/>
      <c r="N27" s="372"/>
      <c r="O27" s="372"/>
      <c r="P27" s="373"/>
      <c r="Q27" s="371">
        <v>3430</v>
      </c>
      <c r="R27" s="372"/>
      <c r="S27" s="372"/>
      <c r="T27" s="372"/>
      <c r="U27" s="372"/>
      <c r="V27" s="373"/>
      <c r="W27" s="461"/>
      <c r="X27" s="398"/>
      <c r="Y27" s="399"/>
      <c r="Z27" s="374" t="s">
        <v>183</v>
      </c>
      <c r="AA27" s="375"/>
      <c r="AB27" s="375"/>
      <c r="AC27" s="375"/>
      <c r="AD27" s="375"/>
      <c r="AE27" s="375"/>
      <c r="AF27" s="375"/>
      <c r="AG27" s="376"/>
      <c r="AH27" s="371">
        <v>4</v>
      </c>
      <c r="AI27" s="372"/>
      <c r="AJ27" s="372"/>
      <c r="AK27" s="372"/>
      <c r="AL27" s="373"/>
      <c r="AM27" s="371">
        <v>16152</v>
      </c>
      <c r="AN27" s="372"/>
      <c r="AO27" s="372"/>
      <c r="AP27" s="372"/>
      <c r="AQ27" s="372"/>
      <c r="AR27" s="373"/>
      <c r="AS27" s="371">
        <v>4038</v>
      </c>
      <c r="AT27" s="372"/>
      <c r="AU27" s="372"/>
      <c r="AV27" s="372"/>
      <c r="AW27" s="372"/>
      <c r="AX27" s="431"/>
      <c r="AY27" s="455" t="s">
        <v>184</v>
      </c>
      <c r="AZ27" s="456"/>
      <c r="BA27" s="456"/>
      <c r="BB27" s="456"/>
      <c r="BC27" s="456"/>
      <c r="BD27" s="456"/>
      <c r="BE27" s="456"/>
      <c r="BF27" s="456"/>
      <c r="BG27" s="456"/>
      <c r="BH27" s="456"/>
      <c r="BI27" s="456"/>
      <c r="BJ27" s="456"/>
      <c r="BK27" s="456"/>
      <c r="BL27" s="456"/>
      <c r="BM27" s="457"/>
      <c r="BN27" s="452">
        <v>901464</v>
      </c>
      <c r="BO27" s="453"/>
      <c r="BP27" s="453"/>
      <c r="BQ27" s="453"/>
      <c r="BR27" s="453"/>
      <c r="BS27" s="453"/>
      <c r="BT27" s="453"/>
      <c r="BU27" s="454"/>
      <c r="BV27" s="452">
        <v>895796</v>
      </c>
      <c r="BW27" s="453"/>
      <c r="BX27" s="453"/>
      <c r="BY27" s="453"/>
      <c r="BZ27" s="453"/>
      <c r="CA27" s="453"/>
      <c r="CB27" s="453"/>
      <c r="CC27" s="454"/>
      <c r="CD27" s="189"/>
      <c r="CE27" s="450"/>
      <c r="CF27" s="450"/>
      <c r="CG27" s="450"/>
      <c r="CH27" s="450"/>
      <c r="CI27" s="450"/>
      <c r="CJ27" s="450"/>
      <c r="CK27" s="450"/>
      <c r="CL27" s="450"/>
      <c r="CM27" s="450"/>
      <c r="CN27" s="450"/>
      <c r="CO27" s="450"/>
      <c r="CP27" s="450"/>
      <c r="CQ27" s="450"/>
      <c r="CR27" s="450"/>
      <c r="CS27" s="451"/>
      <c r="CT27" s="415"/>
      <c r="CU27" s="416"/>
      <c r="CV27" s="416"/>
      <c r="CW27" s="416"/>
      <c r="CX27" s="416"/>
      <c r="CY27" s="416"/>
      <c r="CZ27" s="416"/>
      <c r="DA27" s="417"/>
      <c r="DB27" s="415"/>
      <c r="DC27" s="416"/>
      <c r="DD27" s="416"/>
      <c r="DE27" s="416"/>
      <c r="DF27" s="416"/>
      <c r="DG27" s="416"/>
      <c r="DH27" s="416"/>
      <c r="DI27" s="417"/>
    </row>
    <row r="28" spans="1:113" ht="18.75" customHeight="1" x14ac:dyDescent="0.15">
      <c r="A28" s="174"/>
      <c r="B28" s="397"/>
      <c r="C28" s="398"/>
      <c r="D28" s="399"/>
      <c r="E28" s="374" t="s">
        <v>185</v>
      </c>
      <c r="F28" s="375"/>
      <c r="G28" s="375"/>
      <c r="H28" s="375"/>
      <c r="I28" s="375"/>
      <c r="J28" s="375"/>
      <c r="K28" s="376"/>
      <c r="L28" s="371">
        <v>1</v>
      </c>
      <c r="M28" s="372"/>
      <c r="N28" s="372"/>
      <c r="O28" s="372"/>
      <c r="P28" s="373"/>
      <c r="Q28" s="371">
        <v>2850</v>
      </c>
      <c r="R28" s="372"/>
      <c r="S28" s="372"/>
      <c r="T28" s="372"/>
      <c r="U28" s="372"/>
      <c r="V28" s="373"/>
      <c r="W28" s="461"/>
      <c r="X28" s="398"/>
      <c r="Y28" s="399"/>
      <c r="Z28" s="374" t="s">
        <v>186</v>
      </c>
      <c r="AA28" s="375"/>
      <c r="AB28" s="375"/>
      <c r="AC28" s="375"/>
      <c r="AD28" s="375"/>
      <c r="AE28" s="375"/>
      <c r="AF28" s="375"/>
      <c r="AG28" s="376"/>
      <c r="AH28" s="371" t="s">
        <v>145</v>
      </c>
      <c r="AI28" s="372"/>
      <c r="AJ28" s="372"/>
      <c r="AK28" s="372"/>
      <c r="AL28" s="373"/>
      <c r="AM28" s="371" t="s">
        <v>145</v>
      </c>
      <c r="AN28" s="372"/>
      <c r="AO28" s="372"/>
      <c r="AP28" s="372"/>
      <c r="AQ28" s="372"/>
      <c r="AR28" s="373"/>
      <c r="AS28" s="371" t="s">
        <v>145</v>
      </c>
      <c r="AT28" s="372"/>
      <c r="AU28" s="372"/>
      <c r="AV28" s="372"/>
      <c r="AW28" s="372"/>
      <c r="AX28" s="431"/>
      <c r="AY28" s="435" t="s">
        <v>187</v>
      </c>
      <c r="AZ28" s="436"/>
      <c r="BA28" s="436"/>
      <c r="BB28" s="437"/>
      <c r="BC28" s="444" t="s">
        <v>47</v>
      </c>
      <c r="BD28" s="445"/>
      <c r="BE28" s="445"/>
      <c r="BF28" s="445"/>
      <c r="BG28" s="445"/>
      <c r="BH28" s="445"/>
      <c r="BI28" s="445"/>
      <c r="BJ28" s="445"/>
      <c r="BK28" s="445"/>
      <c r="BL28" s="445"/>
      <c r="BM28" s="446"/>
      <c r="BN28" s="447">
        <v>1481686</v>
      </c>
      <c r="BO28" s="448"/>
      <c r="BP28" s="448"/>
      <c r="BQ28" s="448"/>
      <c r="BR28" s="448"/>
      <c r="BS28" s="448"/>
      <c r="BT28" s="448"/>
      <c r="BU28" s="449"/>
      <c r="BV28" s="447">
        <v>1500337</v>
      </c>
      <c r="BW28" s="448"/>
      <c r="BX28" s="448"/>
      <c r="BY28" s="448"/>
      <c r="BZ28" s="448"/>
      <c r="CA28" s="448"/>
      <c r="CB28" s="448"/>
      <c r="CC28" s="449"/>
      <c r="CD28" s="187"/>
      <c r="CE28" s="450"/>
      <c r="CF28" s="450"/>
      <c r="CG28" s="450"/>
      <c r="CH28" s="450"/>
      <c r="CI28" s="450"/>
      <c r="CJ28" s="450"/>
      <c r="CK28" s="450"/>
      <c r="CL28" s="450"/>
      <c r="CM28" s="450"/>
      <c r="CN28" s="450"/>
      <c r="CO28" s="450"/>
      <c r="CP28" s="450"/>
      <c r="CQ28" s="450"/>
      <c r="CR28" s="450"/>
      <c r="CS28" s="451"/>
      <c r="CT28" s="415"/>
      <c r="CU28" s="416"/>
      <c r="CV28" s="416"/>
      <c r="CW28" s="416"/>
      <c r="CX28" s="416"/>
      <c r="CY28" s="416"/>
      <c r="CZ28" s="416"/>
      <c r="DA28" s="417"/>
      <c r="DB28" s="415"/>
      <c r="DC28" s="416"/>
      <c r="DD28" s="416"/>
      <c r="DE28" s="416"/>
      <c r="DF28" s="416"/>
      <c r="DG28" s="416"/>
      <c r="DH28" s="416"/>
      <c r="DI28" s="417"/>
    </row>
    <row r="29" spans="1:113" ht="18.75" customHeight="1" x14ac:dyDescent="0.15">
      <c r="A29" s="174"/>
      <c r="B29" s="397"/>
      <c r="C29" s="398"/>
      <c r="D29" s="399"/>
      <c r="E29" s="374" t="s">
        <v>188</v>
      </c>
      <c r="F29" s="375"/>
      <c r="G29" s="375"/>
      <c r="H29" s="375"/>
      <c r="I29" s="375"/>
      <c r="J29" s="375"/>
      <c r="K29" s="376"/>
      <c r="L29" s="371">
        <v>14</v>
      </c>
      <c r="M29" s="372"/>
      <c r="N29" s="372"/>
      <c r="O29" s="372"/>
      <c r="P29" s="373"/>
      <c r="Q29" s="371">
        <v>2580</v>
      </c>
      <c r="R29" s="372"/>
      <c r="S29" s="372"/>
      <c r="T29" s="372"/>
      <c r="U29" s="372"/>
      <c r="V29" s="373"/>
      <c r="W29" s="462"/>
      <c r="X29" s="463"/>
      <c r="Y29" s="464"/>
      <c r="Z29" s="374" t="s">
        <v>189</v>
      </c>
      <c r="AA29" s="375"/>
      <c r="AB29" s="375"/>
      <c r="AC29" s="375"/>
      <c r="AD29" s="375"/>
      <c r="AE29" s="375"/>
      <c r="AF29" s="375"/>
      <c r="AG29" s="376"/>
      <c r="AH29" s="371">
        <v>192</v>
      </c>
      <c r="AI29" s="372"/>
      <c r="AJ29" s="372"/>
      <c r="AK29" s="372"/>
      <c r="AL29" s="373"/>
      <c r="AM29" s="371">
        <v>570376</v>
      </c>
      <c r="AN29" s="372"/>
      <c r="AO29" s="372"/>
      <c r="AP29" s="372"/>
      <c r="AQ29" s="372"/>
      <c r="AR29" s="373"/>
      <c r="AS29" s="371">
        <v>2971</v>
      </c>
      <c r="AT29" s="372"/>
      <c r="AU29" s="372"/>
      <c r="AV29" s="372"/>
      <c r="AW29" s="372"/>
      <c r="AX29" s="431"/>
      <c r="AY29" s="438"/>
      <c r="AZ29" s="439"/>
      <c r="BA29" s="439"/>
      <c r="BB29" s="440"/>
      <c r="BC29" s="432" t="s">
        <v>190</v>
      </c>
      <c r="BD29" s="433"/>
      <c r="BE29" s="433"/>
      <c r="BF29" s="433"/>
      <c r="BG29" s="433"/>
      <c r="BH29" s="433"/>
      <c r="BI29" s="433"/>
      <c r="BJ29" s="433"/>
      <c r="BK29" s="433"/>
      <c r="BL29" s="433"/>
      <c r="BM29" s="434"/>
      <c r="BN29" s="418">
        <v>1769323</v>
      </c>
      <c r="BO29" s="419"/>
      <c r="BP29" s="419"/>
      <c r="BQ29" s="419"/>
      <c r="BR29" s="419"/>
      <c r="BS29" s="419"/>
      <c r="BT29" s="419"/>
      <c r="BU29" s="420"/>
      <c r="BV29" s="418">
        <v>1342032</v>
      </c>
      <c r="BW29" s="419"/>
      <c r="BX29" s="419"/>
      <c r="BY29" s="419"/>
      <c r="BZ29" s="419"/>
      <c r="CA29" s="419"/>
      <c r="CB29" s="419"/>
      <c r="CC29" s="420"/>
      <c r="CD29" s="189"/>
      <c r="CE29" s="450"/>
      <c r="CF29" s="450"/>
      <c r="CG29" s="450"/>
      <c r="CH29" s="450"/>
      <c r="CI29" s="450"/>
      <c r="CJ29" s="450"/>
      <c r="CK29" s="450"/>
      <c r="CL29" s="450"/>
      <c r="CM29" s="450"/>
      <c r="CN29" s="450"/>
      <c r="CO29" s="450"/>
      <c r="CP29" s="450"/>
      <c r="CQ29" s="450"/>
      <c r="CR29" s="450"/>
      <c r="CS29" s="451"/>
      <c r="CT29" s="415"/>
      <c r="CU29" s="416"/>
      <c r="CV29" s="416"/>
      <c r="CW29" s="416"/>
      <c r="CX29" s="416"/>
      <c r="CY29" s="416"/>
      <c r="CZ29" s="416"/>
      <c r="DA29" s="417"/>
      <c r="DB29" s="415"/>
      <c r="DC29" s="416"/>
      <c r="DD29" s="416"/>
      <c r="DE29" s="416"/>
      <c r="DF29" s="416"/>
      <c r="DG29" s="416"/>
      <c r="DH29" s="416"/>
      <c r="DI29" s="417"/>
    </row>
    <row r="30" spans="1:113" ht="18.75" customHeight="1" thickBot="1" x14ac:dyDescent="0.2">
      <c r="A30" s="174"/>
      <c r="B30" s="400"/>
      <c r="C30" s="401"/>
      <c r="D30" s="402"/>
      <c r="E30" s="379"/>
      <c r="F30" s="380"/>
      <c r="G30" s="380"/>
      <c r="H30" s="380"/>
      <c r="I30" s="380"/>
      <c r="J30" s="380"/>
      <c r="K30" s="381"/>
      <c r="L30" s="382"/>
      <c r="M30" s="383"/>
      <c r="N30" s="383"/>
      <c r="O30" s="383"/>
      <c r="P30" s="384"/>
      <c r="Q30" s="382"/>
      <c r="R30" s="383"/>
      <c r="S30" s="383"/>
      <c r="T30" s="383"/>
      <c r="U30" s="383"/>
      <c r="V30" s="384"/>
      <c r="W30" s="385" t="s">
        <v>191</v>
      </c>
      <c r="X30" s="386"/>
      <c r="Y30" s="386"/>
      <c r="Z30" s="386"/>
      <c r="AA30" s="386"/>
      <c r="AB30" s="386"/>
      <c r="AC30" s="386"/>
      <c r="AD30" s="386"/>
      <c r="AE30" s="386"/>
      <c r="AF30" s="386"/>
      <c r="AG30" s="387"/>
      <c r="AH30" s="388">
        <v>99.1</v>
      </c>
      <c r="AI30" s="389"/>
      <c r="AJ30" s="389"/>
      <c r="AK30" s="389"/>
      <c r="AL30" s="389"/>
      <c r="AM30" s="389"/>
      <c r="AN30" s="389"/>
      <c r="AO30" s="389"/>
      <c r="AP30" s="389"/>
      <c r="AQ30" s="389"/>
      <c r="AR30" s="389"/>
      <c r="AS30" s="389"/>
      <c r="AT30" s="389"/>
      <c r="AU30" s="389"/>
      <c r="AV30" s="389"/>
      <c r="AW30" s="389"/>
      <c r="AX30" s="390"/>
      <c r="AY30" s="441"/>
      <c r="AZ30" s="442"/>
      <c r="BA30" s="442"/>
      <c r="BB30" s="443"/>
      <c r="BC30" s="391" t="s">
        <v>49</v>
      </c>
      <c r="BD30" s="392"/>
      <c r="BE30" s="392"/>
      <c r="BF30" s="392"/>
      <c r="BG30" s="392"/>
      <c r="BH30" s="392"/>
      <c r="BI30" s="392"/>
      <c r="BJ30" s="392"/>
      <c r="BK30" s="392"/>
      <c r="BL30" s="392"/>
      <c r="BM30" s="393"/>
      <c r="BN30" s="452">
        <v>875163</v>
      </c>
      <c r="BO30" s="453"/>
      <c r="BP30" s="453"/>
      <c r="BQ30" s="453"/>
      <c r="BR30" s="453"/>
      <c r="BS30" s="453"/>
      <c r="BT30" s="453"/>
      <c r="BU30" s="454"/>
      <c r="BV30" s="452">
        <v>770819</v>
      </c>
      <c r="BW30" s="453"/>
      <c r="BX30" s="453"/>
      <c r="BY30" s="453"/>
      <c r="BZ30" s="453"/>
      <c r="CA30" s="453"/>
      <c r="CB30" s="453"/>
      <c r="CC30" s="454"/>
      <c r="CD30" s="190"/>
      <c r="CE30" s="191"/>
      <c r="CF30" s="191"/>
      <c r="CG30" s="191"/>
      <c r="CH30" s="191"/>
      <c r="CI30" s="191"/>
      <c r="CJ30" s="191"/>
      <c r="CK30" s="191"/>
      <c r="CL30" s="191"/>
      <c r="CM30" s="191"/>
      <c r="CN30" s="191"/>
      <c r="CO30" s="191"/>
      <c r="CP30" s="191"/>
      <c r="CQ30" s="191"/>
      <c r="CR30" s="191"/>
      <c r="CS30" s="192"/>
      <c r="CT30" s="193"/>
      <c r="CU30" s="194"/>
      <c r="CV30" s="194"/>
      <c r="CW30" s="194"/>
      <c r="CX30" s="194"/>
      <c r="CY30" s="194"/>
      <c r="CZ30" s="194"/>
      <c r="DA30" s="195"/>
      <c r="DB30" s="193"/>
      <c r="DC30" s="194"/>
      <c r="DD30" s="194"/>
      <c r="DE30" s="194"/>
      <c r="DF30" s="194"/>
      <c r="DG30" s="194"/>
      <c r="DH30" s="194"/>
      <c r="DI30" s="195"/>
    </row>
    <row r="31" spans="1:113" ht="13.5" customHeight="1" x14ac:dyDescent="0.15">
      <c r="A31" s="174"/>
      <c r="B31" s="196"/>
      <c r="DI31" s="197"/>
    </row>
    <row r="32" spans="1:113" ht="13.5" customHeight="1" x14ac:dyDescent="0.15">
      <c r="A32" s="174"/>
      <c r="B32" s="198"/>
      <c r="C32" s="377" t="s">
        <v>192</v>
      </c>
      <c r="D32" s="377"/>
      <c r="E32" s="377"/>
      <c r="F32" s="377"/>
      <c r="G32" s="377"/>
      <c r="H32" s="377"/>
      <c r="I32" s="377"/>
      <c r="J32" s="377"/>
      <c r="K32" s="377"/>
      <c r="L32" s="377"/>
      <c r="M32" s="377"/>
      <c r="N32" s="377"/>
      <c r="O32" s="377"/>
      <c r="P32" s="377"/>
      <c r="Q32" s="377"/>
      <c r="R32" s="377"/>
      <c r="S32" s="377"/>
      <c r="U32" s="378" t="s">
        <v>193</v>
      </c>
      <c r="V32" s="378"/>
      <c r="W32" s="378"/>
      <c r="X32" s="378"/>
      <c r="Y32" s="378"/>
      <c r="Z32" s="378"/>
      <c r="AA32" s="378"/>
      <c r="AB32" s="378"/>
      <c r="AC32" s="378"/>
      <c r="AD32" s="378"/>
      <c r="AE32" s="378"/>
      <c r="AF32" s="378"/>
      <c r="AG32" s="378"/>
      <c r="AH32" s="378"/>
      <c r="AI32" s="378"/>
      <c r="AJ32" s="378"/>
      <c r="AK32" s="378"/>
      <c r="AM32" s="378" t="s">
        <v>194</v>
      </c>
      <c r="AN32" s="378"/>
      <c r="AO32" s="378"/>
      <c r="AP32" s="378"/>
      <c r="AQ32" s="378"/>
      <c r="AR32" s="378"/>
      <c r="AS32" s="378"/>
      <c r="AT32" s="378"/>
      <c r="AU32" s="378"/>
      <c r="AV32" s="378"/>
      <c r="AW32" s="378"/>
      <c r="AX32" s="378"/>
      <c r="AY32" s="378"/>
      <c r="AZ32" s="378"/>
      <c r="BA32" s="378"/>
      <c r="BB32" s="378"/>
      <c r="BC32" s="378"/>
      <c r="BE32" s="378" t="s">
        <v>195</v>
      </c>
      <c r="BF32" s="378"/>
      <c r="BG32" s="378"/>
      <c r="BH32" s="378"/>
      <c r="BI32" s="378"/>
      <c r="BJ32" s="378"/>
      <c r="BK32" s="378"/>
      <c r="BL32" s="378"/>
      <c r="BM32" s="378"/>
      <c r="BN32" s="378"/>
      <c r="BO32" s="378"/>
      <c r="BP32" s="378"/>
      <c r="BQ32" s="378"/>
      <c r="BR32" s="378"/>
      <c r="BS32" s="378"/>
      <c r="BT32" s="378"/>
      <c r="BU32" s="378"/>
      <c r="BW32" s="378" t="s">
        <v>196</v>
      </c>
      <c r="BX32" s="378"/>
      <c r="BY32" s="378"/>
      <c r="BZ32" s="378"/>
      <c r="CA32" s="378"/>
      <c r="CB32" s="378"/>
      <c r="CC32" s="378"/>
      <c r="CD32" s="378"/>
      <c r="CE32" s="378"/>
      <c r="CF32" s="378"/>
      <c r="CG32" s="378"/>
      <c r="CH32" s="378"/>
      <c r="CI32" s="378"/>
      <c r="CJ32" s="378"/>
      <c r="CK32" s="378"/>
      <c r="CL32" s="378"/>
      <c r="CM32" s="378"/>
      <c r="CO32" s="378" t="s">
        <v>197</v>
      </c>
      <c r="CP32" s="378"/>
      <c r="CQ32" s="378"/>
      <c r="CR32" s="378"/>
      <c r="CS32" s="378"/>
      <c r="CT32" s="378"/>
      <c r="CU32" s="378"/>
      <c r="CV32" s="378"/>
      <c r="CW32" s="378"/>
      <c r="CX32" s="378"/>
      <c r="CY32" s="378"/>
      <c r="CZ32" s="378"/>
      <c r="DA32" s="378"/>
      <c r="DB32" s="378"/>
      <c r="DC32" s="378"/>
      <c r="DD32" s="378"/>
      <c r="DE32" s="378"/>
      <c r="DI32" s="197"/>
    </row>
    <row r="33" spans="1:113" ht="13.5" customHeight="1" x14ac:dyDescent="0.15">
      <c r="A33" s="174"/>
      <c r="B33" s="198"/>
      <c r="C33" s="370" t="s">
        <v>198</v>
      </c>
      <c r="D33" s="370"/>
      <c r="E33" s="369" t="s">
        <v>199</v>
      </c>
      <c r="F33" s="369"/>
      <c r="G33" s="369"/>
      <c r="H33" s="369"/>
      <c r="I33" s="369"/>
      <c r="J33" s="369"/>
      <c r="K33" s="369"/>
      <c r="L33" s="369"/>
      <c r="M33" s="369"/>
      <c r="N33" s="369"/>
      <c r="O33" s="369"/>
      <c r="P33" s="369"/>
      <c r="Q33" s="369"/>
      <c r="R33" s="369"/>
      <c r="S33" s="369"/>
      <c r="T33" s="199"/>
      <c r="U33" s="370" t="s">
        <v>198</v>
      </c>
      <c r="V33" s="370"/>
      <c r="W33" s="369" t="s">
        <v>199</v>
      </c>
      <c r="X33" s="369"/>
      <c r="Y33" s="369"/>
      <c r="Z33" s="369"/>
      <c r="AA33" s="369"/>
      <c r="AB33" s="369"/>
      <c r="AC33" s="369"/>
      <c r="AD33" s="369"/>
      <c r="AE33" s="369"/>
      <c r="AF33" s="369"/>
      <c r="AG33" s="369"/>
      <c r="AH33" s="369"/>
      <c r="AI33" s="369"/>
      <c r="AJ33" s="369"/>
      <c r="AK33" s="369"/>
      <c r="AL33" s="199"/>
      <c r="AM33" s="370" t="s">
        <v>198</v>
      </c>
      <c r="AN33" s="370"/>
      <c r="AO33" s="369" t="s">
        <v>199</v>
      </c>
      <c r="AP33" s="369"/>
      <c r="AQ33" s="369"/>
      <c r="AR33" s="369"/>
      <c r="AS33" s="369"/>
      <c r="AT33" s="369"/>
      <c r="AU33" s="369"/>
      <c r="AV33" s="369"/>
      <c r="AW33" s="369"/>
      <c r="AX33" s="369"/>
      <c r="AY33" s="369"/>
      <c r="AZ33" s="369"/>
      <c r="BA33" s="369"/>
      <c r="BB33" s="369"/>
      <c r="BC33" s="369"/>
      <c r="BD33" s="200"/>
      <c r="BE33" s="369" t="s">
        <v>200</v>
      </c>
      <c r="BF33" s="369"/>
      <c r="BG33" s="369" t="s">
        <v>201</v>
      </c>
      <c r="BH33" s="369"/>
      <c r="BI33" s="369"/>
      <c r="BJ33" s="369"/>
      <c r="BK33" s="369"/>
      <c r="BL33" s="369"/>
      <c r="BM33" s="369"/>
      <c r="BN33" s="369"/>
      <c r="BO33" s="369"/>
      <c r="BP33" s="369"/>
      <c r="BQ33" s="369"/>
      <c r="BR33" s="369"/>
      <c r="BS33" s="369"/>
      <c r="BT33" s="369"/>
      <c r="BU33" s="369"/>
      <c r="BV33" s="200"/>
      <c r="BW33" s="370" t="s">
        <v>200</v>
      </c>
      <c r="BX33" s="370"/>
      <c r="BY33" s="369" t="s">
        <v>202</v>
      </c>
      <c r="BZ33" s="369"/>
      <c r="CA33" s="369"/>
      <c r="CB33" s="369"/>
      <c r="CC33" s="369"/>
      <c r="CD33" s="369"/>
      <c r="CE33" s="369"/>
      <c r="CF33" s="369"/>
      <c r="CG33" s="369"/>
      <c r="CH33" s="369"/>
      <c r="CI33" s="369"/>
      <c r="CJ33" s="369"/>
      <c r="CK33" s="369"/>
      <c r="CL33" s="369"/>
      <c r="CM33" s="369"/>
      <c r="CN33" s="199"/>
      <c r="CO33" s="370" t="s">
        <v>198</v>
      </c>
      <c r="CP33" s="370"/>
      <c r="CQ33" s="369" t="s">
        <v>203</v>
      </c>
      <c r="CR33" s="369"/>
      <c r="CS33" s="369"/>
      <c r="CT33" s="369"/>
      <c r="CU33" s="369"/>
      <c r="CV33" s="369"/>
      <c r="CW33" s="369"/>
      <c r="CX33" s="369"/>
      <c r="CY33" s="369"/>
      <c r="CZ33" s="369"/>
      <c r="DA33" s="369"/>
      <c r="DB33" s="369"/>
      <c r="DC33" s="369"/>
      <c r="DD33" s="369"/>
      <c r="DE33" s="369"/>
      <c r="DF33" s="199"/>
      <c r="DG33" s="368" t="s">
        <v>204</v>
      </c>
      <c r="DH33" s="368"/>
      <c r="DI33" s="201"/>
    </row>
    <row r="34" spans="1:113" ht="32.25" customHeight="1" x14ac:dyDescent="0.15">
      <c r="A34" s="174"/>
      <c r="B34" s="198"/>
      <c r="C34" s="366">
        <f>IF(E34="","",1)</f>
        <v>1</v>
      </c>
      <c r="D34" s="366"/>
      <c r="E34" s="367" t="str">
        <f>IF('各会計、関係団体の財政状況及び健全化判断比率'!B7="","",'各会計、関係団体の財政状況及び健全化判断比率'!B7)</f>
        <v>一般会計</v>
      </c>
      <c r="F34" s="367"/>
      <c r="G34" s="367"/>
      <c r="H34" s="367"/>
      <c r="I34" s="367"/>
      <c r="J34" s="367"/>
      <c r="K34" s="367"/>
      <c r="L34" s="367"/>
      <c r="M34" s="367"/>
      <c r="N34" s="367"/>
      <c r="O34" s="367"/>
      <c r="P34" s="367"/>
      <c r="Q34" s="367"/>
      <c r="R34" s="367"/>
      <c r="S34" s="367"/>
      <c r="T34" s="174"/>
      <c r="U34" s="366">
        <f>IF(W34="","",MAX(C34:D43)+1)</f>
        <v>2</v>
      </c>
      <c r="V34" s="366"/>
      <c r="W34" s="367" t="str">
        <f>IF('各会計、関係団体の財政状況及び健全化判断比率'!B28="","",'各会計、関係団体の財政状況及び健全化判断比率'!B28)</f>
        <v>国民健康保険特別会計</v>
      </c>
      <c r="X34" s="367"/>
      <c r="Y34" s="367"/>
      <c r="Z34" s="367"/>
      <c r="AA34" s="367"/>
      <c r="AB34" s="367"/>
      <c r="AC34" s="367"/>
      <c r="AD34" s="367"/>
      <c r="AE34" s="367"/>
      <c r="AF34" s="367"/>
      <c r="AG34" s="367"/>
      <c r="AH34" s="367"/>
      <c r="AI34" s="367"/>
      <c r="AJ34" s="367"/>
      <c r="AK34" s="367"/>
      <c r="AL34" s="174"/>
      <c r="AM34" s="366">
        <f>IF(AO34="","",MAX(C34:D43,U34:V43)+1)</f>
        <v>6</v>
      </c>
      <c r="AN34" s="366"/>
      <c r="AO34" s="367" t="str">
        <f>IF('各会計、関係団体の財政状況及び健全化判断比率'!B32="","",'各会計、関係団体の財政状況及び健全化判断比率'!B32)</f>
        <v>水道事業会計</v>
      </c>
      <c r="AP34" s="367"/>
      <c r="AQ34" s="367"/>
      <c r="AR34" s="367"/>
      <c r="AS34" s="367"/>
      <c r="AT34" s="367"/>
      <c r="AU34" s="367"/>
      <c r="AV34" s="367"/>
      <c r="AW34" s="367"/>
      <c r="AX34" s="367"/>
      <c r="AY34" s="367"/>
      <c r="AZ34" s="367"/>
      <c r="BA34" s="367"/>
      <c r="BB34" s="367"/>
      <c r="BC34" s="367"/>
      <c r="BD34" s="174"/>
      <c r="BE34" s="366">
        <f>IF(BG34="","",MAX(C34:D43,U34:V43,AM34:AN43)+1)</f>
        <v>8</v>
      </c>
      <c r="BF34" s="366"/>
      <c r="BG34" s="367" t="str">
        <f>IF('各会計、関係団体の財政状況及び健全化判断比率'!B34="","",'各会計、関係団体の財政状況及び健全化判断比率'!B34)</f>
        <v>長崎都市計画事業長与町土地区画整理事業特別会計</v>
      </c>
      <c r="BH34" s="367"/>
      <c r="BI34" s="367"/>
      <c r="BJ34" s="367"/>
      <c r="BK34" s="367"/>
      <c r="BL34" s="367"/>
      <c r="BM34" s="367"/>
      <c r="BN34" s="367"/>
      <c r="BO34" s="367"/>
      <c r="BP34" s="367"/>
      <c r="BQ34" s="367"/>
      <c r="BR34" s="367"/>
      <c r="BS34" s="367"/>
      <c r="BT34" s="367"/>
      <c r="BU34" s="367"/>
      <c r="BV34" s="174"/>
      <c r="BW34" s="366">
        <f>IF(BY34="","",MAX(C34:D43,U34:V43,AM34:AN43,BE34:BF43)+1)</f>
        <v>9</v>
      </c>
      <c r="BX34" s="366"/>
      <c r="BY34" s="367" t="str">
        <f>IF('各会計、関係団体の財政状況及び健全化判断比率'!B68="","",'各会計、関係団体の財政状況及び健全化判断比率'!B68)</f>
        <v>長与・時津環境施設組合（一般会計）</v>
      </c>
      <c r="BZ34" s="367"/>
      <c r="CA34" s="367"/>
      <c r="CB34" s="367"/>
      <c r="CC34" s="367"/>
      <c r="CD34" s="367"/>
      <c r="CE34" s="367"/>
      <c r="CF34" s="367"/>
      <c r="CG34" s="367"/>
      <c r="CH34" s="367"/>
      <c r="CI34" s="367"/>
      <c r="CJ34" s="367"/>
      <c r="CK34" s="367"/>
      <c r="CL34" s="367"/>
      <c r="CM34" s="367"/>
      <c r="CN34" s="174"/>
      <c r="CO34" s="366">
        <f>IF(CQ34="","",MAX(C34:D43,U34:V43,AM34:AN43,BE34:BF43,BW34:BX43)+1)</f>
        <v>18</v>
      </c>
      <c r="CP34" s="366"/>
      <c r="CQ34" s="367" t="str">
        <f>IF('各会計、関係団体の財政状況及び健全化判断比率'!BS7="","",'各会計、関係団体の財政状況及び健全化判断比率'!BS7)</f>
        <v>西彼中央土地開発公社</v>
      </c>
      <c r="CR34" s="367"/>
      <c r="CS34" s="367"/>
      <c r="CT34" s="367"/>
      <c r="CU34" s="367"/>
      <c r="CV34" s="367"/>
      <c r="CW34" s="367"/>
      <c r="CX34" s="367"/>
      <c r="CY34" s="367"/>
      <c r="CZ34" s="367"/>
      <c r="DA34" s="367"/>
      <c r="DB34" s="367"/>
      <c r="DC34" s="367"/>
      <c r="DD34" s="367"/>
      <c r="DE34" s="367"/>
      <c r="DG34" s="364" t="str">
        <f>IF('各会計、関係団体の財政状況及び健全化判断比率'!BR7="","",'各会計、関係団体の財政状況及び健全化判断比率'!BR7)</f>
        <v>〇</v>
      </c>
      <c r="DH34" s="364"/>
      <c r="DI34" s="201"/>
    </row>
    <row r="35" spans="1:113" ht="32.25" customHeight="1" x14ac:dyDescent="0.15">
      <c r="A35" s="174"/>
      <c r="B35" s="198"/>
      <c r="C35" s="366" t="str">
        <f>IF(E35="","",C34+1)</f>
        <v/>
      </c>
      <c r="D35" s="366"/>
      <c r="E35" s="367" t="str">
        <f>IF('各会計、関係団体の財政状況及び健全化判断比率'!B8="","",'各会計、関係団体の財政状況及び健全化判断比率'!B8)</f>
        <v/>
      </c>
      <c r="F35" s="367"/>
      <c r="G35" s="367"/>
      <c r="H35" s="367"/>
      <c r="I35" s="367"/>
      <c r="J35" s="367"/>
      <c r="K35" s="367"/>
      <c r="L35" s="367"/>
      <c r="M35" s="367"/>
      <c r="N35" s="367"/>
      <c r="O35" s="367"/>
      <c r="P35" s="367"/>
      <c r="Q35" s="367"/>
      <c r="R35" s="367"/>
      <c r="S35" s="367"/>
      <c r="T35" s="174"/>
      <c r="U35" s="366">
        <f>IF(W35="","",U34+1)</f>
        <v>3</v>
      </c>
      <c r="V35" s="366"/>
      <c r="W35" s="367" t="str">
        <f>IF('各会計、関係団体の財政状況及び健全化判断比率'!B29="","",'各会計、関係団体の財政状況及び健全化判断比率'!B29)</f>
        <v>介護保険特別会計</v>
      </c>
      <c r="X35" s="367"/>
      <c r="Y35" s="367"/>
      <c r="Z35" s="367"/>
      <c r="AA35" s="367"/>
      <c r="AB35" s="367"/>
      <c r="AC35" s="367"/>
      <c r="AD35" s="367"/>
      <c r="AE35" s="367"/>
      <c r="AF35" s="367"/>
      <c r="AG35" s="367"/>
      <c r="AH35" s="367"/>
      <c r="AI35" s="367"/>
      <c r="AJ35" s="367"/>
      <c r="AK35" s="367"/>
      <c r="AL35" s="174"/>
      <c r="AM35" s="366">
        <f t="shared" ref="AM35:AM43" si="0">IF(AO35="","",AM34+1)</f>
        <v>7</v>
      </c>
      <c r="AN35" s="366"/>
      <c r="AO35" s="367" t="str">
        <f>IF('各会計、関係団体の財政状況及び健全化判断比率'!B33="","",'各会計、関係団体の財政状況及び健全化判断比率'!B33)</f>
        <v>下水道事業会計</v>
      </c>
      <c r="AP35" s="367"/>
      <c r="AQ35" s="367"/>
      <c r="AR35" s="367"/>
      <c r="AS35" s="367"/>
      <c r="AT35" s="367"/>
      <c r="AU35" s="367"/>
      <c r="AV35" s="367"/>
      <c r="AW35" s="367"/>
      <c r="AX35" s="367"/>
      <c r="AY35" s="367"/>
      <c r="AZ35" s="367"/>
      <c r="BA35" s="367"/>
      <c r="BB35" s="367"/>
      <c r="BC35" s="367"/>
      <c r="BD35" s="174"/>
      <c r="BE35" s="366" t="str">
        <f t="shared" ref="BE35:BE43" si="1">IF(BG35="","",BE34+1)</f>
        <v/>
      </c>
      <c r="BF35" s="366"/>
      <c r="BG35" s="367"/>
      <c r="BH35" s="367"/>
      <c r="BI35" s="367"/>
      <c r="BJ35" s="367"/>
      <c r="BK35" s="367"/>
      <c r="BL35" s="367"/>
      <c r="BM35" s="367"/>
      <c r="BN35" s="367"/>
      <c r="BO35" s="367"/>
      <c r="BP35" s="367"/>
      <c r="BQ35" s="367"/>
      <c r="BR35" s="367"/>
      <c r="BS35" s="367"/>
      <c r="BT35" s="367"/>
      <c r="BU35" s="367"/>
      <c r="BV35" s="174"/>
      <c r="BW35" s="366">
        <f t="shared" ref="BW35:BW43" si="2">IF(BY35="","",BW34+1)</f>
        <v>10</v>
      </c>
      <c r="BX35" s="366"/>
      <c r="BY35" s="367" t="str">
        <f>IF('各会計、関係団体の財政状況及び健全化判断比率'!B69="","",'各会計、関係団体の財政状況及び健全化判断比率'!B69)</f>
        <v>長崎県市町村総合事務組合（一般会計）</v>
      </c>
      <c r="BZ35" s="367"/>
      <c r="CA35" s="367"/>
      <c r="CB35" s="367"/>
      <c r="CC35" s="367"/>
      <c r="CD35" s="367"/>
      <c r="CE35" s="367"/>
      <c r="CF35" s="367"/>
      <c r="CG35" s="367"/>
      <c r="CH35" s="367"/>
      <c r="CI35" s="367"/>
      <c r="CJ35" s="367"/>
      <c r="CK35" s="367"/>
      <c r="CL35" s="367"/>
      <c r="CM35" s="367"/>
      <c r="CN35" s="174"/>
      <c r="CO35" s="366">
        <f t="shared" ref="CO35:CO43" si="3">IF(CQ35="","",CO34+1)</f>
        <v>19</v>
      </c>
      <c r="CP35" s="366"/>
      <c r="CQ35" s="367" t="str">
        <f>IF('各会計、関係団体の財政状況及び健全化判断比率'!BS8="","",'各会計、関係団体の財政状況及び健全化判断比率'!BS8)</f>
        <v>長崎県林業公社</v>
      </c>
      <c r="CR35" s="367"/>
      <c r="CS35" s="367"/>
      <c r="CT35" s="367"/>
      <c r="CU35" s="367"/>
      <c r="CV35" s="367"/>
      <c r="CW35" s="367"/>
      <c r="CX35" s="367"/>
      <c r="CY35" s="367"/>
      <c r="CZ35" s="367"/>
      <c r="DA35" s="367"/>
      <c r="DB35" s="367"/>
      <c r="DC35" s="367"/>
      <c r="DD35" s="367"/>
      <c r="DE35" s="367"/>
      <c r="DG35" s="364" t="str">
        <f>IF('各会計、関係団体の財政状況及び健全化判断比率'!BR8="","",'各会計、関係団体の財政状況及び健全化判断比率'!BR8)</f>
        <v>〇</v>
      </c>
      <c r="DH35" s="364"/>
      <c r="DI35" s="201"/>
    </row>
    <row r="36" spans="1:113" ht="32.25" customHeight="1" x14ac:dyDescent="0.15">
      <c r="A36" s="174"/>
      <c r="B36" s="198"/>
      <c r="C36" s="366" t="str">
        <f>IF(E36="","",C35+1)</f>
        <v/>
      </c>
      <c r="D36" s="366"/>
      <c r="E36" s="367" t="str">
        <f>IF('各会計、関係団体の財政状況及び健全化判断比率'!B9="","",'各会計、関係団体の財政状況及び健全化判断比率'!B9)</f>
        <v/>
      </c>
      <c r="F36" s="367"/>
      <c r="G36" s="367"/>
      <c r="H36" s="367"/>
      <c r="I36" s="367"/>
      <c r="J36" s="367"/>
      <c r="K36" s="367"/>
      <c r="L36" s="367"/>
      <c r="M36" s="367"/>
      <c r="N36" s="367"/>
      <c r="O36" s="367"/>
      <c r="P36" s="367"/>
      <c r="Q36" s="367"/>
      <c r="R36" s="367"/>
      <c r="S36" s="367"/>
      <c r="T36" s="174"/>
      <c r="U36" s="366">
        <f t="shared" ref="U36:U43" si="4">IF(W36="","",U35+1)</f>
        <v>4</v>
      </c>
      <c r="V36" s="366"/>
      <c r="W36" s="367" t="str">
        <f>IF('各会計、関係団体の財政状況及び健全化判断比率'!B30="","",'各会計、関係団体の財政状況及び健全化判断比率'!B30)</f>
        <v>後期高齢者医療特別会計</v>
      </c>
      <c r="X36" s="367"/>
      <c r="Y36" s="367"/>
      <c r="Z36" s="367"/>
      <c r="AA36" s="367"/>
      <c r="AB36" s="367"/>
      <c r="AC36" s="367"/>
      <c r="AD36" s="367"/>
      <c r="AE36" s="367"/>
      <c r="AF36" s="367"/>
      <c r="AG36" s="367"/>
      <c r="AH36" s="367"/>
      <c r="AI36" s="367"/>
      <c r="AJ36" s="367"/>
      <c r="AK36" s="367"/>
      <c r="AL36" s="174"/>
      <c r="AM36" s="366" t="str">
        <f t="shared" si="0"/>
        <v/>
      </c>
      <c r="AN36" s="366"/>
      <c r="AO36" s="367"/>
      <c r="AP36" s="367"/>
      <c r="AQ36" s="367"/>
      <c r="AR36" s="367"/>
      <c r="AS36" s="367"/>
      <c r="AT36" s="367"/>
      <c r="AU36" s="367"/>
      <c r="AV36" s="367"/>
      <c r="AW36" s="367"/>
      <c r="AX36" s="367"/>
      <c r="AY36" s="367"/>
      <c r="AZ36" s="367"/>
      <c r="BA36" s="367"/>
      <c r="BB36" s="367"/>
      <c r="BC36" s="367"/>
      <c r="BD36" s="174"/>
      <c r="BE36" s="366" t="str">
        <f t="shared" si="1"/>
        <v/>
      </c>
      <c r="BF36" s="366"/>
      <c r="BG36" s="367"/>
      <c r="BH36" s="367"/>
      <c r="BI36" s="367"/>
      <c r="BJ36" s="367"/>
      <c r="BK36" s="367"/>
      <c r="BL36" s="367"/>
      <c r="BM36" s="367"/>
      <c r="BN36" s="367"/>
      <c r="BO36" s="367"/>
      <c r="BP36" s="367"/>
      <c r="BQ36" s="367"/>
      <c r="BR36" s="367"/>
      <c r="BS36" s="367"/>
      <c r="BT36" s="367"/>
      <c r="BU36" s="367"/>
      <c r="BV36" s="174"/>
      <c r="BW36" s="366">
        <f t="shared" si="2"/>
        <v>11</v>
      </c>
      <c r="BX36" s="366"/>
      <c r="BY36" s="367" t="str">
        <f>IF('各会計、関係団体の財政状況及び健全化判断比率'!B70="","",'各会計、関係団体の財政状況及び健全化判断比率'!B70)</f>
        <v>長崎県市町村総合事務組合（市町村会館管理事業特別会計）</v>
      </c>
      <c r="BZ36" s="367"/>
      <c r="CA36" s="367"/>
      <c r="CB36" s="367"/>
      <c r="CC36" s="367"/>
      <c r="CD36" s="367"/>
      <c r="CE36" s="367"/>
      <c r="CF36" s="367"/>
      <c r="CG36" s="367"/>
      <c r="CH36" s="367"/>
      <c r="CI36" s="367"/>
      <c r="CJ36" s="367"/>
      <c r="CK36" s="367"/>
      <c r="CL36" s="367"/>
      <c r="CM36" s="367"/>
      <c r="CN36" s="174"/>
      <c r="CO36" s="366" t="str">
        <f t="shared" si="3"/>
        <v/>
      </c>
      <c r="CP36" s="366"/>
      <c r="CQ36" s="367" t="str">
        <f>IF('各会計、関係団体の財政状況及び健全化判断比率'!BS9="","",'各会計、関係団体の財政状況及び健全化判断比率'!BS9)</f>
        <v/>
      </c>
      <c r="CR36" s="367"/>
      <c r="CS36" s="367"/>
      <c r="CT36" s="367"/>
      <c r="CU36" s="367"/>
      <c r="CV36" s="367"/>
      <c r="CW36" s="367"/>
      <c r="CX36" s="367"/>
      <c r="CY36" s="367"/>
      <c r="CZ36" s="367"/>
      <c r="DA36" s="367"/>
      <c r="DB36" s="367"/>
      <c r="DC36" s="367"/>
      <c r="DD36" s="367"/>
      <c r="DE36" s="367"/>
      <c r="DG36" s="364" t="str">
        <f>IF('各会計、関係団体の財政状況及び健全化判断比率'!BR9="","",'各会計、関係団体の財政状況及び健全化判断比率'!BR9)</f>
        <v/>
      </c>
      <c r="DH36" s="364"/>
      <c r="DI36" s="201"/>
    </row>
    <row r="37" spans="1:113" ht="32.25" customHeight="1" x14ac:dyDescent="0.15">
      <c r="A37" s="174"/>
      <c r="B37" s="198"/>
      <c r="C37" s="366" t="str">
        <f>IF(E37="","",C36+1)</f>
        <v/>
      </c>
      <c r="D37" s="366"/>
      <c r="E37" s="367" t="str">
        <f>IF('各会計、関係団体の財政状況及び健全化判断比率'!B10="","",'各会計、関係団体の財政状況及び健全化判断比率'!B10)</f>
        <v/>
      </c>
      <c r="F37" s="367"/>
      <c r="G37" s="367"/>
      <c r="H37" s="367"/>
      <c r="I37" s="367"/>
      <c r="J37" s="367"/>
      <c r="K37" s="367"/>
      <c r="L37" s="367"/>
      <c r="M37" s="367"/>
      <c r="N37" s="367"/>
      <c r="O37" s="367"/>
      <c r="P37" s="367"/>
      <c r="Q37" s="367"/>
      <c r="R37" s="367"/>
      <c r="S37" s="367"/>
      <c r="T37" s="174"/>
      <c r="U37" s="366">
        <f t="shared" si="4"/>
        <v>5</v>
      </c>
      <c r="V37" s="366"/>
      <c r="W37" s="367" t="str">
        <f>IF('各会計、関係団体の財政状況及び健全化判断比率'!B31="","",'各会計、関係団体の財政状況及び健全化判断比率'!B31)</f>
        <v>駐車場事業特別会計</v>
      </c>
      <c r="X37" s="367"/>
      <c r="Y37" s="367"/>
      <c r="Z37" s="367"/>
      <c r="AA37" s="367"/>
      <c r="AB37" s="367"/>
      <c r="AC37" s="367"/>
      <c r="AD37" s="367"/>
      <c r="AE37" s="367"/>
      <c r="AF37" s="367"/>
      <c r="AG37" s="367"/>
      <c r="AH37" s="367"/>
      <c r="AI37" s="367"/>
      <c r="AJ37" s="367"/>
      <c r="AK37" s="367"/>
      <c r="AL37" s="174"/>
      <c r="AM37" s="366" t="str">
        <f t="shared" si="0"/>
        <v/>
      </c>
      <c r="AN37" s="366"/>
      <c r="AO37" s="367"/>
      <c r="AP37" s="367"/>
      <c r="AQ37" s="367"/>
      <c r="AR37" s="367"/>
      <c r="AS37" s="367"/>
      <c r="AT37" s="367"/>
      <c r="AU37" s="367"/>
      <c r="AV37" s="367"/>
      <c r="AW37" s="367"/>
      <c r="AX37" s="367"/>
      <c r="AY37" s="367"/>
      <c r="AZ37" s="367"/>
      <c r="BA37" s="367"/>
      <c r="BB37" s="367"/>
      <c r="BC37" s="367"/>
      <c r="BD37" s="174"/>
      <c r="BE37" s="366" t="str">
        <f t="shared" si="1"/>
        <v/>
      </c>
      <c r="BF37" s="366"/>
      <c r="BG37" s="367"/>
      <c r="BH37" s="367"/>
      <c r="BI37" s="367"/>
      <c r="BJ37" s="367"/>
      <c r="BK37" s="367"/>
      <c r="BL37" s="367"/>
      <c r="BM37" s="367"/>
      <c r="BN37" s="367"/>
      <c r="BO37" s="367"/>
      <c r="BP37" s="367"/>
      <c r="BQ37" s="367"/>
      <c r="BR37" s="367"/>
      <c r="BS37" s="367"/>
      <c r="BT37" s="367"/>
      <c r="BU37" s="367"/>
      <c r="BV37" s="174"/>
      <c r="BW37" s="366">
        <f t="shared" si="2"/>
        <v>12</v>
      </c>
      <c r="BX37" s="366"/>
      <c r="BY37" s="367" t="str">
        <f>IF('各会計、関係団体の財政状況及び健全化判断比率'!B71="","",'各会計、関係団体の財政状況及び健全化判断比率'!B71)</f>
        <v>長崎県市町村総合事務組合（市町村会館馬町別館管理事業特別会計）</v>
      </c>
      <c r="BZ37" s="367"/>
      <c r="CA37" s="367"/>
      <c r="CB37" s="367"/>
      <c r="CC37" s="367"/>
      <c r="CD37" s="367"/>
      <c r="CE37" s="367"/>
      <c r="CF37" s="367"/>
      <c r="CG37" s="367"/>
      <c r="CH37" s="367"/>
      <c r="CI37" s="367"/>
      <c r="CJ37" s="367"/>
      <c r="CK37" s="367"/>
      <c r="CL37" s="367"/>
      <c r="CM37" s="367"/>
      <c r="CN37" s="174"/>
      <c r="CO37" s="366" t="str">
        <f t="shared" si="3"/>
        <v/>
      </c>
      <c r="CP37" s="366"/>
      <c r="CQ37" s="367" t="str">
        <f>IF('各会計、関係団体の財政状況及び健全化判断比率'!BS10="","",'各会計、関係団体の財政状況及び健全化判断比率'!BS10)</f>
        <v/>
      </c>
      <c r="CR37" s="367"/>
      <c r="CS37" s="367"/>
      <c r="CT37" s="367"/>
      <c r="CU37" s="367"/>
      <c r="CV37" s="367"/>
      <c r="CW37" s="367"/>
      <c r="CX37" s="367"/>
      <c r="CY37" s="367"/>
      <c r="CZ37" s="367"/>
      <c r="DA37" s="367"/>
      <c r="DB37" s="367"/>
      <c r="DC37" s="367"/>
      <c r="DD37" s="367"/>
      <c r="DE37" s="367"/>
      <c r="DG37" s="364" t="str">
        <f>IF('各会計、関係団体の財政状況及び健全化判断比率'!BR10="","",'各会計、関係団体の財政状況及び健全化判断比率'!BR10)</f>
        <v/>
      </c>
      <c r="DH37" s="364"/>
      <c r="DI37" s="201"/>
    </row>
    <row r="38" spans="1:113" ht="32.25" customHeight="1" x14ac:dyDescent="0.15">
      <c r="A38" s="174"/>
      <c r="B38" s="198"/>
      <c r="C38" s="366" t="str">
        <f t="shared" ref="C38:C43" si="5">IF(E38="","",C37+1)</f>
        <v/>
      </c>
      <c r="D38" s="366"/>
      <c r="E38" s="367" t="str">
        <f>IF('各会計、関係団体の財政状況及び健全化判断比率'!B11="","",'各会計、関係団体の財政状況及び健全化判断比率'!B11)</f>
        <v/>
      </c>
      <c r="F38" s="367"/>
      <c r="G38" s="367"/>
      <c r="H38" s="367"/>
      <c r="I38" s="367"/>
      <c r="J38" s="367"/>
      <c r="K38" s="367"/>
      <c r="L38" s="367"/>
      <c r="M38" s="367"/>
      <c r="N38" s="367"/>
      <c r="O38" s="367"/>
      <c r="P38" s="367"/>
      <c r="Q38" s="367"/>
      <c r="R38" s="367"/>
      <c r="S38" s="367"/>
      <c r="T38" s="174"/>
      <c r="U38" s="366" t="str">
        <f t="shared" si="4"/>
        <v/>
      </c>
      <c r="V38" s="366"/>
      <c r="W38" s="367"/>
      <c r="X38" s="367"/>
      <c r="Y38" s="367"/>
      <c r="Z38" s="367"/>
      <c r="AA38" s="367"/>
      <c r="AB38" s="367"/>
      <c r="AC38" s="367"/>
      <c r="AD38" s="367"/>
      <c r="AE38" s="367"/>
      <c r="AF38" s="367"/>
      <c r="AG38" s="367"/>
      <c r="AH38" s="367"/>
      <c r="AI38" s="367"/>
      <c r="AJ38" s="367"/>
      <c r="AK38" s="367"/>
      <c r="AL38" s="174"/>
      <c r="AM38" s="366" t="str">
        <f t="shared" si="0"/>
        <v/>
      </c>
      <c r="AN38" s="366"/>
      <c r="AO38" s="367"/>
      <c r="AP38" s="367"/>
      <c r="AQ38" s="367"/>
      <c r="AR38" s="367"/>
      <c r="AS38" s="367"/>
      <c r="AT38" s="367"/>
      <c r="AU38" s="367"/>
      <c r="AV38" s="367"/>
      <c r="AW38" s="367"/>
      <c r="AX38" s="367"/>
      <c r="AY38" s="367"/>
      <c r="AZ38" s="367"/>
      <c r="BA38" s="367"/>
      <c r="BB38" s="367"/>
      <c r="BC38" s="367"/>
      <c r="BD38" s="174"/>
      <c r="BE38" s="366" t="str">
        <f t="shared" si="1"/>
        <v/>
      </c>
      <c r="BF38" s="366"/>
      <c r="BG38" s="367"/>
      <c r="BH38" s="367"/>
      <c r="BI38" s="367"/>
      <c r="BJ38" s="367"/>
      <c r="BK38" s="367"/>
      <c r="BL38" s="367"/>
      <c r="BM38" s="367"/>
      <c r="BN38" s="367"/>
      <c r="BO38" s="367"/>
      <c r="BP38" s="367"/>
      <c r="BQ38" s="367"/>
      <c r="BR38" s="367"/>
      <c r="BS38" s="367"/>
      <c r="BT38" s="367"/>
      <c r="BU38" s="367"/>
      <c r="BV38" s="174"/>
      <c r="BW38" s="366">
        <f t="shared" si="2"/>
        <v>13</v>
      </c>
      <c r="BX38" s="366"/>
      <c r="BY38" s="367" t="str">
        <f>IF('各会計、関係団体の財政状況及び健全化判断比率'!B72="","",'各会計、関係団体の財政状況及び健全化判断比率'!B72)</f>
        <v>長崎県市町村総合事務組合（公平委員会特別会計）</v>
      </c>
      <c r="BZ38" s="367"/>
      <c r="CA38" s="367"/>
      <c r="CB38" s="367"/>
      <c r="CC38" s="367"/>
      <c r="CD38" s="367"/>
      <c r="CE38" s="367"/>
      <c r="CF38" s="367"/>
      <c r="CG38" s="367"/>
      <c r="CH38" s="367"/>
      <c r="CI38" s="367"/>
      <c r="CJ38" s="367"/>
      <c r="CK38" s="367"/>
      <c r="CL38" s="367"/>
      <c r="CM38" s="367"/>
      <c r="CN38" s="174"/>
      <c r="CO38" s="366" t="str">
        <f t="shared" si="3"/>
        <v/>
      </c>
      <c r="CP38" s="366"/>
      <c r="CQ38" s="367" t="str">
        <f>IF('各会計、関係団体の財政状況及び健全化判断比率'!BS11="","",'各会計、関係団体の財政状況及び健全化判断比率'!BS11)</f>
        <v/>
      </c>
      <c r="CR38" s="367"/>
      <c r="CS38" s="367"/>
      <c r="CT38" s="367"/>
      <c r="CU38" s="367"/>
      <c r="CV38" s="367"/>
      <c r="CW38" s="367"/>
      <c r="CX38" s="367"/>
      <c r="CY38" s="367"/>
      <c r="CZ38" s="367"/>
      <c r="DA38" s="367"/>
      <c r="DB38" s="367"/>
      <c r="DC38" s="367"/>
      <c r="DD38" s="367"/>
      <c r="DE38" s="367"/>
      <c r="DG38" s="364" t="str">
        <f>IF('各会計、関係団体の財政状況及び健全化判断比率'!BR11="","",'各会計、関係団体の財政状況及び健全化判断比率'!BR11)</f>
        <v/>
      </c>
      <c r="DH38" s="364"/>
      <c r="DI38" s="201"/>
    </row>
    <row r="39" spans="1:113" ht="32.25" customHeight="1" x14ac:dyDescent="0.15">
      <c r="A39" s="174"/>
      <c r="B39" s="198"/>
      <c r="C39" s="366" t="str">
        <f t="shared" si="5"/>
        <v/>
      </c>
      <c r="D39" s="366"/>
      <c r="E39" s="367" t="str">
        <f>IF('各会計、関係団体の財政状況及び健全化判断比率'!B12="","",'各会計、関係団体の財政状況及び健全化判断比率'!B12)</f>
        <v/>
      </c>
      <c r="F39" s="367"/>
      <c r="G39" s="367"/>
      <c r="H39" s="367"/>
      <c r="I39" s="367"/>
      <c r="J39" s="367"/>
      <c r="K39" s="367"/>
      <c r="L39" s="367"/>
      <c r="M39" s="367"/>
      <c r="N39" s="367"/>
      <c r="O39" s="367"/>
      <c r="P39" s="367"/>
      <c r="Q39" s="367"/>
      <c r="R39" s="367"/>
      <c r="S39" s="367"/>
      <c r="T39" s="174"/>
      <c r="U39" s="366" t="str">
        <f t="shared" si="4"/>
        <v/>
      </c>
      <c r="V39" s="366"/>
      <c r="W39" s="367"/>
      <c r="X39" s="367"/>
      <c r="Y39" s="367"/>
      <c r="Z39" s="367"/>
      <c r="AA39" s="367"/>
      <c r="AB39" s="367"/>
      <c r="AC39" s="367"/>
      <c r="AD39" s="367"/>
      <c r="AE39" s="367"/>
      <c r="AF39" s="367"/>
      <c r="AG39" s="367"/>
      <c r="AH39" s="367"/>
      <c r="AI39" s="367"/>
      <c r="AJ39" s="367"/>
      <c r="AK39" s="367"/>
      <c r="AL39" s="174"/>
      <c r="AM39" s="366" t="str">
        <f t="shared" si="0"/>
        <v/>
      </c>
      <c r="AN39" s="366"/>
      <c r="AO39" s="367"/>
      <c r="AP39" s="367"/>
      <c r="AQ39" s="367"/>
      <c r="AR39" s="367"/>
      <c r="AS39" s="367"/>
      <c r="AT39" s="367"/>
      <c r="AU39" s="367"/>
      <c r="AV39" s="367"/>
      <c r="AW39" s="367"/>
      <c r="AX39" s="367"/>
      <c r="AY39" s="367"/>
      <c r="AZ39" s="367"/>
      <c r="BA39" s="367"/>
      <c r="BB39" s="367"/>
      <c r="BC39" s="367"/>
      <c r="BD39" s="174"/>
      <c r="BE39" s="366" t="str">
        <f t="shared" si="1"/>
        <v/>
      </c>
      <c r="BF39" s="366"/>
      <c r="BG39" s="367"/>
      <c r="BH39" s="367"/>
      <c r="BI39" s="367"/>
      <c r="BJ39" s="367"/>
      <c r="BK39" s="367"/>
      <c r="BL39" s="367"/>
      <c r="BM39" s="367"/>
      <c r="BN39" s="367"/>
      <c r="BO39" s="367"/>
      <c r="BP39" s="367"/>
      <c r="BQ39" s="367"/>
      <c r="BR39" s="367"/>
      <c r="BS39" s="367"/>
      <c r="BT39" s="367"/>
      <c r="BU39" s="367"/>
      <c r="BV39" s="174"/>
      <c r="BW39" s="366">
        <f t="shared" si="2"/>
        <v>14</v>
      </c>
      <c r="BX39" s="366"/>
      <c r="BY39" s="367" t="str">
        <f>IF('各会計、関係団体の財政状況及び健全化判断比率'!B73="","",'各会計、関係団体の財政状況及び健全化判断比率'!B73)</f>
        <v>長崎県市町村総合事務組合（行政不服審査会事業特別会計）</v>
      </c>
      <c r="BZ39" s="367"/>
      <c r="CA39" s="367"/>
      <c r="CB39" s="367"/>
      <c r="CC39" s="367"/>
      <c r="CD39" s="367"/>
      <c r="CE39" s="367"/>
      <c r="CF39" s="367"/>
      <c r="CG39" s="367"/>
      <c r="CH39" s="367"/>
      <c r="CI39" s="367"/>
      <c r="CJ39" s="367"/>
      <c r="CK39" s="367"/>
      <c r="CL39" s="367"/>
      <c r="CM39" s="367"/>
      <c r="CN39" s="174"/>
      <c r="CO39" s="366" t="str">
        <f t="shared" si="3"/>
        <v/>
      </c>
      <c r="CP39" s="366"/>
      <c r="CQ39" s="367" t="str">
        <f>IF('各会計、関係団体の財政状況及び健全化判断比率'!BS12="","",'各会計、関係団体の財政状況及び健全化判断比率'!BS12)</f>
        <v/>
      </c>
      <c r="CR39" s="367"/>
      <c r="CS39" s="367"/>
      <c r="CT39" s="367"/>
      <c r="CU39" s="367"/>
      <c r="CV39" s="367"/>
      <c r="CW39" s="367"/>
      <c r="CX39" s="367"/>
      <c r="CY39" s="367"/>
      <c r="CZ39" s="367"/>
      <c r="DA39" s="367"/>
      <c r="DB39" s="367"/>
      <c r="DC39" s="367"/>
      <c r="DD39" s="367"/>
      <c r="DE39" s="367"/>
      <c r="DG39" s="364" t="str">
        <f>IF('各会計、関係団体の財政状況及び健全化判断比率'!BR12="","",'各会計、関係団体の財政状況及び健全化判断比率'!BR12)</f>
        <v/>
      </c>
      <c r="DH39" s="364"/>
      <c r="DI39" s="201"/>
    </row>
    <row r="40" spans="1:113" ht="32.25" customHeight="1" x14ac:dyDescent="0.15">
      <c r="A40" s="174"/>
      <c r="B40" s="198"/>
      <c r="C40" s="366" t="str">
        <f t="shared" si="5"/>
        <v/>
      </c>
      <c r="D40" s="366"/>
      <c r="E40" s="367" t="str">
        <f>IF('各会計、関係団体の財政状況及び健全化判断比率'!B13="","",'各会計、関係団体の財政状況及び健全化判断比率'!B13)</f>
        <v/>
      </c>
      <c r="F40" s="367"/>
      <c r="G40" s="367"/>
      <c r="H40" s="367"/>
      <c r="I40" s="367"/>
      <c r="J40" s="367"/>
      <c r="K40" s="367"/>
      <c r="L40" s="367"/>
      <c r="M40" s="367"/>
      <c r="N40" s="367"/>
      <c r="O40" s="367"/>
      <c r="P40" s="367"/>
      <c r="Q40" s="367"/>
      <c r="R40" s="367"/>
      <c r="S40" s="367"/>
      <c r="T40" s="174"/>
      <c r="U40" s="366" t="str">
        <f t="shared" si="4"/>
        <v/>
      </c>
      <c r="V40" s="366"/>
      <c r="W40" s="367"/>
      <c r="X40" s="367"/>
      <c r="Y40" s="367"/>
      <c r="Z40" s="367"/>
      <c r="AA40" s="367"/>
      <c r="AB40" s="367"/>
      <c r="AC40" s="367"/>
      <c r="AD40" s="367"/>
      <c r="AE40" s="367"/>
      <c r="AF40" s="367"/>
      <c r="AG40" s="367"/>
      <c r="AH40" s="367"/>
      <c r="AI40" s="367"/>
      <c r="AJ40" s="367"/>
      <c r="AK40" s="367"/>
      <c r="AL40" s="174"/>
      <c r="AM40" s="366" t="str">
        <f t="shared" si="0"/>
        <v/>
      </c>
      <c r="AN40" s="366"/>
      <c r="AO40" s="367"/>
      <c r="AP40" s="367"/>
      <c r="AQ40" s="367"/>
      <c r="AR40" s="367"/>
      <c r="AS40" s="367"/>
      <c r="AT40" s="367"/>
      <c r="AU40" s="367"/>
      <c r="AV40" s="367"/>
      <c r="AW40" s="367"/>
      <c r="AX40" s="367"/>
      <c r="AY40" s="367"/>
      <c r="AZ40" s="367"/>
      <c r="BA40" s="367"/>
      <c r="BB40" s="367"/>
      <c r="BC40" s="367"/>
      <c r="BD40" s="174"/>
      <c r="BE40" s="366" t="str">
        <f t="shared" si="1"/>
        <v/>
      </c>
      <c r="BF40" s="366"/>
      <c r="BG40" s="367"/>
      <c r="BH40" s="367"/>
      <c r="BI40" s="367"/>
      <c r="BJ40" s="367"/>
      <c r="BK40" s="367"/>
      <c r="BL40" s="367"/>
      <c r="BM40" s="367"/>
      <c r="BN40" s="367"/>
      <c r="BO40" s="367"/>
      <c r="BP40" s="367"/>
      <c r="BQ40" s="367"/>
      <c r="BR40" s="367"/>
      <c r="BS40" s="367"/>
      <c r="BT40" s="367"/>
      <c r="BU40" s="367"/>
      <c r="BV40" s="174"/>
      <c r="BW40" s="366">
        <f t="shared" si="2"/>
        <v>15</v>
      </c>
      <c r="BX40" s="366"/>
      <c r="BY40" s="367" t="str">
        <f>IF('各会計、関係団体の財政状況及び健全化判断比率'!B74="","",'各会計、関係団体の財政状況及び健全化判断比率'!B74)</f>
        <v>長崎県市町村総合事務組合（市町村交通災害共済事業特別会計）</v>
      </c>
      <c r="BZ40" s="367"/>
      <c r="CA40" s="367"/>
      <c r="CB40" s="367"/>
      <c r="CC40" s="367"/>
      <c r="CD40" s="367"/>
      <c r="CE40" s="367"/>
      <c r="CF40" s="367"/>
      <c r="CG40" s="367"/>
      <c r="CH40" s="367"/>
      <c r="CI40" s="367"/>
      <c r="CJ40" s="367"/>
      <c r="CK40" s="367"/>
      <c r="CL40" s="367"/>
      <c r="CM40" s="367"/>
      <c r="CN40" s="174"/>
      <c r="CO40" s="366" t="str">
        <f t="shared" si="3"/>
        <v/>
      </c>
      <c r="CP40" s="366"/>
      <c r="CQ40" s="367" t="str">
        <f>IF('各会計、関係団体の財政状況及び健全化判断比率'!BS13="","",'各会計、関係団体の財政状況及び健全化判断比率'!BS13)</f>
        <v/>
      </c>
      <c r="CR40" s="367"/>
      <c r="CS40" s="367"/>
      <c r="CT40" s="367"/>
      <c r="CU40" s="367"/>
      <c r="CV40" s="367"/>
      <c r="CW40" s="367"/>
      <c r="CX40" s="367"/>
      <c r="CY40" s="367"/>
      <c r="CZ40" s="367"/>
      <c r="DA40" s="367"/>
      <c r="DB40" s="367"/>
      <c r="DC40" s="367"/>
      <c r="DD40" s="367"/>
      <c r="DE40" s="367"/>
      <c r="DG40" s="364" t="str">
        <f>IF('各会計、関係団体の財政状況及び健全化判断比率'!BR13="","",'各会計、関係団体の財政状況及び健全化判断比率'!BR13)</f>
        <v/>
      </c>
      <c r="DH40" s="364"/>
      <c r="DI40" s="201"/>
    </row>
    <row r="41" spans="1:113" ht="32.25" customHeight="1" x14ac:dyDescent="0.15">
      <c r="A41" s="174"/>
      <c r="B41" s="198"/>
      <c r="C41" s="366" t="str">
        <f t="shared" si="5"/>
        <v/>
      </c>
      <c r="D41" s="366"/>
      <c r="E41" s="367" t="str">
        <f>IF('各会計、関係団体の財政状況及び健全化判断比率'!B14="","",'各会計、関係団体の財政状況及び健全化判断比率'!B14)</f>
        <v/>
      </c>
      <c r="F41" s="367"/>
      <c r="G41" s="367"/>
      <c r="H41" s="367"/>
      <c r="I41" s="367"/>
      <c r="J41" s="367"/>
      <c r="K41" s="367"/>
      <c r="L41" s="367"/>
      <c r="M41" s="367"/>
      <c r="N41" s="367"/>
      <c r="O41" s="367"/>
      <c r="P41" s="367"/>
      <c r="Q41" s="367"/>
      <c r="R41" s="367"/>
      <c r="S41" s="367"/>
      <c r="T41" s="174"/>
      <c r="U41" s="366" t="str">
        <f t="shared" si="4"/>
        <v/>
      </c>
      <c r="V41" s="366"/>
      <c r="W41" s="367"/>
      <c r="X41" s="367"/>
      <c r="Y41" s="367"/>
      <c r="Z41" s="367"/>
      <c r="AA41" s="367"/>
      <c r="AB41" s="367"/>
      <c r="AC41" s="367"/>
      <c r="AD41" s="367"/>
      <c r="AE41" s="367"/>
      <c r="AF41" s="367"/>
      <c r="AG41" s="367"/>
      <c r="AH41" s="367"/>
      <c r="AI41" s="367"/>
      <c r="AJ41" s="367"/>
      <c r="AK41" s="367"/>
      <c r="AL41" s="174"/>
      <c r="AM41" s="366" t="str">
        <f t="shared" si="0"/>
        <v/>
      </c>
      <c r="AN41" s="366"/>
      <c r="AO41" s="367"/>
      <c r="AP41" s="367"/>
      <c r="AQ41" s="367"/>
      <c r="AR41" s="367"/>
      <c r="AS41" s="367"/>
      <c r="AT41" s="367"/>
      <c r="AU41" s="367"/>
      <c r="AV41" s="367"/>
      <c r="AW41" s="367"/>
      <c r="AX41" s="367"/>
      <c r="AY41" s="367"/>
      <c r="AZ41" s="367"/>
      <c r="BA41" s="367"/>
      <c r="BB41" s="367"/>
      <c r="BC41" s="367"/>
      <c r="BD41" s="174"/>
      <c r="BE41" s="366" t="str">
        <f t="shared" si="1"/>
        <v/>
      </c>
      <c r="BF41" s="366"/>
      <c r="BG41" s="367"/>
      <c r="BH41" s="367"/>
      <c r="BI41" s="367"/>
      <c r="BJ41" s="367"/>
      <c r="BK41" s="367"/>
      <c r="BL41" s="367"/>
      <c r="BM41" s="367"/>
      <c r="BN41" s="367"/>
      <c r="BO41" s="367"/>
      <c r="BP41" s="367"/>
      <c r="BQ41" s="367"/>
      <c r="BR41" s="367"/>
      <c r="BS41" s="367"/>
      <c r="BT41" s="367"/>
      <c r="BU41" s="367"/>
      <c r="BV41" s="174"/>
      <c r="BW41" s="366">
        <f t="shared" si="2"/>
        <v>16</v>
      </c>
      <c r="BX41" s="366"/>
      <c r="BY41" s="367" t="str">
        <f>IF('各会計、関係団体の財政状況及び健全化判断比率'!B75="","",'各会計、関係団体の財政状況及び健全化判断比率'!B75)</f>
        <v>長崎県後期高齢者医療広域連合（普通会計）</v>
      </c>
      <c r="BZ41" s="367"/>
      <c r="CA41" s="367"/>
      <c r="CB41" s="367"/>
      <c r="CC41" s="367"/>
      <c r="CD41" s="367"/>
      <c r="CE41" s="367"/>
      <c r="CF41" s="367"/>
      <c r="CG41" s="367"/>
      <c r="CH41" s="367"/>
      <c r="CI41" s="367"/>
      <c r="CJ41" s="367"/>
      <c r="CK41" s="367"/>
      <c r="CL41" s="367"/>
      <c r="CM41" s="367"/>
      <c r="CN41" s="174"/>
      <c r="CO41" s="366" t="str">
        <f t="shared" si="3"/>
        <v/>
      </c>
      <c r="CP41" s="366"/>
      <c r="CQ41" s="367" t="str">
        <f>IF('各会計、関係団体の財政状況及び健全化判断比率'!BS14="","",'各会計、関係団体の財政状況及び健全化判断比率'!BS14)</f>
        <v/>
      </c>
      <c r="CR41" s="367"/>
      <c r="CS41" s="367"/>
      <c r="CT41" s="367"/>
      <c r="CU41" s="367"/>
      <c r="CV41" s="367"/>
      <c r="CW41" s="367"/>
      <c r="CX41" s="367"/>
      <c r="CY41" s="367"/>
      <c r="CZ41" s="367"/>
      <c r="DA41" s="367"/>
      <c r="DB41" s="367"/>
      <c r="DC41" s="367"/>
      <c r="DD41" s="367"/>
      <c r="DE41" s="367"/>
      <c r="DG41" s="364" t="str">
        <f>IF('各会計、関係団体の財政状況及び健全化判断比率'!BR14="","",'各会計、関係団体の財政状況及び健全化判断比率'!BR14)</f>
        <v/>
      </c>
      <c r="DH41" s="364"/>
      <c r="DI41" s="201"/>
    </row>
    <row r="42" spans="1:113" ht="32.25" customHeight="1" x14ac:dyDescent="0.15">
      <c r="B42" s="198"/>
      <c r="C42" s="366" t="str">
        <f t="shared" si="5"/>
        <v/>
      </c>
      <c r="D42" s="366"/>
      <c r="E42" s="367" t="str">
        <f>IF('各会計、関係団体の財政状況及び健全化判断比率'!B15="","",'各会計、関係団体の財政状況及び健全化判断比率'!B15)</f>
        <v/>
      </c>
      <c r="F42" s="367"/>
      <c r="G42" s="367"/>
      <c r="H42" s="367"/>
      <c r="I42" s="367"/>
      <c r="J42" s="367"/>
      <c r="K42" s="367"/>
      <c r="L42" s="367"/>
      <c r="M42" s="367"/>
      <c r="N42" s="367"/>
      <c r="O42" s="367"/>
      <c r="P42" s="367"/>
      <c r="Q42" s="367"/>
      <c r="R42" s="367"/>
      <c r="S42" s="367"/>
      <c r="T42" s="174"/>
      <c r="U42" s="366" t="str">
        <f t="shared" si="4"/>
        <v/>
      </c>
      <c r="V42" s="366"/>
      <c r="W42" s="367"/>
      <c r="X42" s="367"/>
      <c r="Y42" s="367"/>
      <c r="Z42" s="367"/>
      <c r="AA42" s="367"/>
      <c r="AB42" s="367"/>
      <c r="AC42" s="367"/>
      <c r="AD42" s="367"/>
      <c r="AE42" s="367"/>
      <c r="AF42" s="367"/>
      <c r="AG42" s="367"/>
      <c r="AH42" s="367"/>
      <c r="AI42" s="367"/>
      <c r="AJ42" s="367"/>
      <c r="AK42" s="367"/>
      <c r="AL42" s="174"/>
      <c r="AM42" s="366" t="str">
        <f t="shared" si="0"/>
        <v/>
      </c>
      <c r="AN42" s="366"/>
      <c r="AO42" s="367"/>
      <c r="AP42" s="367"/>
      <c r="AQ42" s="367"/>
      <c r="AR42" s="367"/>
      <c r="AS42" s="367"/>
      <c r="AT42" s="367"/>
      <c r="AU42" s="367"/>
      <c r="AV42" s="367"/>
      <c r="AW42" s="367"/>
      <c r="AX42" s="367"/>
      <c r="AY42" s="367"/>
      <c r="AZ42" s="367"/>
      <c r="BA42" s="367"/>
      <c r="BB42" s="367"/>
      <c r="BC42" s="367"/>
      <c r="BD42" s="174"/>
      <c r="BE42" s="366" t="str">
        <f t="shared" si="1"/>
        <v/>
      </c>
      <c r="BF42" s="366"/>
      <c r="BG42" s="367"/>
      <c r="BH42" s="367"/>
      <c r="BI42" s="367"/>
      <c r="BJ42" s="367"/>
      <c r="BK42" s="367"/>
      <c r="BL42" s="367"/>
      <c r="BM42" s="367"/>
      <c r="BN42" s="367"/>
      <c r="BO42" s="367"/>
      <c r="BP42" s="367"/>
      <c r="BQ42" s="367"/>
      <c r="BR42" s="367"/>
      <c r="BS42" s="367"/>
      <c r="BT42" s="367"/>
      <c r="BU42" s="367"/>
      <c r="BV42" s="174"/>
      <c r="BW42" s="366">
        <f t="shared" si="2"/>
        <v>17</v>
      </c>
      <c r="BX42" s="366"/>
      <c r="BY42" s="367" t="str">
        <f>IF('各会計、関係団体の財政状況及び健全化判断比率'!B76="","",'各会計、関係団体の財政状況及び健全化判断比率'!B76)</f>
        <v>長崎県後期高齢者医療広域連合（事業会計）</v>
      </c>
      <c r="BZ42" s="367"/>
      <c r="CA42" s="367"/>
      <c r="CB42" s="367"/>
      <c r="CC42" s="367"/>
      <c r="CD42" s="367"/>
      <c r="CE42" s="367"/>
      <c r="CF42" s="367"/>
      <c r="CG42" s="367"/>
      <c r="CH42" s="367"/>
      <c r="CI42" s="367"/>
      <c r="CJ42" s="367"/>
      <c r="CK42" s="367"/>
      <c r="CL42" s="367"/>
      <c r="CM42" s="367"/>
      <c r="CN42" s="174"/>
      <c r="CO42" s="366" t="str">
        <f t="shared" si="3"/>
        <v/>
      </c>
      <c r="CP42" s="366"/>
      <c r="CQ42" s="367" t="str">
        <f>IF('各会計、関係団体の財政状況及び健全化判断比率'!BS15="","",'各会計、関係団体の財政状況及び健全化判断比率'!BS15)</f>
        <v/>
      </c>
      <c r="CR42" s="367"/>
      <c r="CS42" s="367"/>
      <c r="CT42" s="367"/>
      <c r="CU42" s="367"/>
      <c r="CV42" s="367"/>
      <c r="CW42" s="367"/>
      <c r="CX42" s="367"/>
      <c r="CY42" s="367"/>
      <c r="CZ42" s="367"/>
      <c r="DA42" s="367"/>
      <c r="DB42" s="367"/>
      <c r="DC42" s="367"/>
      <c r="DD42" s="367"/>
      <c r="DE42" s="367"/>
      <c r="DG42" s="364" t="str">
        <f>IF('各会計、関係団体の財政状況及び健全化判断比率'!BR15="","",'各会計、関係団体の財政状況及び健全化判断比率'!BR15)</f>
        <v/>
      </c>
      <c r="DH42" s="364"/>
      <c r="DI42" s="201"/>
    </row>
    <row r="43" spans="1:113" ht="32.25" customHeight="1" x14ac:dyDescent="0.15">
      <c r="B43" s="198"/>
      <c r="C43" s="366" t="str">
        <f t="shared" si="5"/>
        <v/>
      </c>
      <c r="D43" s="366"/>
      <c r="E43" s="367" t="str">
        <f>IF('各会計、関係団体の財政状況及び健全化判断比率'!B16="","",'各会計、関係団体の財政状況及び健全化判断比率'!B16)</f>
        <v/>
      </c>
      <c r="F43" s="367"/>
      <c r="G43" s="367"/>
      <c r="H43" s="367"/>
      <c r="I43" s="367"/>
      <c r="J43" s="367"/>
      <c r="K43" s="367"/>
      <c r="L43" s="367"/>
      <c r="M43" s="367"/>
      <c r="N43" s="367"/>
      <c r="O43" s="367"/>
      <c r="P43" s="367"/>
      <c r="Q43" s="367"/>
      <c r="R43" s="367"/>
      <c r="S43" s="367"/>
      <c r="T43" s="174"/>
      <c r="U43" s="366" t="str">
        <f t="shared" si="4"/>
        <v/>
      </c>
      <c r="V43" s="366"/>
      <c r="W43" s="367"/>
      <c r="X43" s="367"/>
      <c r="Y43" s="367"/>
      <c r="Z43" s="367"/>
      <c r="AA43" s="367"/>
      <c r="AB43" s="367"/>
      <c r="AC43" s="367"/>
      <c r="AD43" s="367"/>
      <c r="AE43" s="367"/>
      <c r="AF43" s="367"/>
      <c r="AG43" s="367"/>
      <c r="AH43" s="367"/>
      <c r="AI43" s="367"/>
      <c r="AJ43" s="367"/>
      <c r="AK43" s="367"/>
      <c r="AL43" s="174"/>
      <c r="AM43" s="366" t="str">
        <f t="shared" si="0"/>
        <v/>
      </c>
      <c r="AN43" s="366"/>
      <c r="AO43" s="367"/>
      <c r="AP43" s="367"/>
      <c r="AQ43" s="367"/>
      <c r="AR43" s="367"/>
      <c r="AS43" s="367"/>
      <c r="AT43" s="367"/>
      <c r="AU43" s="367"/>
      <c r="AV43" s="367"/>
      <c r="AW43" s="367"/>
      <c r="AX43" s="367"/>
      <c r="AY43" s="367"/>
      <c r="AZ43" s="367"/>
      <c r="BA43" s="367"/>
      <c r="BB43" s="367"/>
      <c r="BC43" s="367"/>
      <c r="BD43" s="174"/>
      <c r="BE43" s="366" t="str">
        <f t="shared" si="1"/>
        <v/>
      </c>
      <c r="BF43" s="366"/>
      <c r="BG43" s="367"/>
      <c r="BH43" s="367"/>
      <c r="BI43" s="367"/>
      <c r="BJ43" s="367"/>
      <c r="BK43" s="367"/>
      <c r="BL43" s="367"/>
      <c r="BM43" s="367"/>
      <c r="BN43" s="367"/>
      <c r="BO43" s="367"/>
      <c r="BP43" s="367"/>
      <c r="BQ43" s="367"/>
      <c r="BR43" s="367"/>
      <c r="BS43" s="367"/>
      <c r="BT43" s="367"/>
      <c r="BU43" s="367"/>
      <c r="BV43" s="174"/>
      <c r="BW43" s="366" t="str">
        <f t="shared" si="2"/>
        <v/>
      </c>
      <c r="BX43" s="366"/>
      <c r="BY43" s="367" t="str">
        <f>IF('各会計、関係団体の財政状況及び健全化判断比率'!B77="","",'各会計、関係団体の財政状況及び健全化判断比率'!B77)</f>
        <v/>
      </c>
      <c r="BZ43" s="367"/>
      <c r="CA43" s="367"/>
      <c r="CB43" s="367"/>
      <c r="CC43" s="367"/>
      <c r="CD43" s="367"/>
      <c r="CE43" s="367"/>
      <c r="CF43" s="367"/>
      <c r="CG43" s="367"/>
      <c r="CH43" s="367"/>
      <c r="CI43" s="367"/>
      <c r="CJ43" s="367"/>
      <c r="CK43" s="367"/>
      <c r="CL43" s="367"/>
      <c r="CM43" s="367"/>
      <c r="CN43" s="174"/>
      <c r="CO43" s="366" t="str">
        <f t="shared" si="3"/>
        <v/>
      </c>
      <c r="CP43" s="366"/>
      <c r="CQ43" s="367" t="str">
        <f>IF('各会計、関係団体の財政状況及び健全化判断比率'!BS16="","",'各会計、関係団体の財政状況及び健全化判断比率'!BS16)</f>
        <v/>
      </c>
      <c r="CR43" s="367"/>
      <c r="CS43" s="367"/>
      <c r="CT43" s="367"/>
      <c r="CU43" s="367"/>
      <c r="CV43" s="367"/>
      <c r="CW43" s="367"/>
      <c r="CX43" s="367"/>
      <c r="CY43" s="367"/>
      <c r="CZ43" s="367"/>
      <c r="DA43" s="367"/>
      <c r="DB43" s="367"/>
      <c r="DC43" s="367"/>
      <c r="DD43" s="367"/>
      <c r="DE43" s="367"/>
      <c r="DG43" s="364" t="str">
        <f>IF('各会計、関係団体の財政状況及び健全化判断比率'!BR16="","",'各会計、関係団体の財政状況及び健全化判断比率'!BR16)</f>
        <v/>
      </c>
      <c r="DH43" s="364"/>
      <c r="DI43" s="201"/>
    </row>
    <row r="44" spans="1:113" ht="13.5" customHeight="1" thickBot="1" x14ac:dyDescent="0.2">
      <c r="B44" s="202"/>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4"/>
    </row>
    <row r="45" spans="1:113" x14ac:dyDescent="0.15"/>
    <row r="46" spans="1:113" x14ac:dyDescent="0.15">
      <c r="B46" s="173" t="s">
        <v>205</v>
      </c>
      <c r="E46" s="363" t="s">
        <v>206</v>
      </c>
      <c r="F46" s="363"/>
      <c r="G46" s="363"/>
      <c r="H46" s="363"/>
      <c r="I46" s="363"/>
      <c r="J46" s="363"/>
      <c r="K46" s="363"/>
      <c r="L46" s="363"/>
      <c r="M46" s="363"/>
      <c r="N46" s="363"/>
      <c r="O46" s="363"/>
      <c r="P46" s="363"/>
      <c r="Q46" s="363"/>
      <c r="R46" s="363"/>
      <c r="S46" s="363"/>
      <c r="T46" s="363"/>
      <c r="U46" s="363"/>
      <c r="V46" s="363"/>
      <c r="W46" s="363"/>
      <c r="X46" s="363"/>
      <c r="Y46" s="363"/>
      <c r="Z46" s="363"/>
      <c r="AA46" s="363"/>
      <c r="AB46" s="363"/>
      <c r="AC46" s="363"/>
      <c r="AD46" s="363"/>
      <c r="AE46" s="363"/>
      <c r="AF46" s="363"/>
      <c r="AG46" s="363"/>
      <c r="AH46" s="363"/>
      <c r="AI46" s="363"/>
      <c r="AJ46" s="363"/>
      <c r="AK46" s="363"/>
      <c r="AL46" s="363"/>
      <c r="AM46" s="363"/>
      <c r="AN46" s="363"/>
      <c r="AO46" s="363"/>
      <c r="AP46" s="363"/>
      <c r="AQ46" s="363"/>
      <c r="AR46" s="363"/>
      <c r="AS46" s="363"/>
      <c r="AT46" s="363"/>
      <c r="AU46" s="363"/>
      <c r="AV46" s="363"/>
      <c r="AW46" s="363"/>
      <c r="AX46" s="363"/>
      <c r="AY46" s="363"/>
      <c r="AZ46" s="363"/>
      <c r="BA46" s="363"/>
      <c r="BB46" s="363"/>
      <c r="BC46" s="363"/>
      <c r="BD46" s="363"/>
      <c r="BE46" s="363"/>
      <c r="BF46" s="363"/>
      <c r="BG46" s="363"/>
      <c r="BH46" s="363"/>
      <c r="BI46" s="363"/>
      <c r="BJ46" s="363"/>
      <c r="BK46" s="363"/>
      <c r="BL46" s="363"/>
      <c r="BM46" s="363"/>
      <c r="BN46" s="363"/>
      <c r="BO46" s="363"/>
      <c r="BP46" s="363"/>
      <c r="BQ46" s="363"/>
      <c r="BR46" s="363"/>
      <c r="BS46" s="363"/>
      <c r="BT46" s="363"/>
      <c r="BU46" s="363"/>
      <c r="BV46" s="363"/>
      <c r="BW46" s="363"/>
      <c r="BX46" s="363"/>
      <c r="BY46" s="363"/>
      <c r="BZ46" s="363"/>
      <c r="CA46" s="363"/>
      <c r="CB46" s="363"/>
      <c r="CC46" s="363"/>
      <c r="CD46" s="363"/>
      <c r="CE46" s="363"/>
      <c r="CF46" s="363"/>
      <c r="CG46" s="363"/>
      <c r="CH46" s="363"/>
      <c r="CI46" s="363"/>
      <c r="CJ46" s="363"/>
      <c r="CK46" s="363"/>
      <c r="CL46" s="363"/>
      <c r="CM46" s="363"/>
      <c r="CN46" s="363"/>
      <c r="CO46" s="363"/>
      <c r="CP46" s="363"/>
      <c r="CQ46" s="363"/>
      <c r="CR46" s="363"/>
      <c r="CS46" s="363"/>
      <c r="CT46" s="363"/>
      <c r="CU46" s="363"/>
      <c r="CV46" s="363"/>
      <c r="CW46" s="363"/>
      <c r="CX46" s="363"/>
      <c r="CY46" s="363"/>
      <c r="CZ46" s="363"/>
      <c r="DA46" s="363"/>
      <c r="DB46" s="363"/>
      <c r="DC46" s="363"/>
      <c r="DD46" s="363"/>
      <c r="DE46" s="363"/>
      <c r="DF46" s="363"/>
      <c r="DG46" s="363"/>
      <c r="DH46" s="363"/>
      <c r="DI46" s="363"/>
    </row>
    <row r="47" spans="1:113" x14ac:dyDescent="0.15">
      <c r="E47" s="363" t="s">
        <v>207</v>
      </c>
      <c r="F47" s="363"/>
      <c r="G47" s="363"/>
      <c r="H47" s="363"/>
      <c r="I47" s="363"/>
      <c r="J47" s="363"/>
      <c r="K47" s="363"/>
      <c r="L47" s="363"/>
      <c r="M47" s="363"/>
      <c r="N47" s="363"/>
      <c r="O47" s="363"/>
      <c r="P47" s="363"/>
      <c r="Q47" s="363"/>
      <c r="R47" s="363"/>
      <c r="S47" s="363"/>
      <c r="T47" s="363"/>
      <c r="U47" s="363"/>
      <c r="V47" s="363"/>
      <c r="W47" s="363"/>
      <c r="X47" s="363"/>
      <c r="Y47" s="363"/>
      <c r="Z47" s="363"/>
      <c r="AA47" s="363"/>
      <c r="AB47" s="363"/>
      <c r="AC47" s="363"/>
      <c r="AD47" s="363"/>
      <c r="AE47" s="363"/>
      <c r="AF47" s="363"/>
      <c r="AG47" s="363"/>
      <c r="AH47" s="363"/>
      <c r="AI47" s="363"/>
      <c r="AJ47" s="363"/>
      <c r="AK47" s="363"/>
      <c r="AL47" s="363"/>
      <c r="AM47" s="363"/>
      <c r="AN47" s="363"/>
      <c r="AO47" s="363"/>
      <c r="AP47" s="363"/>
      <c r="AQ47" s="363"/>
      <c r="AR47" s="363"/>
      <c r="AS47" s="363"/>
      <c r="AT47" s="363"/>
      <c r="AU47" s="363"/>
      <c r="AV47" s="363"/>
      <c r="AW47" s="363"/>
      <c r="AX47" s="363"/>
      <c r="AY47" s="363"/>
      <c r="AZ47" s="363"/>
      <c r="BA47" s="363"/>
      <c r="BB47" s="363"/>
      <c r="BC47" s="363"/>
      <c r="BD47" s="363"/>
      <c r="BE47" s="363"/>
      <c r="BF47" s="363"/>
      <c r="BG47" s="363"/>
      <c r="BH47" s="363"/>
      <c r="BI47" s="363"/>
      <c r="BJ47" s="363"/>
      <c r="BK47" s="363"/>
      <c r="BL47" s="363"/>
      <c r="BM47" s="363"/>
      <c r="BN47" s="363"/>
      <c r="BO47" s="363"/>
      <c r="BP47" s="363"/>
      <c r="BQ47" s="363"/>
      <c r="BR47" s="363"/>
      <c r="BS47" s="363"/>
      <c r="BT47" s="363"/>
      <c r="BU47" s="363"/>
      <c r="BV47" s="363"/>
      <c r="BW47" s="363"/>
      <c r="BX47" s="363"/>
      <c r="BY47" s="363"/>
      <c r="BZ47" s="363"/>
      <c r="CA47" s="363"/>
      <c r="CB47" s="363"/>
      <c r="CC47" s="363"/>
      <c r="CD47" s="363"/>
      <c r="CE47" s="363"/>
      <c r="CF47" s="363"/>
      <c r="CG47" s="363"/>
      <c r="CH47" s="363"/>
      <c r="CI47" s="363"/>
      <c r="CJ47" s="363"/>
      <c r="CK47" s="363"/>
      <c r="CL47" s="363"/>
      <c r="CM47" s="363"/>
      <c r="CN47" s="363"/>
      <c r="CO47" s="363"/>
      <c r="CP47" s="363"/>
      <c r="CQ47" s="363"/>
      <c r="CR47" s="363"/>
      <c r="CS47" s="363"/>
      <c r="CT47" s="363"/>
      <c r="CU47" s="363"/>
      <c r="CV47" s="363"/>
      <c r="CW47" s="363"/>
      <c r="CX47" s="363"/>
      <c r="CY47" s="363"/>
      <c r="CZ47" s="363"/>
      <c r="DA47" s="363"/>
      <c r="DB47" s="363"/>
      <c r="DC47" s="363"/>
      <c r="DD47" s="363"/>
      <c r="DE47" s="363"/>
      <c r="DF47" s="363"/>
      <c r="DG47" s="363"/>
      <c r="DH47" s="363"/>
      <c r="DI47" s="363"/>
    </row>
    <row r="48" spans="1:113" x14ac:dyDescent="0.15">
      <c r="E48" s="363" t="s">
        <v>208</v>
      </c>
      <c r="F48" s="363"/>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c r="AD48" s="363"/>
      <c r="AE48" s="363"/>
      <c r="AF48" s="363"/>
      <c r="AG48" s="363"/>
      <c r="AH48" s="363"/>
      <c r="AI48" s="363"/>
      <c r="AJ48" s="363"/>
      <c r="AK48" s="363"/>
      <c r="AL48" s="363"/>
      <c r="AM48" s="363"/>
      <c r="AN48" s="363"/>
      <c r="AO48" s="363"/>
      <c r="AP48" s="363"/>
      <c r="AQ48" s="363"/>
      <c r="AR48" s="363"/>
      <c r="AS48" s="363"/>
      <c r="AT48" s="363"/>
      <c r="AU48" s="363"/>
      <c r="AV48" s="363"/>
      <c r="AW48" s="363"/>
      <c r="AX48" s="363"/>
      <c r="AY48" s="363"/>
      <c r="AZ48" s="363"/>
      <c r="BA48" s="363"/>
      <c r="BB48" s="363"/>
      <c r="BC48" s="363"/>
      <c r="BD48" s="363"/>
      <c r="BE48" s="363"/>
      <c r="BF48" s="363"/>
      <c r="BG48" s="363"/>
      <c r="BH48" s="363"/>
      <c r="BI48" s="363"/>
      <c r="BJ48" s="363"/>
      <c r="BK48" s="363"/>
      <c r="BL48" s="363"/>
      <c r="BM48" s="363"/>
      <c r="BN48" s="363"/>
      <c r="BO48" s="363"/>
      <c r="BP48" s="363"/>
      <c r="BQ48" s="363"/>
      <c r="BR48" s="363"/>
      <c r="BS48" s="363"/>
      <c r="BT48" s="363"/>
      <c r="BU48" s="363"/>
      <c r="BV48" s="363"/>
      <c r="BW48" s="363"/>
      <c r="BX48" s="363"/>
      <c r="BY48" s="363"/>
      <c r="BZ48" s="363"/>
      <c r="CA48" s="363"/>
      <c r="CB48" s="363"/>
      <c r="CC48" s="363"/>
      <c r="CD48" s="363"/>
      <c r="CE48" s="363"/>
      <c r="CF48" s="363"/>
      <c r="CG48" s="363"/>
      <c r="CH48" s="363"/>
      <c r="CI48" s="363"/>
      <c r="CJ48" s="363"/>
      <c r="CK48" s="363"/>
      <c r="CL48" s="363"/>
      <c r="CM48" s="363"/>
      <c r="CN48" s="363"/>
      <c r="CO48" s="363"/>
      <c r="CP48" s="363"/>
      <c r="CQ48" s="363"/>
      <c r="CR48" s="363"/>
      <c r="CS48" s="363"/>
      <c r="CT48" s="363"/>
      <c r="CU48" s="363"/>
      <c r="CV48" s="363"/>
      <c r="CW48" s="363"/>
      <c r="CX48" s="363"/>
      <c r="CY48" s="363"/>
      <c r="CZ48" s="363"/>
      <c r="DA48" s="363"/>
      <c r="DB48" s="363"/>
      <c r="DC48" s="363"/>
      <c r="DD48" s="363"/>
      <c r="DE48" s="363"/>
      <c r="DF48" s="363"/>
      <c r="DG48" s="363"/>
      <c r="DH48" s="363"/>
      <c r="DI48" s="363"/>
    </row>
    <row r="49" spans="5:113" x14ac:dyDescent="0.15">
      <c r="E49" s="365" t="s">
        <v>209</v>
      </c>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5"/>
      <c r="AY49" s="365"/>
      <c r="AZ49" s="365"/>
      <c r="BA49" s="365"/>
      <c r="BB49" s="365"/>
      <c r="BC49" s="365"/>
      <c r="BD49" s="365"/>
      <c r="BE49" s="365"/>
      <c r="BF49" s="365"/>
      <c r="BG49" s="365"/>
      <c r="BH49" s="365"/>
      <c r="BI49" s="365"/>
      <c r="BJ49" s="365"/>
      <c r="BK49" s="365"/>
      <c r="BL49" s="365"/>
      <c r="BM49" s="365"/>
      <c r="BN49" s="365"/>
      <c r="BO49" s="365"/>
      <c r="BP49" s="365"/>
      <c r="BQ49" s="365"/>
      <c r="BR49" s="365"/>
      <c r="BS49" s="365"/>
      <c r="BT49" s="365"/>
      <c r="BU49" s="365"/>
      <c r="BV49" s="365"/>
      <c r="BW49" s="365"/>
      <c r="BX49" s="365"/>
      <c r="BY49" s="365"/>
      <c r="BZ49" s="365"/>
      <c r="CA49" s="365"/>
      <c r="CB49" s="365"/>
      <c r="CC49" s="365"/>
      <c r="CD49" s="365"/>
      <c r="CE49" s="365"/>
      <c r="CF49" s="365"/>
      <c r="CG49" s="365"/>
      <c r="CH49" s="365"/>
      <c r="CI49" s="365"/>
      <c r="CJ49" s="365"/>
      <c r="CK49" s="365"/>
      <c r="CL49" s="365"/>
      <c r="CM49" s="365"/>
      <c r="CN49" s="365"/>
      <c r="CO49" s="365"/>
      <c r="CP49" s="365"/>
      <c r="CQ49" s="365"/>
      <c r="CR49" s="365"/>
      <c r="CS49" s="365"/>
      <c r="CT49" s="365"/>
      <c r="CU49" s="365"/>
      <c r="CV49" s="365"/>
      <c r="CW49" s="365"/>
      <c r="CX49" s="365"/>
      <c r="CY49" s="365"/>
      <c r="CZ49" s="365"/>
      <c r="DA49" s="365"/>
      <c r="DB49" s="365"/>
      <c r="DC49" s="365"/>
      <c r="DD49" s="365"/>
      <c r="DE49" s="365"/>
      <c r="DF49" s="365"/>
      <c r="DG49" s="365"/>
      <c r="DH49" s="365"/>
      <c r="DI49" s="365"/>
    </row>
    <row r="50" spans="5:113" x14ac:dyDescent="0.15">
      <c r="E50" s="363" t="s">
        <v>210</v>
      </c>
      <c r="F50" s="363"/>
      <c r="G50" s="363"/>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3"/>
      <c r="AL50" s="363"/>
      <c r="AM50" s="363"/>
      <c r="AN50" s="363"/>
      <c r="AO50" s="363"/>
      <c r="AP50" s="363"/>
      <c r="AQ50" s="363"/>
      <c r="AR50" s="363"/>
      <c r="AS50" s="363"/>
      <c r="AT50" s="363"/>
      <c r="AU50" s="363"/>
      <c r="AV50" s="363"/>
      <c r="AW50" s="363"/>
      <c r="AX50" s="363"/>
      <c r="AY50" s="363"/>
      <c r="AZ50" s="363"/>
      <c r="BA50" s="363"/>
      <c r="BB50" s="363"/>
      <c r="BC50" s="363"/>
      <c r="BD50" s="363"/>
      <c r="BE50" s="363"/>
      <c r="BF50" s="363"/>
      <c r="BG50" s="363"/>
      <c r="BH50" s="363"/>
      <c r="BI50" s="363"/>
      <c r="BJ50" s="363"/>
      <c r="BK50" s="363"/>
      <c r="BL50" s="363"/>
      <c r="BM50" s="363"/>
      <c r="BN50" s="363"/>
      <c r="BO50" s="363"/>
      <c r="BP50" s="363"/>
      <c r="BQ50" s="363"/>
      <c r="BR50" s="363"/>
      <c r="BS50" s="363"/>
      <c r="BT50" s="363"/>
      <c r="BU50" s="363"/>
      <c r="BV50" s="363"/>
      <c r="BW50" s="363"/>
      <c r="BX50" s="363"/>
      <c r="BY50" s="363"/>
      <c r="BZ50" s="363"/>
      <c r="CA50" s="363"/>
      <c r="CB50" s="363"/>
      <c r="CC50" s="363"/>
      <c r="CD50" s="363"/>
      <c r="CE50" s="363"/>
      <c r="CF50" s="363"/>
      <c r="CG50" s="363"/>
      <c r="CH50" s="363"/>
      <c r="CI50" s="363"/>
      <c r="CJ50" s="363"/>
      <c r="CK50" s="363"/>
      <c r="CL50" s="363"/>
      <c r="CM50" s="363"/>
      <c r="CN50" s="363"/>
      <c r="CO50" s="363"/>
      <c r="CP50" s="363"/>
      <c r="CQ50" s="363"/>
      <c r="CR50" s="363"/>
      <c r="CS50" s="363"/>
      <c r="CT50" s="363"/>
      <c r="CU50" s="363"/>
      <c r="CV50" s="363"/>
      <c r="CW50" s="363"/>
      <c r="CX50" s="363"/>
      <c r="CY50" s="363"/>
      <c r="CZ50" s="363"/>
      <c r="DA50" s="363"/>
      <c r="DB50" s="363"/>
      <c r="DC50" s="363"/>
      <c r="DD50" s="363"/>
      <c r="DE50" s="363"/>
      <c r="DF50" s="363"/>
      <c r="DG50" s="363"/>
      <c r="DH50" s="363"/>
      <c r="DI50" s="363"/>
    </row>
    <row r="51" spans="5:113" x14ac:dyDescent="0.15">
      <c r="E51" s="363" t="s">
        <v>211</v>
      </c>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363"/>
      <c r="AE51" s="363"/>
      <c r="AF51" s="363"/>
      <c r="AG51" s="363"/>
      <c r="AH51" s="363"/>
      <c r="AI51" s="363"/>
      <c r="AJ51" s="363"/>
      <c r="AK51" s="363"/>
      <c r="AL51" s="363"/>
      <c r="AM51" s="363"/>
      <c r="AN51" s="363"/>
      <c r="AO51" s="363"/>
      <c r="AP51" s="363"/>
      <c r="AQ51" s="363"/>
      <c r="AR51" s="363"/>
      <c r="AS51" s="363"/>
      <c r="AT51" s="363"/>
      <c r="AU51" s="363"/>
      <c r="AV51" s="363"/>
      <c r="AW51" s="363"/>
      <c r="AX51" s="363"/>
      <c r="AY51" s="363"/>
      <c r="AZ51" s="363"/>
      <c r="BA51" s="363"/>
      <c r="BB51" s="363"/>
      <c r="BC51" s="363"/>
      <c r="BD51" s="363"/>
      <c r="BE51" s="363"/>
      <c r="BF51" s="363"/>
      <c r="BG51" s="363"/>
      <c r="BH51" s="363"/>
      <c r="BI51" s="363"/>
      <c r="BJ51" s="363"/>
      <c r="BK51" s="363"/>
      <c r="BL51" s="363"/>
      <c r="BM51" s="363"/>
      <c r="BN51" s="363"/>
      <c r="BO51" s="363"/>
      <c r="BP51" s="363"/>
      <c r="BQ51" s="363"/>
      <c r="BR51" s="363"/>
      <c r="BS51" s="363"/>
      <c r="BT51" s="363"/>
      <c r="BU51" s="363"/>
      <c r="BV51" s="363"/>
      <c r="BW51" s="363"/>
      <c r="BX51" s="363"/>
      <c r="BY51" s="363"/>
      <c r="BZ51" s="363"/>
      <c r="CA51" s="363"/>
      <c r="CB51" s="363"/>
      <c r="CC51" s="363"/>
      <c r="CD51" s="363"/>
      <c r="CE51" s="363"/>
      <c r="CF51" s="363"/>
      <c r="CG51" s="363"/>
      <c r="CH51" s="363"/>
      <c r="CI51" s="363"/>
      <c r="CJ51" s="363"/>
      <c r="CK51" s="363"/>
      <c r="CL51" s="363"/>
      <c r="CM51" s="363"/>
      <c r="CN51" s="363"/>
      <c r="CO51" s="363"/>
      <c r="CP51" s="363"/>
      <c r="CQ51" s="363"/>
      <c r="CR51" s="363"/>
      <c r="CS51" s="363"/>
      <c r="CT51" s="363"/>
      <c r="CU51" s="363"/>
      <c r="CV51" s="363"/>
      <c r="CW51" s="363"/>
      <c r="CX51" s="363"/>
      <c r="CY51" s="363"/>
      <c r="CZ51" s="363"/>
      <c r="DA51" s="363"/>
      <c r="DB51" s="363"/>
      <c r="DC51" s="363"/>
      <c r="DD51" s="363"/>
      <c r="DE51" s="363"/>
      <c r="DF51" s="363"/>
      <c r="DG51" s="363"/>
      <c r="DH51" s="363"/>
      <c r="DI51" s="363"/>
    </row>
    <row r="52" spans="5:113" x14ac:dyDescent="0.15">
      <c r="E52" s="363" t="s">
        <v>212</v>
      </c>
      <c r="F52" s="363"/>
      <c r="G52" s="363"/>
      <c r="H52" s="363"/>
      <c r="I52" s="363"/>
      <c r="J52" s="363"/>
      <c r="K52" s="363"/>
      <c r="L52" s="363"/>
      <c r="M52" s="363"/>
      <c r="N52" s="363"/>
      <c r="O52" s="363"/>
      <c r="P52" s="363"/>
      <c r="Q52" s="363"/>
      <c r="R52" s="363"/>
      <c r="S52" s="363"/>
      <c r="T52" s="363"/>
      <c r="U52" s="363"/>
      <c r="V52" s="363"/>
      <c r="W52" s="363"/>
      <c r="X52" s="363"/>
      <c r="Y52" s="363"/>
      <c r="Z52" s="363"/>
      <c r="AA52" s="363"/>
      <c r="AB52" s="363"/>
      <c r="AC52" s="363"/>
      <c r="AD52" s="363"/>
      <c r="AE52" s="363"/>
      <c r="AF52" s="363"/>
      <c r="AG52" s="363"/>
      <c r="AH52" s="363"/>
      <c r="AI52" s="363"/>
      <c r="AJ52" s="363"/>
      <c r="AK52" s="363"/>
      <c r="AL52" s="363"/>
      <c r="AM52" s="363"/>
      <c r="AN52" s="363"/>
      <c r="AO52" s="363"/>
      <c r="AP52" s="363"/>
      <c r="AQ52" s="363"/>
      <c r="AR52" s="363"/>
      <c r="AS52" s="363"/>
      <c r="AT52" s="363"/>
      <c r="AU52" s="363"/>
      <c r="AV52" s="363"/>
      <c r="AW52" s="363"/>
      <c r="AX52" s="363"/>
      <c r="AY52" s="363"/>
      <c r="AZ52" s="363"/>
      <c r="BA52" s="363"/>
      <c r="BB52" s="363"/>
      <c r="BC52" s="363"/>
      <c r="BD52" s="363"/>
      <c r="BE52" s="363"/>
      <c r="BF52" s="363"/>
      <c r="BG52" s="363"/>
      <c r="BH52" s="363"/>
      <c r="BI52" s="363"/>
      <c r="BJ52" s="363"/>
      <c r="BK52" s="363"/>
      <c r="BL52" s="363"/>
      <c r="BM52" s="363"/>
      <c r="BN52" s="363"/>
      <c r="BO52" s="363"/>
      <c r="BP52" s="363"/>
      <c r="BQ52" s="363"/>
      <c r="BR52" s="363"/>
      <c r="BS52" s="363"/>
      <c r="BT52" s="363"/>
      <c r="BU52" s="363"/>
      <c r="BV52" s="363"/>
      <c r="BW52" s="363"/>
      <c r="BX52" s="363"/>
      <c r="BY52" s="363"/>
      <c r="BZ52" s="363"/>
      <c r="CA52" s="363"/>
      <c r="CB52" s="363"/>
      <c r="CC52" s="363"/>
      <c r="CD52" s="363"/>
      <c r="CE52" s="363"/>
      <c r="CF52" s="363"/>
      <c r="CG52" s="363"/>
      <c r="CH52" s="363"/>
      <c r="CI52" s="363"/>
      <c r="CJ52" s="363"/>
      <c r="CK52" s="363"/>
      <c r="CL52" s="363"/>
      <c r="CM52" s="363"/>
      <c r="CN52" s="363"/>
      <c r="CO52" s="363"/>
      <c r="CP52" s="363"/>
      <c r="CQ52" s="363"/>
      <c r="CR52" s="363"/>
      <c r="CS52" s="363"/>
      <c r="CT52" s="363"/>
      <c r="CU52" s="363"/>
      <c r="CV52" s="363"/>
      <c r="CW52" s="363"/>
      <c r="CX52" s="363"/>
      <c r="CY52" s="363"/>
      <c r="CZ52" s="363"/>
      <c r="DA52" s="363"/>
      <c r="DB52" s="363"/>
      <c r="DC52" s="363"/>
      <c r="DD52" s="363"/>
      <c r="DE52" s="363"/>
      <c r="DF52" s="363"/>
      <c r="DG52" s="363"/>
      <c r="DH52" s="363"/>
      <c r="DI52" s="363"/>
    </row>
    <row r="53" spans="5:113" x14ac:dyDescent="0.15">
      <c r="E53" s="362" t="s">
        <v>613</v>
      </c>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2"/>
      <c r="AH53" s="362"/>
      <c r="AI53" s="362"/>
      <c r="AJ53" s="362"/>
      <c r="AK53" s="362"/>
      <c r="AL53" s="362"/>
      <c r="AM53" s="362"/>
      <c r="AN53" s="362"/>
      <c r="AO53" s="362"/>
      <c r="AP53" s="362"/>
      <c r="AQ53" s="362"/>
      <c r="AR53" s="362"/>
      <c r="AS53" s="362"/>
      <c r="AT53" s="362"/>
      <c r="AU53" s="362"/>
      <c r="AV53" s="362"/>
      <c r="AW53" s="362"/>
      <c r="AX53" s="362"/>
      <c r="AY53" s="362"/>
      <c r="AZ53" s="362"/>
      <c r="BA53" s="362"/>
      <c r="BB53" s="362"/>
      <c r="BC53" s="362"/>
      <c r="BD53" s="362"/>
      <c r="BE53" s="362"/>
      <c r="BF53" s="362"/>
      <c r="BG53" s="362"/>
      <c r="BH53" s="362"/>
      <c r="BI53" s="362"/>
      <c r="BJ53" s="362"/>
      <c r="BK53" s="362"/>
      <c r="BL53" s="362"/>
      <c r="BM53" s="362"/>
      <c r="BN53" s="362"/>
      <c r="BO53" s="362"/>
      <c r="BP53" s="362"/>
      <c r="BQ53" s="362"/>
      <c r="BR53" s="362"/>
      <c r="BS53" s="362"/>
      <c r="BT53" s="362"/>
      <c r="BU53" s="362"/>
      <c r="BV53" s="362"/>
      <c r="BW53" s="362"/>
      <c r="BX53" s="362"/>
      <c r="BY53" s="362"/>
      <c r="BZ53" s="362"/>
      <c r="CA53" s="362"/>
      <c r="CB53" s="362"/>
      <c r="CC53" s="362"/>
      <c r="CD53" s="362"/>
      <c r="CE53" s="362"/>
      <c r="CF53" s="362"/>
      <c r="CG53" s="362"/>
      <c r="CH53" s="362"/>
      <c r="CI53" s="362"/>
      <c r="CJ53" s="362"/>
      <c r="CK53" s="362"/>
      <c r="CL53" s="362"/>
      <c r="CM53" s="362"/>
      <c r="CN53" s="362"/>
      <c r="CO53" s="362"/>
      <c r="CP53" s="362"/>
      <c r="CQ53" s="362"/>
      <c r="CR53" s="362"/>
      <c r="CS53" s="362"/>
      <c r="CT53" s="362"/>
      <c r="CU53" s="362"/>
      <c r="CV53" s="362"/>
      <c r="CW53" s="362"/>
      <c r="CX53" s="362"/>
      <c r="CY53" s="362"/>
      <c r="CZ53" s="362"/>
      <c r="DA53" s="362"/>
      <c r="DB53" s="362"/>
      <c r="DC53" s="362"/>
      <c r="DD53" s="362"/>
      <c r="DE53" s="362"/>
      <c r="DF53" s="362"/>
      <c r="DG53" s="362"/>
      <c r="DH53" s="362"/>
      <c r="DI53" s="362"/>
    </row>
    <row r="54" spans="5:113" x14ac:dyDescent="0.15"/>
    <row r="55" spans="5:113" x14ac:dyDescent="0.15"/>
    <row r="56" spans="5:113" x14ac:dyDescent="0.15"/>
  </sheetData>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3:DI5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49" t="s">
        <v>577</v>
      </c>
      <c r="D34" s="1149"/>
      <c r="E34" s="1150"/>
      <c r="F34" s="32">
        <v>19.77</v>
      </c>
      <c r="G34" s="33">
        <v>22.13</v>
      </c>
      <c r="H34" s="33">
        <v>22.01</v>
      </c>
      <c r="I34" s="33">
        <v>23.2</v>
      </c>
      <c r="J34" s="34">
        <v>22.61</v>
      </c>
      <c r="K34" s="22"/>
      <c r="L34" s="22"/>
      <c r="M34" s="22"/>
      <c r="N34" s="22"/>
      <c r="O34" s="22"/>
      <c r="P34" s="22"/>
    </row>
    <row r="35" spans="1:16" ht="39" customHeight="1" x14ac:dyDescent="0.15">
      <c r="A35" s="22"/>
      <c r="B35" s="35"/>
      <c r="C35" s="1143" t="s">
        <v>578</v>
      </c>
      <c r="D35" s="1144"/>
      <c r="E35" s="1145"/>
      <c r="F35" s="36">
        <v>8.32</v>
      </c>
      <c r="G35" s="37">
        <v>9.9700000000000006</v>
      </c>
      <c r="H35" s="37">
        <v>9.1300000000000008</v>
      </c>
      <c r="I35" s="37">
        <v>11.72</v>
      </c>
      <c r="J35" s="38">
        <v>13.68</v>
      </c>
      <c r="K35" s="22"/>
      <c r="L35" s="22"/>
      <c r="M35" s="22"/>
      <c r="N35" s="22"/>
      <c r="O35" s="22"/>
      <c r="P35" s="22"/>
    </row>
    <row r="36" spans="1:16" ht="39" customHeight="1" x14ac:dyDescent="0.15">
      <c r="A36" s="22"/>
      <c r="B36" s="35"/>
      <c r="C36" s="1143" t="s">
        <v>579</v>
      </c>
      <c r="D36" s="1144"/>
      <c r="E36" s="1145"/>
      <c r="F36" s="36">
        <v>4.62</v>
      </c>
      <c r="G36" s="37">
        <v>3.71</v>
      </c>
      <c r="H36" s="37">
        <v>3.73</v>
      </c>
      <c r="I36" s="37">
        <v>6.3</v>
      </c>
      <c r="J36" s="38">
        <v>8.4600000000000009</v>
      </c>
      <c r="K36" s="22"/>
      <c r="L36" s="22"/>
      <c r="M36" s="22"/>
      <c r="N36" s="22"/>
      <c r="O36" s="22"/>
      <c r="P36" s="22"/>
    </row>
    <row r="37" spans="1:16" ht="39" customHeight="1" x14ac:dyDescent="0.15">
      <c r="A37" s="22"/>
      <c r="B37" s="35"/>
      <c r="C37" s="1143" t="s">
        <v>580</v>
      </c>
      <c r="D37" s="1144"/>
      <c r="E37" s="1145"/>
      <c r="F37" s="36">
        <v>4.13</v>
      </c>
      <c r="G37" s="37">
        <v>5.37</v>
      </c>
      <c r="H37" s="37">
        <v>2.2799999999999998</v>
      </c>
      <c r="I37" s="37">
        <v>2.54</v>
      </c>
      <c r="J37" s="38">
        <v>3.04</v>
      </c>
      <c r="K37" s="22"/>
      <c r="L37" s="22"/>
      <c r="M37" s="22"/>
      <c r="N37" s="22"/>
      <c r="O37" s="22"/>
      <c r="P37" s="22"/>
    </row>
    <row r="38" spans="1:16" ht="39" customHeight="1" x14ac:dyDescent="0.15">
      <c r="A38" s="22"/>
      <c r="B38" s="35"/>
      <c r="C38" s="1143" t="s">
        <v>581</v>
      </c>
      <c r="D38" s="1144"/>
      <c r="E38" s="1145"/>
      <c r="F38" s="36">
        <v>0.86</v>
      </c>
      <c r="G38" s="37">
        <v>1.78</v>
      </c>
      <c r="H38" s="37">
        <v>1.28</v>
      </c>
      <c r="I38" s="37">
        <v>1.35</v>
      </c>
      <c r="J38" s="38">
        <v>1.29</v>
      </c>
      <c r="K38" s="22"/>
      <c r="L38" s="22"/>
      <c r="M38" s="22"/>
      <c r="N38" s="22"/>
      <c r="O38" s="22"/>
      <c r="P38" s="22"/>
    </row>
    <row r="39" spans="1:16" ht="39" customHeight="1" x14ac:dyDescent="0.15">
      <c r="A39" s="22"/>
      <c r="B39" s="35"/>
      <c r="C39" s="1143" t="s">
        <v>582</v>
      </c>
      <c r="D39" s="1144"/>
      <c r="E39" s="1145"/>
      <c r="F39" s="36">
        <v>0.02</v>
      </c>
      <c r="G39" s="37">
        <v>0.03</v>
      </c>
      <c r="H39" s="37">
        <v>0.01</v>
      </c>
      <c r="I39" s="37">
        <v>0.01</v>
      </c>
      <c r="J39" s="38">
        <v>0.01</v>
      </c>
      <c r="K39" s="22"/>
      <c r="L39" s="22"/>
      <c r="M39" s="22"/>
      <c r="N39" s="22"/>
      <c r="O39" s="22"/>
      <c r="P39" s="22"/>
    </row>
    <row r="40" spans="1:16" ht="39" customHeight="1" x14ac:dyDescent="0.15">
      <c r="A40" s="22"/>
      <c r="B40" s="35"/>
      <c r="C40" s="1143" t="s">
        <v>583</v>
      </c>
      <c r="D40" s="1144"/>
      <c r="E40" s="1145"/>
      <c r="F40" s="36">
        <v>0.02</v>
      </c>
      <c r="G40" s="37">
        <v>0.02</v>
      </c>
      <c r="H40" s="37">
        <v>0.01</v>
      </c>
      <c r="I40" s="37">
        <v>0.01</v>
      </c>
      <c r="J40" s="38">
        <v>0.01</v>
      </c>
      <c r="K40" s="22"/>
      <c r="L40" s="22"/>
      <c r="M40" s="22"/>
      <c r="N40" s="22"/>
      <c r="O40" s="22"/>
      <c r="P40" s="22"/>
    </row>
    <row r="41" spans="1:16" ht="39" customHeight="1" x14ac:dyDescent="0.15">
      <c r="A41" s="22"/>
      <c r="B41" s="35"/>
      <c r="C41" s="1143" t="s">
        <v>584</v>
      </c>
      <c r="D41" s="1144"/>
      <c r="E41" s="1145"/>
      <c r="F41" s="36">
        <v>0</v>
      </c>
      <c r="G41" s="37">
        <v>0</v>
      </c>
      <c r="H41" s="37">
        <v>0.69</v>
      </c>
      <c r="I41" s="37">
        <v>0</v>
      </c>
      <c r="J41" s="38">
        <v>0</v>
      </c>
      <c r="K41" s="22"/>
      <c r="L41" s="22"/>
      <c r="M41" s="22"/>
      <c r="N41" s="22"/>
      <c r="O41" s="22"/>
      <c r="P41" s="22"/>
    </row>
    <row r="42" spans="1:16" ht="39" customHeight="1" x14ac:dyDescent="0.15">
      <c r="A42" s="22"/>
      <c r="B42" s="39"/>
      <c r="C42" s="1143" t="s">
        <v>585</v>
      </c>
      <c r="D42" s="1144"/>
      <c r="E42" s="1145"/>
      <c r="F42" s="36" t="s">
        <v>525</v>
      </c>
      <c r="G42" s="37" t="s">
        <v>525</v>
      </c>
      <c r="H42" s="37" t="s">
        <v>525</v>
      </c>
      <c r="I42" s="37" t="s">
        <v>525</v>
      </c>
      <c r="J42" s="38" t="s">
        <v>525</v>
      </c>
      <c r="K42" s="22"/>
      <c r="L42" s="22"/>
      <c r="M42" s="22"/>
      <c r="N42" s="22"/>
      <c r="O42" s="22"/>
      <c r="P42" s="22"/>
    </row>
    <row r="43" spans="1:16" ht="39" customHeight="1" thickBot="1" x14ac:dyDescent="0.2">
      <c r="A43" s="22"/>
      <c r="B43" s="40"/>
      <c r="C43" s="1146" t="s">
        <v>586</v>
      </c>
      <c r="D43" s="1147"/>
      <c r="E43" s="1148"/>
      <c r="F43" s="41" t="s">
        <v>525</v>
      </c>
      <c r="G43" s="42" t="s">
        <v>525</v>
      </c>
      <c r="H43" s="42" t="s">
        <v>525</v>
      </c>
      <c r="I43" s="42" t="s">
        <v>525</v>
      </c>
      <c r="J43" s="43" t="s">
        <v>525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m6db7zRxV3Db5Hfm2gNEWjvWmSa2w/0PlzOizAFn93cUNkpT4yADml4+BKYVzlGnXPU2AuB0zt/VgrER7eRcg==" saltValue="d+DjaHGH0YDiH8objLLR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69" t="s">
        <v>10</v>
      </c>
      <c r="C45" s="1170"/>
      <c r="D45" s="58"/>
      <c r="E45" s="1175" t="s">
        <v>11</v>
      </c>
      <c r="F45" s="1175"/>
      <c r="G45" s="1175"/>
      <c r="H45" s="1175"/>
      <c r="I45" s="1175"/>
      <c r="J45" s="1176"/>
      <c r="K45" s="59">
        <v>1372</v>
      </c>
      <c r="L45" s="60">
        <v>1394</v>
      </c>
      <c r="M45" s="60">
        <v>1364</v>
      </c>
      <c r="N45" s="60">
        <v>1356</v>
      </c>
      <c r="O45" s="61">
        <v>1356</v>
      </c>
      <c r="P45" s="48"/>
      <c r="Q45" s="48"/>
      <c r="R45" s="48"/>
      <c r="S45" s="48"/>
      <c r="T45" s="48"/>
      <c r="U45" s="48"/>
    </row>
    <row r="46" spans="1:21" ht="30.75" customHeight="1" x14ac:dyDescent="0.15">
      <c r="A46" s="48"/>
      <c r="B46" s="1171"/>
      <c r="C46" s="1172"/>
      <c r="D46" s="62"/>
      <c r="E46" s="1153" t="s">
        <v>12</v>
      </c>
      <c r="F46" s="1153"/>
      <c r="G46" s="1153"/>
      <c r="H46" s="1153"/>
      <c r="I46" s="1153"/>
      <c r="J46" s="1154"/>
      <c r="K46" s="63" t="s">
        <v>525</v>
      </c>
      <c r="L46" s="64" t="s">
        <v>525</v>
      </c>
      <c r="M46" s="64" t="s">
        <v>525</v>
      </c>
      <c r="N46" s="64" t="s">
        <v>525</v>
      </c>
      <c r="O46" s="65" t="s">
        <v>525</v>
      </c>
      <c r="P46" s="48"/>
      <c r="Q46" s="48"/>
      <c r="R46" s="48"/>
      <c r="S46" s="48"/>
      <c r="T46" s="48"/>
      <c r="U46" s="48"/>
    </row>
    <row r="47" spans="1:21" ht="30.75" customHeight="1" x14ac:dyDescent="0.15">
      <c r="A47" s="48"/>
      <c r="B47" s="1171"/>
      <c r="C47" s="1172"/>
      <c r="D47" s="62"/>
      <c r="E47" s="1153" t="s">
        <v>13</v>
      </c>
      <c r="F47" s="1153"/>
      <c r="G47" s="1153"/>
      <c r="H47" s="1153"/>
      <c r="I47" s="1153"/>
      <c r="J47" s="1154"/>
      <c r="K47" s="63" t="s">
        <v>525</v>
      </c>
      <c r="L47" s="64" t="s">
        <v>525</v>
      </c>
      <c r="M47" s="64" t="s">
        <v>525</v>
      </c>
      <c r="N47" s="64" t="s">
        <v>525</v>
      </c>
      <c r="O47" s="65" t="s">
        <v>525</v>
      </c>
      <c r="P47" s="48"/>
      <c r="Q47" s="48"/>
      <c r="R47" s="48"/>
      <c r="S47" s="48"/>
      <c r="T47" s="48"/>
      <c r="U47" s="48"/>
    </row>
    <row r="48" spans="1:21" ht="30.75" customHeight="1" x14ac:dyDescent="0.15">
      <c r="A48" s="48"/>
      <c r="B48" s="1171"/>
      <c r="C48" s="1172"/>
      <c r="D48" s="62"/>
      <c r="E48" s="1153" t="s">
        <v>14</v>
      </c>
      <c r="F48" s="1153"/>
      <c r="G48" s="1153"/>
      <c r="H48" s="1153"/>
      <c r="I48" s="1153"/>
      <c r="J48" s="1154"/>
      <c r="K48" s="63">
        <v>160</v>
      </c>
      <c r="L48" s="64">
        <v>141</v>
      </c>
      <c r="M48" s="64">
        <v>120</v>
      </c>
      <c r="N48" s="64">
        <v>97</v>
      </c>
      <c r="O48" s="65">
        <v>77</v>
      </c>
      <c r="P48" s="48"/>
      <c r="Q48" s="48"/>
      <c r="R48" s="48"/>
      <c r="S48" s="48"/>
      <c r="T48" s="48"/>
      <c r="U48" s="48"/>
    </row>
    <row r="49" spans="1:21" ht="30.75" customHeight="1" x14ac:dyDescent="0.15">
      <c r="A49" s="48"/>
      <c r="B49" s="1171"/>
      <c r="C49" s="1172"/>
      <c r="D49" s="62"/>
      <c r="E49" s="1153" t="s">
        <v>15</v>
      </c>
      <c r="F49" s="1153"/>
      <c r="G49" s="1153"/>
      <c r="H49" s="1153"/>
      <c r="I49" s="1153"/>
      <c r="J49" s="1154"/>
      <c r="K49" s="63">
        <v>33</v>
      </c>
      <c r="L49" s="64">
        <v>99</v>
      </c>
      <c r="M49" s="64">
        <v>99</v>
      </c>
      <c r="N49" s="64">
        <v>104</v>
      </c>
      <c r="O49" s="65">
        <v>101</v>
      </c>
      <c r="P49" s="48"/>
      <c r="Q49" s="48"/>
      <c r="R49" s="48"/>
      <c r="S49" s="48"/>
      <c r="T49" s="48"/>
      <c r="U49" s="48"/>
    </row>
    <row r="50" spans="1:21" ht="30.75" customHeight="1" x14ac:dyDescent="0.15">
      <c r="A50" s="48"/>
      <c r="B50" s="1171"/>
      <c r="C50" s="1172"/>
      <c r="D50" s="62"/>
      <c r="E50" s="1153" t="s">
        <v>16</v>
      </c>
      <c r="F50" s="1153"/>
      <c r="G50" s="1153"/>
      <c r="H50" s="1153"/>
      <c r="I50" s="1153"/>
      <c r="J50" s="1154"/>
      <c r="K50" s="63">
        <v>124</v>
      </c>
      <c r="L50" s="64">
        <v>108</v>
      </c>
      <c r="M50" s="64">
        <v>104</v>
      </c>
      <c r="N50" s="64">
        <v>114</v>
      </c>
      <c r="O50" s="65">
        <v>254</v>
      </c>
      <c r="P50" s="48"/>
      <c r="Q50" s="48"/>
      <c r="R50" s="48"/>
      <c r="S50" s="48"/>
      <c r="T50" s="48"/>
      <c r="U50" s="48"/>
    </row>
    <row r="51" spans="1:21" ht="30.75" customHeight="1" x14ac:dyDescent="0.15">
      <c r="A51" s="48"/>
      <c r="B51" s="1173"/>
      <c r="C51" s="1174"/>
      <c r="D51" s="66"/>
      <c r="E51" s="1153" t="s">
        <v>17</v>
      </c>
      <c r="F51" s="1153"/>
      <c r="G51" s="1153"/>
      <c r="H51" s="1153"/>
      <c r="I51" s="1153"/>
      <c r="J51" s="1154"/>
      <c r="K51" s="63">
        <v>0</v>
      </c>
      <c r="L51" s="64" t="s">
        <v>525</v>
      </c>
      <c r="M51" s="64" t="s">
        <v>525</v>
      </c>
      <c r="N51" s="64">
        <v>0</v>
      </c>
      <c r="O51" s="65" t="s">
        <v>525</v>
      </c>
      <c r="P51" s="48"/>
      <c r="Q51" s="48"/>
      <c r="R51" s="48"/>
      <c r="S51" s="48"/>
      <c r="T51" s="48"/>
      <c r="U51" s="48"/>
    </row>
    <row r="52" spans="1:21" ht="30.75" customHeight="1" x14ac:dyDescent="0.15">
      <c r="A52" s="48"/>
      <c r="B52" s="1151" t="s">
        <v>18</v>
      </c>
      <c r="C52" s="1152"/>
      <c r="D52" s="66"/>
      <c r="E52" s="1153" t="s">
        <v>19</v>
      </c>
      <c r="F52" s="1153"/>
      <c r="G52" s="1153"/>
      <c r="H52" s="1153"/>
      <c r="I52" s="1153"/>
      <c r="J52" s="1154"/>
      <c r="K52" s="63">
        <v>1211</v>
      </c>
      <c r="L52" s="64">
        <v>1217</v>
      </c>
      <c r="M52" s="64">
        <v>1187</v>
      </c>
      <c r="N52" s="64">
        <v>1200</v>
      </c>
      <c r="O52" s="65">
        <v>1185</v>
      </c>
      <c r="P52" s="48"/>
      <c r="Q52" s="48"/>
      <c r="R52" s="48"/>
      <c r="S52" s="48"/>
      <c r="T52" s="48"/>
      <c r="U52" s="48"/>
    </row>
    <row r="53" spans="1:21" ht="30.75" customHeight="1" thickBot="1" x14ac:dyDescent="0.2">
      <c r="A53" s="48"/>
      <c r="B53" s="1155" t="s">
        <v>20</v>
      </c>
      <c r="C53" s="1156"/>
      <c r="D53" s="67"/>
      <c r="E53" s="1157" t="s">
        <v>21</v>
      </c>
      <c r="F53" s="1157"/>
      <c r="G53" s="1157"/>
      <c r="H53" s="1157"/>
      <c r="I53" s="1157"/>
      <c r="J53" s="1158"/>
      <c r="K53" s="68">
        <v>478</v>
      </c>
      <c r="L53" s="69">
        <v>525</v>
      </c>
      <c r="M53" s="69">
        <v>500</v>
      </c>
      <c r="N53" s="69">
        <v>471</v>
      </c>
      <c r="O53" s="70">
        <v>603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159" t="s">
        <v>24</v>
      </c>
      <c r="C57" s="1160"/>
      <c r="D57" s="1163" t="s">
        <v>25</v>
      </c>
      <c r="E57" s="1164"/>
      <c r="F57" s="1164"/>
      <c r="G57" s="1164"/>
      <c r="H57" s="1164"/>
      <c r="I57" s="1164"/>
      <c r="J57" s="1165"/>
      <c r="K57" s="83"/>
      <c r="L57" s="84"/>
      <c r="M57" s="84"/>
      <c r="N57" s="84"/>
      <c r="O57" s="85"/>
    </row>
    <row r="58" spans="1:21" ht="31.5" customHeight="1" thickBot="1" x14ac:dyDescent="0.2">
      <c r="B58" s="1161"/>
      <c r="C58" s="1162"/>
      <c r="D58" s="1166" t="s">
        <v>26</v>
      </c>
      <c r="E58" s="1167"/>
      <c r="F58" s="1167"/>
      <c r="G58" s="1167"/>
      <c r="H58" s="1167"/>
      <c r="I58" s="1167"/>
      <c r="J58" s="1168"/>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Dby8b+UWCIzpsW1/htiAkGO8AtUccxzjq9+sXl2f/pDNdPhc0SdToRIxDHDrHT0bUwOd9U0gVxkHMxLofEF7w==" saltValue="2xU14b6HgfYbA+DnnrJ/7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567</v>
      </c>
      <c r="J40" s="100" t="s">
        <v>568</v>
      </c>
      <c r="K40" s="100" t="s">
        <v>569</v>
      </c>
      <c r="L40" s="100" t="s">
        <v>570</v>
      </c>
      <c r="M40" s="101" t="s">
        <v>571</v>
      </c>
    </row>
    <row r="41" spans="2:13" ht="27.75" customHeight="1" x14ac:dyDescent="0.15">
      <c r="B41" s="1189" t="s">
        <v>29</v>
      </c>
      <c r="C41" s="1190"/>
      <c r="D41" s="102"/>
      <c r="E41" s="1191" t="s">
        <v>30</v>
      </c>
      <c r="F41" s="1191"/>
      <c r="G41" s="1191"/>
      <c r="H41" s="1192"/>
      <c r="I41" s="342">
        <v>14011</v>
      </c>
      <c r="J41" s="343">
        <v>13685</v>
      </c>
      <c r="K41" s="343">
        <v>13460</v>
      </c>
      <c r="L41" s="343">
        <v>13305</v>
      </c>
      <c r="M41" s="344">
        <v>13474</v>
      </c>
    </row>
    <row r="42" spans="2:13" ht="27.75" customHeight="1" x14ac:dyDescent="0.15">
      <c r="B42" s="1179"/>
      <c r="C42" s="1180"/>
      <c r="D42" s="103"/>
      <c r="E42" s="1183" t="s">
        <v>31</v>
      </c>
      <c r="F42" s="1183"/>
      <c r="G42" s="1183"/>
      <c r="H42" s="1184"/>
      <c r="I42" s="345">
        <v>1285</v>
      </c>
      <c r="J42" s="346">
        <v>1153</v>
      </c>
      <c r="K42" s="346">
        <v>1050</v>
      </c>
      <c r="L42" s="346">
        <v>939</v>
      </c>
      <c r="M42" s="347">
        <v>689</v>
      </c>
    </row>
    <row r="43" spans="2:13" ht="27.75" customHeight="1" x14ac:dyDescent="0.15">
      <c r="B43" s="1179"/>
      <c r="C43" s="1180"/>
      <c r="D43" s="103"/>
      <c r="E43" s="1183" t="s">
        <v>32</v>
      </c>
      <c r="F43" s="1183"/>
      <c r="G43" s="1183"/>
      <c r="H43" s="1184"/>
      <c r="I43" s="345">
        <v>1178</v>
      </c>
      <c r="J43" s="346">
        <v>891</v>
      </c>
      <c r="K43" s="346">
        <v>659</v>
      </c>
      <c r="L43" s="346">
        <v>596</v>
      </c>
      <c r="M43" s="347">
        <v>533</v>
      </c>
    </row>
    <row r="44" spans="2:13" ht="27.75" customHeight="1" x14ac:dyDescent="0.15">
      <c r="B44" s="1179"/>
      <c r="C44" s="1180"/>
      <c r="D44" s="103"/>
      <c r="E44" s="1183" t="s">
        <v>33</v>
      </c>
      <c r="F44" s="1183"/>
      <c r="G44" s="1183"/>
      <c r="H44" s="1184"/>
      <c r="I44" s="345">
        <v>1412</v>
      </c>
      <c r="J44" s="346">
        <v>1315</v>
      </c>
      <c r="K44" s="346">
        <v>1187</v>
      </c>
      <c r="L44" s="346">
        <v>1059</v>
      </c>
      <c r="M44" s="347">
        <v>930</v>
      </c>
    </row>
    <row r="45" spans="2:13" ht="27.75" customHeight="1" x14ac:dyDescent="0.15">
      <c r="B45" s="1179"/>
      <c r="C45" s="1180"/>
      <c r="D45" s="103"/>
      <c r="E45" s="1183" t="s">
        <v>34</v>
      </c>
      <c r="F45" s="1183"/>
      <c r="G45" s="1183"/>
      <c r="H45" s="1184"/>
      <c r="I45" s="345">
        <v>349</v>
      </c>
      <c r="J45" s="346">
        <v>474</v>
      </c>
      <c r="K45" s="346">
        <v>382</v>
      </c>
      <c r="L45" s="346">
        <v>274</v>
      </c>
      <c r="M45" s="347">
        <v>420</v>
      </c>
    </row>
    <row r="46" spans="2:13" ht="27.75" customHeight="1" x14ac:dyDescent="0.15">
      <c r="B46" s="1179"/>
      <c r="C46" s="1180"/>
      <c r="D46" s="104"/>
      <c r="E46" s="1183" t="s">
        <v>35</v>
      </c>
      <c r="F46" s="1183"/>
      <c r="G46" s="1183"/>
      <c r="H46" s="1184"/>
      <c r="I46" s="345">
        <v>2</v>
      </c>
      <c r="J46" s="346">
        <v>2</v>
      </c>
      <c r="K46" s="346">
        <v>2</v>
      </c>
      <c r="L46" s="346">
        <v>1</v>
      </c>
      <c r="M46" s="347">
        <v>1</v>
      </c>
    </row>
    <row r="47" spans="2:13" ht="27.75" customHeight="1" x14ac:dyDescent="0.15">
      <c r="B47" s="1179"/>
      <c r="C47" s="1180"/>
      <c r="D47" s="105"/>
      <c r="E47" s="1193" t="s">
        <v>36</v>
      </c>
      <c r="F47" s="1194"/>
      <c r="G47" s="1194"/>
      <c r="H47" s="1195"/>
      <c r="I47" s="345" t="s">
        <v>525</v>
      </c>
      <c r="J47" s="346" t="s">
        <v>525</v>
      </c>
      <c r="K47" s="346" t="s">
        <v>525</v>
      </c>
      <c r="L47" s="346" t="s">
        <v>525</v>
      </c>
      <c r="M47" s="347" t="s">
        <v>525</v>
      </c>
    </row>
    <row r="48" spans="2:13" ht="27.75" customHeight="1" x14ac:dyDescent="0.15">
      <c r="B48" s="1179"/>
      <c r="C48" s="1180"/>
      <c r="D48" s="103"/>
      <c r="E48" s="1183" t="s">
        <v>37</v>
      </c>
      <c r="F48" s="1183"/>
      <c r="G48" s="1183"/>
      <c r="H48" s="1184"/>
      <c r="I48" s="345" t="s">
        <v>525</v>
      </c>
      <c r="J48" s="346" t="s">
        <v>525</v>
      </c>
      <c r="K48" s="346" t="s">
        <v>525</v>
      </c>
      <c r="L48" s="346" t="s">
        <v>525</v>
      </c>
      <c r="M48" s="347" t="s">
        <v>525</v>
      </c>
    </row>
    <row r="49" spans="2:13" ht="27.75" customHeight="1" x14ac:dyDescent="0.15">
      <c r="B49" s="1181"/>
      <c r="C49" s="1182"/>
      <c r="D49" s="103"/>
      <c r="E49" s="1183" t="s">
        <v>38</v>
      </c>
      <c r="F49" s="1183"/>
      <c r="G49" s="1183"/>
      <c r="H49" s="1184"/>
      <c r="I49" s="345" t="s">
        <v>525</v>
      </c>
      <c r="J49" s="346" t="s">
        <v>525</v>
      </c>
      <c r="K49" s="346" t="s">
        <v>525</v>
      </c>
      <c r="L49" s="346" t="s">
        <v>525</v>
      </c>
      <c r="M49" s="347" t="s">
        <v>525</v>
      </c>
    </row>
    <row r="50" spans="2:13" ht="27.75" customHeight="1" x14ac:dyDescent="0.15">
      <c r="B50" s="1177" t="s">
        <v>39</v>
      </c>
      <c r="C50" s="1178"/>
      <c r="D50" s="106"/>
      <c r="E50" s="1183" t="s">
        <v>40</v>
      </c>
      <c r="F50" s="1183"/>
      <c r="G50" s="1183"/>
      <c r="H50" s="1184"/>
      <c r="I50" s="345">
        <v>3849</v>
      </c>
      <c r="J50" s="346">
        <v>3964</v>
      </c>
      <c r="K50" s="346">
        <v>4271</v>
      </c>
      <c r="L50" s="346">
        <v>4499</v>
      </c>
      <c r="M50" s="347">
        <v>5122</v>
      </c>
    </row>
    <row r="51" spans="2:13" ht="27.75" customHeight="1" x14ac:dyDescent="0.15">
      <c r="B51" s="1179"/>
      <c r="C51" s="1180"/>
      <c r="D51" s="103"/>
      <c r="E51" s="1183" t="s">
        <v>41</v>
      </c>
      <c r="F51" s="1183"/>
      <c r="G51" s="1183"/>
      <c r="H51" s="1184"/>
      <c r="I51" s="345">
        <v>1618</v>
      </c>
      <c r="J51" s="346">
        <v>1423</v>
      </c>
      <c r="K51" s="346">
        <v>1281</v>
      </c>
      <c r="L51" s="346">
        <v>1370</v>
      </c>
      <c r="M51" s="347">
        <v>1266</v>
      </c>
    </row>
    <row r="52" spans="2:13" ht="27.75" customHeight="1" x14ac:dyDescent="0.15">
      <c r="B52" s="1181"/>
      <c r="C52" s="1182"/>
      <c r="D52" s="103"/>
      <c r="E52" s="1183" t="s">
        <v>42</v>
      </c>
      <c r="F52" s="1183"/>
      <c r="G52" s="1183"/>
      <c r="H52" s="1184"/>
      <c r="I52" s="345">
        <v>11348</v>
      </c>
      <c r="J52" s="346">
        <v>11154</v>
      </c>
      <c r="K52" s="346">
        <v>10823</v>
      </c>
      <c r="L52" s="346">
        <v>10735</v>
      </c>
      <c r="M52" s="347">
        <v>10557</v>
      </c>
    </row>
    <row r="53" spans="2:13" ht="27.75" customHeight="1" thickBot="1" x14ac:dyDescent="0.2">
      <c r="B53" s="1185" t="s">
        <v>43</v>
      </c>
      <c r="C53" s="1186"/>
      <c r="D53" s="107"/>
      <c r="E53" s="1187" t="s">
        <v>44</v>
      </c>
      <c r="F53" s="1187"/>
      <c r="G53" s="1187"/>
      <c r="H53" s="1188"/>
      <c r="I53" s="348">
        <v>1422</v>
      </c>
      <c r="J53" s="349">
        <v>979</v>
      </c>
      <c r="K53" s="349">
        <v>366</v>
      </c>
      <c r="L53" s="349">
        <v>-430</v>
      </c>
      <c r="M53" s="350">
        <v>-898</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SuoSON6jG26EdF5YlFOeEtVMAq/Tbk899WG+uzijAh1tb/3KkwzYsB+N9Z++QejkTPiTMU6PXr1empw3QRlGfQ==" saltValue="gqV8kQykERZeBz3WGrP2X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569</v>
      </c>
      <c r="G54" s="116" t="s">
        <v>570</v>
      </c>
      <c r="H54" s="117" t="s">
        <v>571</v>
      </c>
    </row>
    <row r="55" spans="2:8" ht="52.5" customHeight="1" x14ac:dyDescent="0.15">
      <c r="B55" s="118"/>
      <c r="C55" s="1204" t="s">
        <v>47</v>
      </c>
      <c r="D55" s="1204"/>
      <c r="E55" s="1205"/>
      <c r="F55" s="119">
        <v>1583</v>
      </c>
      <c r="G55" s="119">
        <v>1500</v>
      </c>
      <c r="H55" s="120">
        <v>1482</v>
      </c>
    </row>
    <row r="56" spans="2:8" ht="52.5" customHeight="1" x14ac:dyDescent="0.15">
      <c r="B56" s="121"/>
      <c r="C56" s="1206" t="s">
        <v>48</v>
      </c>
      <c r="D56" s="1206"/>
      <c r="E56" s="1207"/>
      <c r="F56" s="122">
        <v>1242</v>
      </c>
      <c r="G56" s="122">
        <v>1342</v>
      </c>
      <c r="H56" s="123">
        <v>1769</v>
      </c>
    </row>
    <row r="57" spans="2:8" ht="53.25" customHeight="1" x14ac:dyDescent="0.15">
      <c r="B57" s="121"/>
      <c r="C57" s="1208" t="s">
        <v>49</v>
      </c>
      <c r="D57" s="1208"/>
      <c r="E57" s="1209"/>
      <c r="F57" s="124">
        <v>721</v>
      </c>
      <c r="G57" s="124">
        <v>771</v>
      </c>
      <c r="H57" s="125">
        <v>875</v>
      </c>
    </row>
    <row r="58" spans="2:8" ht="45.75" customHeight="1" x14ac:dyDescent="0.15">
      <c r="B58" s="126"/>
      <c r="C58" s="1196" t="s">
        <v>608</v>
      </c>
      <c r="D58" s="1197"/>
      <c r="E58" s="1198"/>
      <c r="F58" s="351">
        <v>344</v>
      </c>
      <c r="G58" s="351">
        <v>397</v>
      </c>
      <c r="H58" s="352">
        <v>497</v>
      </c>
    </row>
    <row r="59" spans="2:8" ht="45.75" customHeight="1" x14ac:dyDescent="0.15">
      <c r="B59" s="126"/>
      <c r="C59" s="1196" t="s">
        <v>609</v>
      </c>
      <c r="D59" s="1197"/>
      <c r="E59" s="1198"/>
      <c r="F59" s="351">
        <v>126</v>
      </c>
      <c r="G59" s="351">
        <v>126</v>
      </c>
      <c r="H59" s="352">
        <v>126</v>
      </c>
    </row>
    <row r="60" spans="2:8" ht="45.75" customHeight="1" x14ac:dyDescent="0.15">
      <c r="B60" s="126"/>
      <c r="C60" s="1196" t="s">
        <v>610</v>
      </c>
      <c r="D60" s="1197"/>
      <c r="E60" s="1198"/>
      <c r="F60" s="351">
        <v>111</v>
      </c>
      <c r="G60" s="351">
        <v>105</v>
      </c>
      <c r="H60" s="352">
        <v>106</v>
      </c>
    </row>
    <row r="61" spans="2:8" ht="45.75" customHeight="1" x14ac:dyDescent="0.15">
      <c r="B61" s="126"/>
      <c r="C61" s="1196" t="s">
        <v>611</v>
      </c>
      <c r="D61" s="1197"/>
      <c r="E61" s="1198"/>
      <c r="F61" s="351">
        <v>81</v>
      </c>
      <c r="G61" s="351">
        <v>81</v>
      </c>
      <c r="H61" s="352">
        <v>81</v>
      </c>
    </row>
    <row r="62" spans="2:8" ht="45.75" customHeight="1" thickBot="1" x14ac:dyDescent="0.2">
      <c r="B62" s="127"/>
      <c r="C62" s="1199" t="s">
        <v>612</v>
      </c>
      <c r="D62" s="1200"/>
      <c r="E62" s="1201"/>
      <c r="F62" s="353">
        <v>42</v>
      </c>
      <c r="G62" s="353">
        <v>42</v>
      </c>
      <c r="H62" s="354">
        <v>41</v>
      </c>
    </row>
    <row r="63" spans="2:8" ht="52.5" customHeight="1" thickBot="1" x14ac:dyDescent="0.2">
      <c r="B63" s="128"/>
      <c r="C63" s="1202" t="s">
        <v>50</v>
      </c>
      <c r="D63" s="1202"/>
      <c r="E63" s="1203"/>
      <c r="F63" s="129">
        <v>3546</v>
      </c>
      <c r="G63" s="129">
        <v>3613</v>
      </c>
      <c r="H63" s="130">
        <v>4126</v>
      </c>
    </row>
    <row r="64" spans="2:8" x14ac:dyDescent="0.15"/>
  </sheetData>
  <sheetProtection algorithmName="SHA-512" hashValue="5KmuRYnezcOxL3o/v/qQJ6t5vucu/gYR8Q+6Ze6q6Rtn7S0GxyDI/Sj9C38/rX3shJCMKi2PE0ijydCrxnggTw==" saltValue="EsHUwUQuFBcms/cX4lvh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92C28-5AB3-433E-BFA3-B2F726B6B5DC}">
  <sheetPr>
    <pageSetUpPr fitToPage="1"/>
  </sheetPr>
  <dimension ref="A1:DE85"/>
  <sheetViews>
    <sheetView showGridLines="0" zoomScaleNormal="100" zoomScaleSheetLayoutView="55" workbookViewId="0">
      <selection activeCell="DD43" sqref="DD43"/>
    </sheetView>
  </sheetViews>
  <sheetFormatPr defaultColWidth="0" defaultRowHeight="0" customHeight="1" zeroHeight="1" x14ac:dyDescent="0.15"/>
  <cols>
    <col min="1" max="1" width="6.375" style="1210" customWidth="1"/>
    <col min="2" max="107" width="2.5" style="1210" customWidth="1"/>
    <col min="108" max="108" width="6.125" style="1212" customWidth="1"/>
    <col min="109" max="109" width="5.875" style="1211" customWidth="1"/>
    <col min="110" max="16384" width="8.625" style="1210" hidden="1"/>
  </cols>
  <sheetData>
    <row r="1" spans="1:109" ht="42.75" customHeight="1" x14ac:dyDescent="0.15">
      <c r="A1" s="1267"/>
      <c r="B1" s="1266"/>
      <c r="DD1" s="1210"/>
      <c r="DE1" s="1210"/>
    </row>
    <row r="2" spans="1:109" ht="25.5" customHeight="1" x14ac:dyDescent="0.15">
      <c r="A2" s="1265"/>
      <c r="C2" s="1265"/>
      <c r="O2" s="1265"/>
      <c r="P2" s="1265"/>
      <c r="Q2" s="1265"/>
      <c r="R2" s="1265"/>
      <c r="S2" s="1265"/>
      <c r="T2" s="1265"/>
      <c r="U2" s="1265"/>
      <c r="V2" s="1265"/>
      <c r="W2" s="1265"/>
      <c r="X2" s="1265"/>
      <c r="Y2" s="1265"/>
      <c r="Z2" s="1265"/>
      <c r="AA2" s="1265"/>
      <c r="AB2" s="1265"/>
      <c r="AC2" s="1265"/>
      <c r="AD2" s="1265"/>
      <c r="AE2" s="1265"/>
      <c r="AF2" s="1265"/>
      <c r="AG2" s="1265"/>
      <c r="AH2" s="1265"/>
      <c r="AI2" s="1265"/>
      <c r="AU2" s="1265"/>
      <c r="BG2" s="1265"/>
      <c r="BS2" s="1265"/>
      <c r="CE2" s="1265"/>
      <c r="CQ2" s="1265"/>
      <c r="DD2" s="1210"/>
      <c r="DE2" s="1210"/>
    </row>
    <row r="3" spans="1:109" ht="25.5" customHeight="1" x14ac:dyDescent="0.15">
      <c r="A3" s="1265"/>
      <c r="C3" s="1265"/>
      <c r="O3" s="1265"/>
      <c r="P3" s="1265"/>
      <c r="Q3" s="1265"/>
      <c r="R3" s="1265"/>
      <c r="S3" s="1265"/>
      <c r="T3" s="1265"/>
      <c r="U3" s="1265"/>
      <c r="V3" s="1265"/>
      <c r="W3" s="1265"/>
      <c r="X3" s="1265"/>
      <c r="Y3" s="1265"/>
      <c r="Z3" s="1265"/>
      <c r="AA3" s="1265"/>
      <c r="AB3" s="1265"/>
      <c r="AC3" s="1265"/>
      <c r="AD3" s="1265"/>
      <c r="AE3" s="1265"/>
      <c r="AF3" s="1265"/>
      <c r="AG3" s="1265"/>
      <c r="AH3" s="1265"/>
      <c r="AI3" s="1265"/>
      <c r="AU3" s="1265"/>
      <c r="BG3" s="1265"/>
      <c r="BS3" s="1265"/>
      <c r="CE3" s="1265"/>
      <c r="CQ3" s="1265"/>
      <c r="DD3" s="1210"/>
      <c r="DE3" s="1210"/>
    </row>
    <row r="4" spans="1:109" s="246" customFormat="1" ht="13.5" x14ac:dyDescent="0.15">
      <c r="A4" s="1265"/>
      <c r="B4" s="1265"/>
      <c r="C4" s="1265"/>
      <c r="D4" s="1265"/>
      <c r="E4" s="1265"/>
      <c r="F4" s="1265"/>
      <c r="G4" s="1265"/>
      <c r="H4" s="1265"/>
      <c r="I4" s="1265"/>
      <c r="J4" s="1265"/>
      <c r="K4" s="1265"/>
      <c r="L4" s="1265"/>
      <c r="M4" s="1265"/>
      <c r="N4" s="1265"/>
      <c r="O4" s="1265"/>
      <c r="P4" s="1265"/>
      <c r="Q4" s="1265"/>
      <c r="R4" s="1265"/>
      <c r="S4" s="1265"/>
      <c r="T4" s="1265"/>
      <c r="U4" s="1265"/>
      <c r="V4" s="1265"/>
      <c r="W4" s="1265"/>
      <c r="X4" s="1265"/>
      <c r="Y4" s="1265"/>
      <c r="Z4" s="1265"/>
      <c r="AA4" s="1265"/>
      <c r="AB4" s="1265"/>
      <c r="AC4" s="1265"/>
      <c r="AD4" s="1265"/>
      <c r="AE4" s="1265"/>
      <c r="AF4" s="1265"/>
      <c r="AG4" s="1265"/>
      <c r="AH4" s="1265"/>
      <c r="AI4" s="1265"/>
      <c r="AJ4" s="1265"/>
      <c r="AK4" s="1265"/>
      <c r="AL4" s="1265"/>
      <c r="AM4" s="1265"/>
      <c r="AN4" s="1265"/>
      <c r="AO4" s="1265"/>
      <c r="AP4" s="1265"/>
      <c r="AQ4" s="1265"/>
      <c r="AR4" s="1265"/>
      <c r="AS4" s="1265"/>
      <c r="AT4" s="1265"/>
      <c r="AU4" s="1265"/>
      <c r="AV4" s="1265"/>
      <c r="AW4" s="1265"/>
      <c r="AX4" s="1265"/>
      <c r="AY4" s="1265"/>
      <c r="AZ4" s="1265"/>
      <c r="BA4" s="1265"/>
      <c r="BB4" s="1265"/>
      <c r="BC4" s="1265"/>
      <c r="BD4" s="1265"/>
      <c r="BE4" s="1265"/>
      <c r="BF4" s="1265"/>
      <c r="BG4" s="1265"/>
      <c r="BH4" s="1265"/>
      <c r="BI4" s="1265"/>
      <c r="BJ4" s="1265"/>
      <c r="BK4" s="1265"/>
      <c r="BL4" s="1265"/>
      <c r="BM4" s="1265"/>
      <c r="BN4" s="1265"/>
      <c r="BO4" s="1265"/>
      <c r="BP4" s="1265"/>
      <c r="BQ4" s="1265"/>
      <c r="BR4" s="1265"/>
      <c r="BS4" s="1265"/>
      <c r="BT4" s="1265"/>
      <c r="BU4" s="1265"/>
      <c r="BV4" s="1265"/>
      <c r="BW4" s="1265"/>
      <c r="BX4" s="1265"/>
      <c r="BY4" s="1265"/>
      <c r="BZ4" s="1265"/>
      <c r="CA4" s="1265"/>
      <c r="CB4" s="1265"/>
      <c r="CC4" s="1265"/>
      <c r="CD4" s="1265"/>
      <c r="CE4" s="1265"/>
      <c r="CF4" s="1265"/>
      <c r="CG4" s="1265"/>
      <c r="CH4" s="1265"/>
      <c r="CI4" s="1265"/>
      <c r="CJ4" s="1265"/>
      <c r="CK4" s="1265"/>
      <c r="CL4" s="1265"/>
      <c r="CM4" s="1265"/>
      <c r="CN4" s="1265"/>
      <c r="CO4" s="1265"/>
      <c r="CP4" s="1265"/>
      <c r="CQ4" s="1265"/>
      <c r="CR4" s="1265"/>
      <c r="CS4" s="1265"/>
      <c r="CT4" s="1265"/>
      <c r="CU4" s="1265"/>
      <c r="CV4" s="1265"/>
      <c r="CW4" s="1265"/>
      <c r="CX4" s="1265"/>
      <c r="CY4" s="1265"/>
      <c r="CZ4" s="1265"/>
      <c r="DA4" s="1265"/>
      <c r="DB4" s="1265"/>
      <c r="DC4" s="1265"/>
      <c r="DD4" s="1265"/>
      <c r="DE4" s="1265"/>
    </row>
    <row r="5" spans="1:109" s="246" customFormat="1" ht="13.5" x14ac:dyDescent="0.15">
      <c r="A5" s="1265"/>
      <c r="B5" s="1265"/>
      <c r="C5" s="1265"/>
      <c r="D5" s="1265"/>
      <c r="E5" s="1265"/>
      <c r="F5" s="1265"/>
      <c r="G5" s="1265"/>
      <c r="H5" s="1265"/>
      <c r="I5" s="1265"/>
      <c r="J5" s="1265"/>
      <c r="K5" s="1265"/>
      <c r="L5" s="1265"/>
      <c r="M5" s="1265"/>
      <c r="N5" s="1265"/>
      <c r="O5" s="1265"/>
      <c r="P5" s="1265"/>
      <c r="Q5" s="1265"/>
      <c r="R5" s="1265"/>
      <c r="S5" s="1265"/>
      <c r="T5" s="1265"/>
      <c r="U5" s="1265"/>
      <c r="V5" s="1265"/>
      <c r="W5" s="1265"/>
      <c r="X5" s="1265"/>
      <c r="Y5" s="1265"/>
      <c r="Z5" s="1265"/>
      <c r="AA5" s="1265"/>
      <c r="AB5" s="1265"/>
      <c r="AC5" s="1265"/>
      <c r="AD5" s="1265"/>
      <c r="AE5" s="1265"/>
      <c r="AF5" s="1265"/>
      <c r="AG5" s="1265"/>
      <c r="AH5" s="1265"/>
      <c r="AI5" s="1265"/>
      <c r="AJ5" s="1265"/>
      <c r="AK5" s="1265"/>
      <c r="AL5" s="1265"/>
      <c r="AM5" s="1265"/>
      <c r="AN5" s="1265"/>
      <c r="AO5" s="1265"/>
      <c r="AP5" s="1265"/>
      <c r="AQ5" s="1265"/>
      <c r="AR5" s="1265"/>
      <c r="AS5" s="1265"/>
      <c r="AT5" s="1265"/>
      <c r="AU5" s="1265"/>
      <c r="AV5" s="1265"/>
      <c r="AW5" s="1265"/>
      <c r="AX5" s="1265"/>
      <c r="AY5" s="1265"/>
      <c r="AZ5" s="1265"/>
      <c r="BA5" s="1265"/>
      <c r="BB5" s="1265"/>
      <c r="BC5" s="1265"/>
      <c r="BD5" s="1265"/>
      <c r="BE5" s="1265"/>
      <c r="BF5" s="1265"/>
      <c r="BG5" s="1265"/>
      <c r="BH5" s="1265"/>
      <c r="BI5" s="1265"/>
      <c r="BJ5" s="1265"/>
      <c r="BK5" s="1265"/>
      <c r="BL5" s="1265"/>
      <c r="BM5" s="1265"/>
      <c r="BN5" s="1265"/>
      <c r="BO5" s="1265"/>
      <c r="BP5" s="1265"/>
      <c r="BQ5" s="1265"/>
      <c r="BR5" s="1265"/>
      <c r="BS5" s="1265"/>
      <c r="BT5" s="1265"/>
      <c r="BU5" s="1265"/>
      <c r="BV5" s="1265"/>
      <c r="BW5" s="1265"/>
      <c r="BX5" s="1265"/>
      <c r="BY5" s="1265"/>
      <c r="BZ5" s="1265"/>
      <c r="CA5" s="1265"/>
      <c r="CB5" s="1265"/>
      <c r="CC5" s="1265"/>
      <c r="CD5" s="1265"/>
      <c r="CE5" s="1265"/>
      <c r="CF5" s="1265"/>
      <c r="CG5" s="1265"/>
      <c r="CH5" s="1265"/>
      <c r="CI5" s="1265"/>
      <c r="CJ5" s="1265"/>
      <c r="CK5" s="1265"/>
      <c r="CL5" s="1265"/>
      <c r="CM5" s="1265"/>
      <c r="CN5" s="1265"/>
      <c r="CO5" s="1265"/>
      <c r="CP5" s="1265"/>
      <c r="CQ5" s="1265"/>
      <c r="CR5" s="1265"/>
      <c r="CS5" s="1265"/>
      <c r="CT5" s="1265"/>
      <c r="CU5" s="1265"/>
      <c r="CV5" s="1265"/>
      <c r="CW5" s="1265"/>
      <c r="CX5" s="1265"/>
      <c r="CY5" s="1265"/>
      <c r="CZ5" s="1265"/>
      <c r="DA5" s="1265"/>
      <c r="DB5" s="1265"/>
      <c r="DC5" s="1265"/>
      <c r="DD5" s="1265"/>
      <c r="DE5" s="1265"/>
    </row>
    <row r="6" spans="1:109" s="246" customFormat="1" ht="13.5" x14ac:dyDescent="0.15">
      <c r="A6" s="1265"/>
      <c r="B6" s="1265"/>
      <c r="C6" s="1265"/>
      <c r="D6" s="1265"/>
      <c r="E6" s="1265"/>
      <c r="F6" s="1265"/>
      <c r="G6" s="1265"/>
      <c r="H6" s="1265"/>
      <c r="I6" s="1265"/>
      <c r="J6" s="1265"/>
      <c r="K6" s="1265"/>
      <c r="L6" s="1265"/>
      <c r="M6" s="1265"/>
      <c r="N6" s="1265"/>
      <c r="O6" s="1265"/>
      <c r="P6" s="1265"/>
      <c r="Q6" s="1265"/>
      <c r="R6" s="1265"/>
      <c r="S6" s="1265"/>
      <c r="T6" s="1265"/>
      <c r="U6" s="1265"/>
      <c r="V6" s="1265"/>
      <c r="W6" s="1265"/>
      <c r="X6" s="1265"/>
      <c r="Y6" s="1265"/>
      <c r="Z6" s="1265"/>
      <c r="AA6" s="1265"/>
      <c r="AB6" s="1265"/>
      <c r="AC6" s="1265"/>
      <c r="AD6" s="1265"/>
      <c r="AE6" s="1265"/>
      <c r="AF6" s="1265"/>
      <c r="AG6" s="1265"/>
      <c r="AH6" s="1265"/>
      <c r="AI6" s="1265"/>
      <c r="AJ6" s="1265"/>
      <c r="AK6" s="1265"/>
      <c r="AL6" s="1265"/>
      <c r="AM6" s="1265"/>
      <c r="AN6" s="1265"/>
      <c r="AO6" s="1265"/>
      <c r="AP6" s="1265"/>
      <c r="AQ6" s="1265"/>
      <c r="AR6" s="1265"/>
      <c r="AS6" s="1265"/>
      <c r="AT6" s="1265"/>
      <c r="AU6" s="1265"/>
      <c r="AV6" s="1265"/>
      <c r="AW6" s="1265"/>
      <c r="AX6" s="1265"/>
      <c r="AY6" s="1265"/>
      <c r="AZ6" s="1265"/>
      <c r="BA6" s="1265"/>
      <c r="BB6" s="1265"/>
      <c r="BC6" s="1265"/>
      <c r="BD6" s="1265"/>
      <c r="BE6" s="1265"/>
      <c r="BF6" s="1265"/>
      <c r="BG6" s="1265"/>
      <c r="BH6" s="1265"/>
      <c r="BI6" s="1265"/>
      <c r="BJ6" s="1265"/>
      <c r="BK6" s="1265"/>
      <c r="BL6" s="1265"/>
      <c r="BM6" s="1265"/>
      <c r="BN6" s="1265"/>
      <c r="BO6" s="1265"/>
      <c r="BP6" s="1265"/>
      <c r="BQ6" s="1265"/>
      <c r="BR6" s="1265"/>
      <c r="BS6" s="1265"/>
      <c r="BT6" s="1265"/>
      <c r="BU6" s="1265"/>
      <c r="BV6" s="1265"/>
      <c r="BW6" s="1265"/>
      <c r="BX6" s="1265"/>
      <c r="BY6" s="1265"/>
      <c r="BZ6" s="1265"/>
      <c r="CA6" s="1265"/>
      <c r="CB6" s="1265"/>
      <c r="CC6" s="1265"/>
      <c r="CD6" s="1265"/>
      <c r="CE6" s="1265"/>
      <c r="CF6" s="1265"/>
      <c r="CG6" s="1265"/>
      <c r="CH6" s="1265"/>
      <c r="CI6" s="1265"/>
      <c r="CJ6" s="1265"/>
      <c r="CK6" s="1265"/>
      <c r="CL6" s="1265"/>
      <c r="CM6" s="1265"/>
      <c r="CN6" s="1265"/>
      <c r="CO6" s="1265"/>
      <c r="CP6" s="1265"/>
      <c r="CQ6" s="1265"/>
      <c r="CR6" s="1265"/>
      <c r="CS6" s="1265"/>
      <c r="CT6" s="1265"/>
      <c r="CU6" s="1265"/>
      <c r="CV6" s="1265"/>
      <c r="CW6" s="1265"/>
      <c r="CX6" s="1265"/>
      <c r="CY6" s="1265"/>
      <c r="CZ6" s="1265"/>
      <c r="DA6" s="1265"/>
      <c r="DB6" s="1265"/>
      <c r="DC6" s="1265"/>
      <c r="DD6" s="1265"/>
      <c r="DE6" s="1265"/>
    </row>
    <row r="7" spans="1:109" s="246" customFormat="1" ht="13.5" x14ac:dyDescent="0.15">
      <c r="A7" s="1265"/>
      <c r="B7" s="1265"/>
      <c r="C7" s="1265"/>
      <c r="D7" s="1265"/>
      <c r="E7" s="1265"/>
      <c r="F7" s="1265"/>
      <c r="G7" s="1265"/>
      <c r="H7" s="1265"/>
      <c r="I7" s="1265"/>
      <c r="J7" s="1265"/>
      <c r="K7" s="1265"/>
      <c r="L7" s="1265"/>
      <c r="M7" s="1265"/>
      <c r="N7" s="1265"/>
      <c r="O7" s="1265"/>
      <c r="P7" s="1265"/>
      <c r="Q7" s="1265"/>
      <c r="R7" s="1265"/>
      <c r="S7" s="1265"/>
      <c r="T7" s="1265"/>
      <c r="U7" s="1265"/>
      <c r="V7" s="1265"/>
      <c r="W7" s="1265"/>
      <c r="X7" s="1265"/>
      <c r="Y7" s="1265"/>
      <c r="Z7" s="1265"/>
      <c r="AA7" s="1265"/>
      <c r="AB7" s="1265"/>
      <c r="AC7" s="1265"/>
      <c r="AD7" s="1265"/>
      <c r="AE7" s="1265"/>
      <c r="AF7" s="1265"/>
      <c r="AG7" s="1265"/>
      <c r="AH7" s="1265"/>
      <c r="AI7" s="1265"/>
      <c r="AJ7" s="1265"/>
      <c r="AK7" s="1265"/>
      <c r="AL7" s="1265"/>
      <c r="AM7" s="1265"/>
      <c r="AN7" s="1265"/>
      <c r="AO7" s="1265"/>
      <c r="AP7" s="1265"/>
      <c r="AQ7" s="1265"/>
      <c r="AR7" s="1265"/>
      <c r="AS7" s="1265"/>
      <c r="AT7" s="1265"/>
      <c r="AU7" s="1265"/>
      <c r="AV7" s="1265"/>
      <c r="AW7" s="1265"/>
      <c r="AX7" s="1265"/>
      <c r="AY7" s="1265"/>
      <c r="AZ7" s="1265"/>
      <c r="BA7" s="1265"/>
      <c r="BB7" s="1265"/>
      <c r="BC7" s="1265"/>
      <c r="BD7" s="1265"/>
      <c r="BE7" s="1265"/>
      <c r="BF7" s="1265"/>
      <c r="BG7" s="1265"/>
      <c r="BH7" s="1265"/>
      <c r="BI7" s="1265"/>
      <c r="BJ7" s="1265"/>
      <c r="BK7" s="1265"/>
      <c r="BL7" s="1265"/>
      <c r="BM7" s="1265"/>
      <c r="BN7" s="1265"/>
      <c r="BO7" s="1265"/>
      <c r="BP7" s="1265"/>
      <c r="BQ7" s="1265"/>
      <c r="BR7" s="1265"/>
      <c r="BS7" s="1265"/>
      <c r="BT7" s="1265"/>
      <c r="BU7" s="1265"/>
      <c r="BV7" s="1265"/>
      <c r="BW7" s="1265"/>
      <c r="BX7" s="1265"/>
      <c r="BY7" s="1265"/>
      <c r="BZ7" s="1265"/>
      <c r="CA7" s="1265"/>
      <c r="CB7" s="1265"/>
      <c r="CC7" s="1265"/>
      <c r="CD7" s="1265"/>
      <c r="CE7" s="1265"/>
      <c r="CF7" s="1265"/>
      <c r="CG7" s="1265"/>
      <c r="CH7" s="1265"/>
      <c r="CI7" s="1265"/>
      <c r="CJ7" s="1265"/>
      <c r="CK7" s="1265"/>
      <c r="CL7" s="1265"/>
      <c r="CM7" s="1265"/>
      <c r="CN7" s="1265"/>
      <c r="CO7" s="1265"/>
      <c r="CP7" s="1265"/>
      <c r="CQ7" s="1265"/>
      <c r="CR7" s="1265"/>
      <c r="CS7" s="1265"/>
      <c r="CT7" s="1265"/>
      <c r="CU7" s="1265"/>
      <c r="CV7" s="1265"/>
      <c r="CW7" s="1265"/>
      <c r="CX7" s="1265"/>
      <c r="CY7" s="1265"/>
      <c r="CZ7" s="1265"/>
      <c r="DA7" s="1265"/>
      <c r="DB7" s="1265"/>
      <c r="DC7" s="1265"/>
      <c r="DD7" s="1265"/>
      <c r="DE7" s="1265"/>
    </row>
    <row r="8" spans="1:109" s="246" customFormat="1" ht="13.5" x14ac:dyDescent="0.15">
      <c r="A8" s="1265"/>
      <c r="B8" s="1265"/>
      <c r="C8" s="1265"/>
      <c r="D8" s="1265"/>
      <c r="E8" s="1265"/>
      <c r="F8" s="1265"/>
      <c r="G8" s="1265"/>
      <c r="H8" s="1265"/>
      <c r="I8" s="1265"/>
      <c r="J8" s="1265"/>
      <c r="K8" s="1265"/>
      <c r="L8" s="1265"/>
      <c r="M8" s="1265"/>
      <c r="N8" s="1265"/>
      <c r="O8" s="1265"/>
      <c r="P8" s="1265"/>
      <c r="Q8" s="1265"/>
      <c r="R8" s="1265"/>
      <c r="S8" s="1265"/>
      <c r="T8" s="1265"/>
      <c r="U8" s="1265"/>
      <c r="V8" s="1265"/>
      <c r="W8" s="1265"/>
      <c r="X8" s="1265"/>
      <c r="Y8" s="1265"/>
      <c r="Z8" s="1265"/>
      <c r="AA8" s="1265"/>
      <c r="AB8" s="1265"/>
      <c r="AC8" s="1265"/>
      <c r="AD8" s="1265"/>
      <c r="AE8" s="1265"/>
      <c r="AF8" s="1265"/>
      <c r="AG8" s="1265"/>
      <c r="AH8" s="1265"/>
      <c r="AI8" s="1265"/>
      <c r="AJ8" s="1265"/>
      <c r="AK8" s="1265"/>
      <c r="AL8" s="1265"/>
      <c r="AM8" s="1265"/>
      <c r="AN8" s="1265"/>
      <c r="AO8" s="1265"/>
      <c r="AP8" s="1265"/>
      <c r="AQ8" s="1265"/>
      <c r="AR8" s="1265"/>
      <c r="AS8" s="1265"/>
      <c r="AT8" s="1265"/>
      <c r="AU8" s="1265"/>
      <c r="AV8" s="1265"/>
      <c r="AW8" s="1265"/>
      <c r="AX8" s="1265"/>
      <c r="AY8" s="1265"/>
      <c r="AZ8" s="1265"/>
      <c r="BA8" s="1265"/>
      <c r="BB8" s="1265"/>
      <c r="BC8" s="1265"/>
      <c r="BD8" s="1265"/>
      <c r="BE8" s="1265"/>
      <c r="BF8" s="1265"/>
      <c r="BG8" s="1265"/>
      <c r="BH8" s="1265"/>
      <c r="BI8" s="1265"/>
      <c r="BJ8" s="1265"/>
      <c r="BK8" s="1265"/>
      <c r="BL8" s="1265"/>
      <c r="BM8" s="1265"/>
      <c r="BN8" s="1265"/>
      <c r="BO8" s="1265"/>
      <c r="BP8" s="1265"/>
      <c r="BQ8" s="1265"/>
      <c r="BR8" s="1265"/>
      <c r="BS8" s="1265"/>
      <c r="BT8" s="1265"/>
      <c r="BU8" s="1265"/>
      <c r="BV8" s="1265"/>
      <c r="BW8" s="1265"/>
      <c r="BX8" s="1265"/>
      <c r="BY8" s="1265"/>
      <c r="BZ8" s="1265"/>
      <c r="CA8" s="1265"/>
      <c r="CB8" s="1265"/>
      <c r="CC8" s="1265"/>
      <c r="CD8" s="1265"/>
      <c r="CE8" s="1265"/>
      <c r="CF8" s="1265"/>
      <c r="CG8" s="1265"/>
      <c r="CH8" s="1265"/>
      <c r="CI8" s="1265"/>
      <c r="CJ8" s="1265"/>
      <c r="CK8" s="1265"/>
      <c r="CL8" s="1265"/>
      <c r="CM8" s="1265"/>
      <c r="CN8" s="1265"/>
      <c r="CO8" s="1265"/>
      <c r="CP8" s="1265"/>
      <c r="CQ8" s="1265"/>
      <c r="CR8" s="1265"/>
      <c r="CS8" s="1265"/>
      <c r="CT8" s="1265"/>
      <c r="CU8" s="1265"/>
      <c r="CV8" s="1265"/>
      <c r="CW8" s="1265"/>
      <c r="CX8" s="1265"/>
      <c r="CY8" s="1265"/>
      <c r="CZ8" s="1265"/>
      <c r="DA8" s="1265"/>
      <c r="DB8" s="1265"/>
      <c r="DC8" s="1265"/>
      <c r="DD8" s="1265"/>
      <c r="DE8" s="1265"/>
    </row>
    <row r="9" spans="1:109" s="246" customFormat="1" ht="13.5" x14ac:dyDescent="0.15">
      <c r="A9" s="1265"/>
      <c r="B9" s="1265"/>
      <c r="C9" s="1265"/>
      <c r="D9" s="1265"/>
      <c r="E9" s="1265"/>
      <c r="F9" s="1265"/>
      <c r="G9" s="1265"/>
      <c r="H9" s="1265"/>
      <c r="I9" s="1265"/>
      <c r="J9" s="1265"/>
      <c r="K9" s="1265"/>
      <c r="L9" s="1265"/>
      <c r="M9" s="1265"/>
      <c r="N9" s="1265"/>
      <c r="O9" s="1265"/>
      <c r="P9" s="1265"/>
      <c r="Q9" s="1265"/>
      <c r="R9" s="1265"/>
      <c r="S9" s="1265"/>
      <c r="T9" s="1265"/>
      <c r="U9" s="1265"/>
      <c r="V9" s="1265"/>
      <c r="W9" s="1265"/>
      <c r="X9" s="1265"/>
      <c r="Y9" s="1265"/>
      <c r="Z9" s="1265"/>
      <c r="AA9" s="1265"/>
      <c r="AB9" s="1265"/>
      <c r="AC9" s="1265"/>
      <c r="AD9" s="1265"/>
      <c r="AE9" s="1265"/>
      <c r="AF9" s="1265"/>
      <c r="AG9" s="1265"/>
      <c r="AH9" s="1265"/>
      <c r="AI9" s="1265"/>
      <c r="AJ9" s="1265"/>
      <c r="AK9" s="1265"/>
      <c r="AL9" s="1265"/>
      <c r="AM9" s="1265"/>
      <c r="AN9" s="1265"/>
      <c r="AO9" s="1265"/>
      <c r="AP9" s="1265"/>
      <c r="AQ9" s="1265"/>
      <c r="AR9" s="1265"/>
      <c r="AS9" s="1265"/>
      <c r="AT9" s="1265"/>
      <c r="AU9" s="1265"/>
      <c r="AV9" s="1265"/>
      <c r="AW9" s="1265"/>
      <c r="AX9" s="1265"/>
      <c r="AY9" s="1265"/>
      <c r="AZ9" s="1265"/>
      <c r="BA9" s="1265"/>
      <c r="BB9" s="1265"/>
      <c r="BC9" s="1265"/>
      <c r="BD9" s="1265"/>
      <c r="BE9" s="1265"/>
      <c r="BF9" s="1265"/>
      <c r="BG9" s="1265"/>
      <c r="BH9" s="1265"/>
      <c r="BI9" s="1265"/>
      <c r="BJ9" s="1265"/>
      <c r="BK9" s="1265"/>
      <c r="BL9" s="1265"/>
      <c r="BM9" s="1265"/>
      <c r="BN9" s="1265"/>
      <c r="BO9" s="1265"/>
      <c r="BP9" s="1265"/>
      <c r="BQ9" s="1265"/>
      <c r="BR9" s="1265"/>
      <c r="BS9" s="1265"/>
      <c r="BT9" s="1265"/>
      <c r="BU9" s="1265"/>
      <c r="BV9" s="1265"/>
      <c r="BW9" s="1265"/>
      <c r="BX9" s="1265"/>
      <c r="BY9" s="1265"/>
      <c r="BZ9" s="1265"/>
      <c r="CA9" s="1265"/>
      <c r="CB9" s="1265"/>
      <c r="CC9" s="1265"/>
      <c r="CD9" s="1265"/>
      <c r="CE9" s="1265"/>
      <c r="CF9" s="1265"/>
      <c r="CG9" s="1265"/>
      <c r="CH9" s="1265"/>
      <c r="CI9" s="1265"/>
      <c r="CJ9" s="1265"/>
      <c r="CK9" s="1265"/>
      <c r="CL9" s="1265"/>
      <c r="CM9" s="1265"/>
      <c r="CN9" s="1265"/>
      <c r="CO9" s="1265"/>
      <c r="CP9" s="1265"/>
      <c r="CQ9" s="1265"/>
      <c r="CR9" s="1265"/>
      <c r="CS9" s="1265"/>
      <c r="CT9" s="1265"/>
      <c r="CU9" s="1265"/>
      <c r="CV9" s="1265"/>
      <c r="CW9" s="1265"/>
      <c r="CX9" s="1265"/>
      <c r="CY9" s="1265"/>
      <c r="CZ9" s="1265"/>
      <c r="DA9" s="1265"/>
      <c r="DB9" s="1265"/>
      <c r="DC9" s="1265"/>
      <c r="DD9" s="1265"/>
      <c r="DE9" s="1265"/>
    </row>
    <row r="10" spans="1:109" s="246" customFormat="1" ht="13.5" x14ac:dyDescent="0.15">
      <c r="A10" s="1265"/>
      <c r="B10" s="1265"/>
      <c r="C10" s="1265"/>
      <c r="D10" s="1265"/>
      <c r="E10" s="1265"/>
      <c r="F10" s="1265"/>
      <c r="G10" s="1265"/>
      <c r="H10" s="1265"/>
      <c r="I10" s="1265"/>
      <c r="J10" s="1265"/>
      <c r="K10" s="1265"/>
      <c r="L10" s="1265"/>
      <c r="M10" s="1265"/>
      <c r="N10" s="1265"/>
      <c r="O10" s="1265"/>
      <c r="P10" s="1265"/>
      <c r="Q10" s="1265"/>
      <c r="R10" s="1265"/>
      <c r="S10" s="1265"/>
      <c r="T10" s="1265"/>
      <c r="U10" s="1265"/>
      <c r="V10" s="1265"/>
      <c r="W10" s="1265"/>
      <c r="X10" s="1265"/>
      <c r="Y10" s="1265"/>
      <c r="Z10" s="1265"/>
      <c r="AA10" s="1265"/>
      <c r="AB10" s="1265"/>
      <c r="AC10" s="1265"/>
      <c r="AD10" s="1265"/>
      <c r="AE10" s="1265"/>
      <c r="AF10" s="1265"/>
      <c r="AG10" s="1265"/>
      <c r="AH10" s="1265"/>
      <c r="AI10" s="1265"/>
      <c r="AJ10" s="1265"/>
      <c r="AK10" s="1265"/>
      <c r="AL10" s="1265"/>
      <c r="AM10" s="1265"/>
      <c r="AN10" s="1265"/>
      <c r="AO10" s="1265"/>
      <c r="AP10" s="1265"/>
      <c r="AQ10" s="1265"/>
      <c r="AR10" s="1265"/>
      <c r="AS10" s="1265"/>
      <c r="AT10" s="1265"/>
      <c r="AU10" s="1265"/>
      <c r="AV10" s="1265"/>
      <c r="AW10" s="1265"/>
      <c r="AX10" s="1265"/>
      <c r="AY10" s="1265"/>
      <c r="AZ10" s="1265"/>
      <c r="BA10" s="1265"/>
      <c r="BB10" s="1265"/>
      <c r="BC10" s="1265"/>
      <c r="BD10" s="1265"/>
      <c r="BE10" s="1265"/>
      <c r="BF10" s="1265"/>
      <c r="BG10" s="1265"/>
      <c r="BH10" s="1265"/>
      <c r="BI10" s="1265"/>
      <c r="BJ10" s="1265"/>
      <c r="BK10" s="1265"/>
      <c r="BL10" s="1265"/>
      <c r="BM10" s="1265"/>
      <c r="BN10" s="1265"/>
      <c r="BO10" s="1265"/>
      <c r="BP10" s="1265"/>
      <c r="BQ10" s="1265"/>
      <c r="BR10" s="1265"/>
      <c r="BS10" s="1265"/>
      <c r="BT10" s="1265"/>
      <c r="BU10" s="1265"/>
      <c r="BV10" s="1265"/>
      <c r="BW10" s="1265"/>
      <c r="BX10" s="1265"/>
      <c r="BY10" s="1265"/>
      <c r="BZ10" s="1265"/>
      <c r="CA10" s="1265"/>
      <c r="CB10" s="1265"/>
      <c r="CC10" s="1265"/>
      <c r="CD10" s="1265"/>
      <c r="CE10" s="1265"/>
      <c r="CF10" s="1265"/>
      <c r="CG10" s="1265"/>
      <c r="CH10" s="1265"/>
      <c r="CI10" s="1265"/>
      <c r="CJ10" s="1265"/>
      <c r="CK10" s="1265"/>
      <c r="CL10" s="1265"/>
      <c r="CM10" s="1265"/>
      <c r="CN10" s="1265"/>
      <c r="CO10" s="1265"/>
      <c r="CP10" s="1265"/>
      <c r="CQ10" s="1265"/>
      <c r="CR10" s="1265"/>
      <c r="CS10" s="1265"/>
      <c r="CT10" s="1265"/>
      <c r="CU10" s="1265"/>
      <c r="CV10" s="1265"/>
      <c r="CW10" s="1265"/>
      <c r="CX10" s="1265"/>
      <c r="CY10" s="1265"/>
      <c r="CZ10" s="1265"/>
      <c r="DA10" s="1265"/>
      <c r="DB10" s="1265"/>
      <c r="DC10" s="1265"/>
      <c r="DD10" s="1265"/>
      <c r="DE10" s="1265"/>
    </row>
    <row r="11" spans="1:109" s="246" customFormat="1" ht="13.5" x14ac:dyDescent="0.15">
      <c r="A11" s="1265"/>
      <c r="B11" s="1265"/>
      <c r="C11" s="1265"/>
      <c r="D11" s="1265"/>
      <c r="E11" s="1265"/>
      <c r="F11" s="1265"/>
      <c r="G11" s="1265"/>
      <c r="H11" s="1265"/>
      <c r="I11" s="1265"/>
      <c r="J11" s="1265"/>
      <c r="K11" s="1265"/>
      <c r="L11" s="1265"/>
      <c r="M11" s="1265"/>
      <c r="N11" s="1265"/>
      <c r="O11" s="1265"/>
      <c r="P11" s="1265"/>
      <c r="Q11" s="1265"/>
      <c r="R11" s="1265"/>
      <c r="S11" s="1265"/>
      <c r="T11" s="1265"/>
      <c r="U11" s="1265"/>
      <c r="V11" s="1265"/>
      <c r="W11" s="1265"/>
      <c r="X11" s="1265"/>
      <c r="Y11" s="1265"/>
      <c r="Z11" s="1265"/>
      <c r="AA11" s="1265"/>
      <c r="AB11" s="1265"/>
      <c r="AC11" s="1265"/>
      <c r="AD11" s="1265"/>
      <c r="AE11" s="1265"/>
      <c r="AF11" s="1265"/>
      <c r="AG11" s="1265"/>
      <c r="AH11" s="1265"/>
      <c r="AI11" s="1265"/>
      <c r="AJ11" s="1265"/>
      <c r="AK11" s="1265"/>
      <c r="AL11" s="1265"/>
      <c r="AM11" s="1265"/>
      <c r="AN11" s="1265"/>
      <c r="AO11" s="1265"/>
      <c r="AP11" s="1265"/>
      <c r="AQ11" s="1265"/>
      <c r="AR11" s="1265"/>
      <c r="AS11" s="1265"/>
      <c r="AT11" s="1265"/>
      <c r="AU11" s="1265"/>
      <c r="AV11" s="1265"/>
      <c r="AW11" s="1265"/>
      <c r="AX11" s="1265"/>
      <c r="AY11" s="1265"/>
      <c r="AZ11" s="1265"/>
      <c r="BA11" s="1265"/>
      <c r="BB11" s="1265"/>
      <c r="BC11" s="1265"/>
      <c r="BD11" s="1265"/>
      <c r="BE11" s="1265"/>
      <c r="BF11" s="1265"/>
      <c r="BG11" s="1265"/>
      <c r="BH11" s="1265"/>
      <c r="BI11" s="1265"/>
      <c r="BJ11" s="1265"/>
      <c r="BK11" s="1265"/>
      <c r="BL11" s="1265"/>
      <c r="BM11" s="1265"/>
      <c r="BN11" s="1265"/>
      <c r="BO11" s="1265"/>
      <c r="BP11" s="1265"/>
      <c r="BQ11" s="1265"/>
      <c r="BR11" s="1265"/>
      <c r="BS11" s="1265"/>
      <c r="BT11" s="1265"/>
      <c r="BU11" s="1265"/>
      <c r="BV11" s="1265"/>
      <c r="BW11" s="1265"/>
      <c r="BX11" s="1265"/>
      <c r="BY11" s="1265"/>
      <c r="BZ11" s="1265"/>
      <c r="CA11" s="1265"/>
      <c r="CB11" s="1265"/>
      <c r="CC11" s="1265"/>
      <c r="CD11" s="1265"/>
      <c r="CE11" s="1265"/>
      <c r="CF11" s="1265"/>
      <c r="CG11" s="1265"/>
      <c r="CH11" s="1265"/>
      <c r="CI11" s="1265"/>
      <c r="CJ11" s="1265"/>
      <c r="CK11" s="1265"/>
      <c r="CL11" s="1265"/>
      <c r="CM11" s="1265"/>
      <c r="CN11" s="1265"/>
      <c r="CO11" s="1265"/>
      <c r="CP11" s="1265"/>
      <c r="CQ11" s="1265"/>
      <c r="CR11" s="1265"/>
      <c r="CS11" s="1265"/>
      <c r="CT11" s="1265"/>
      <c r="CU11" s="1265"/>
      <c r="CV11" s="1265"/>
      <c r="CW11" s="1265"/>
      <c r="CX11" s="1265"/>
      <c r="CY11" s="1265"/>
      <c r="CZ11" s="1265"/>
      <c r="DA11" s="1265"/>
      <c r="DB11" s="1265"/>
      <c r="DC11" s="1265"/>
      <c r="DD11" s="1265"/>
      <c r="DE11" s="1265"/>
    </row>
    <row r="12" spans="1:109" s="246" customFormat="1" ht="13.5" x14ac:dyDescent="0.15">
      <c r="A12" s="1265"/>
      <c r="B12" s="1265"/>
      <c r="C12" s="1265"/>
      <c r="D12" s="1265"/>
      <c r="E12" s="1265"/>
      <c r="F12" s="1265"/>
      <c r="G12" s="1265"/>
      <c r="H12" s="1265"/>
      <c r="I12" s="1265"/>
      <c r="J12" s="1265"/>
      <c r="K12" s="1265"/>
      <c r="L12" s="1265"/>
      <c r="M12" s="1265"/>
      <c r="N12" s="1265"/>
      <c r="O12" s="1265"/>
      <c r="P12" s="1265"/>
      <c r="Q12" s="1265"/>
      <c r="R12" s="1265"/>
      <c r="S12" s="1265"/>
      <c r="T12" s="1265"/>
      <c r="U12" s="1265"/>
      <c r="V12" s="1265"/>
      <c r="W12" s="1265"/>
      <c r="X12" s="1265"/>
      <c r="Y12" s="1265"/>
      <c r="Z12" s="1265"/>
      <c r="AA12" s="1265"/>
      <c r="AB12" s="1265"/>
      <c r="AC12" s="1265"/>
      <c r="AD12" s="1265"/>
      <c r="AE12" s="1265"/>
      <c r="AF12" s="1265"/>
      <c r="AG12" s="1265"/>
      <c r="AH12" s="1265"/>
      <c r="AI12" s="1265"/>
      <c r="AJ12" s="1265"/>
      <c r="AK12" s="1265"/>
      <c r="AL12" s="1265"/>
      <c r="AM12" s="1265"/>
      <c r="AN12" s="1265"/>
      <c r="AO12" s="1265"/>
      <c r="AP12" s="1265"/>
      <c r="AQ12" s="1265"/>
      <c r="AR12" s="1265"/>
      <c r="AS12" s="1265"/>
      <c r="AT12" s="1265"/>
      <c r="AU12" s="1265"/>
      <c r="AV12" s="1265"/>
      <c r="AW12" s="1265"/>
      <c r="AX12" s="1265"/>
      <c r="AY12" s="1265"/>
      <c r="AZ12" s="1265"/>
      <c r="BA12" s="1265"/>
      <c r="BB12" s="1265"/>
      <c r="BC12" s="1265"/>
      <c r="BD12" s="1265"/>
      <c r="BE12" s="1265"/>
      <c r="BF12" s="1265"/>
      <c r="BG12" s="1265"/>
      <c r="BH12" s="1265"/>
      <c r="BI12" s="1265"/>
      <c r="BJ12" s="1265"/>
      <c r="BK12" s="1265"/>
      <c r="BL12" s="1265"/>
      <c r="BM12" s="1265"/>
      <c r="BN12" s="1265"/>
      <c r="BO12" s="1265"/>
      <c r="BP12" s="1265"/>
      <c r="BQ12" s="1265"/>
      <c r="BR12" s="1265"/>
      <c r="BS12" s="1265"/>
      <c r="BT12" s="1265"/>
      <c r="BU12" s="1265"/>
      <c r="BV12" s="1265"/>
      <c r="BW12" s="1265"/>
      <c r="BX12" s="1265"/>
      <c r="BY12" s="1265"/>
      <c r="BZ12" s="1265"/>
      <c r="CA12" s="1265"/>
      <c r="CB12" s="1265"/>
      <c r="CC12" s="1265"/>
      <c r="CD12" s="1265"/>
      <c r="CE12" s="1265"/>
      <c r="CF12" s="1265"/>
      <c r="CG12" s="1265"/>
      <c r="CH12" s="1265"/>
      <c r="CI12" s="1265"/>
      <c r="CJ12" s="1265"/>
      <c r="CK12" s="1265"/>
      <c r="CL12" s="1265"/>
      <c r="CM12" s="1265"/>
      <c r="CN12" s="1265"/>
      <c r="CO12" s="1265"/>
      <c r="CP12" s="1265"/>
      <c r="CQ12" s="1265"/>
      <c r="CR12" s="1265"/>
      <c r="CS12" s="1265"/>
      <c r="CT12" s="1265"/>
      <c r="CU12" s="1265"/>
      <c r="CV12" s="1265"/>
      <c r="CW12" s="1265"/>
      <c r="CX12" s="1265"/>
      <c r="CY12" s="1265"/>
      <c r="CZ12" s="1265"/>
      <c r="DA12" s="1265"/>
      <c r="DB12" s="1265"/>
      <c r="DC12" s="1265"/>
      <c r="DD12" s="1265"/>
      <c r="DE12" s="1265"/>
    </row>
    <row r="13" spans="1:109" s="246" customFormat="1" ht="13.5" x14ac:dyDescent="0.15">
      <c r="A13" s="1265"/>
      <c r="B13" s="1265"/>
      <c r="C13" s="1265"/>
      <c r="D13" s="1265"/>
      <c r="E13" s="1265"/>
      <c r="F13" s="1265"/>
      <c r="G13" s="1265"/>
      <c r="H13" s="1265"/>
      <c r="I13" s="1265"/>
      <c r="J13" s="1265"/>
      <c r="K13" s="1265"/>
      <c r="L13" s="1265"/>
      <c r="M13" s="1265"/>
      <c r="N13" s="1265"/>
      <c r="O13" s="1265"/>
      <c r="P13" s="1265"/>
      <c r="Q13" s="1265"/>
      <c r="R13" s="1265"/>
      <c r="S13" s="1265"/>
      <c r="T13" s="1265"/>
      <c r="U13" s="1265"/>
      <c r="V13" s="1265"/>
      <c r="W13" s="1265"/>
      <c r="X13" s="1265"/>
      <c r="Y13" s="1265"/>
      <c r="Z13" s="1265"/>
      <c r="AA13" s="1265"/>
      <c r="AB13" s="1265"/>
      <c r="AC13" s="1265"/>
      <c r="AD13" s="1265"/>
      <c r="AE13" s="1265"/>
      <c r="AF13" s="1265"/>
      <c r="AG13" s="1265"/>
      <c r="AH13" s="1265"/>
      <c r="AI13" s="1265"/>
      <c r="AJ13" s="1265"/>
      <c r="AK13" s="1265"/>
      <c r="AL13" s="1265"/>
      <c r="AM13" s="1265"/>
      <c r="AN13" s="1265"/>
      <c r="AO13" s="1265"/>
      <c r="AP13" s="1265"/>
      <c r="AQ13" s="1265"/>
      <c r="AR13" s="1265"/>
      <c r="AS13" s="1265"/>
      <c r="AT13" s="1265"/>
      <c r="AU13" s="1265"/>
      <c r="AV13" s="1265"/>
      <c r="AW13" s="1265"/>
      <c r="AX13" s="1265"/>
      <c r="AY13" s="1265"/>
      <c r="AZ13" s="1265"/>
      <c r="BA13" s="1265"/>
      <c r="BB13" s="1265"/>
      <c r="BC13" s="1265"/>
      <c r="BD13" s="1265"/>
      <c r="BE13" s="1265"/>
      <c r="BF13" s="1265"/>
      <c r="BG13" s="1265"/>
      <c r="BH13" s="1265"/>
      <c r="BI13" s="1265"/>
      <c r="BJ13" s="1265"/>
      <c r="BK13" s="1265"/>
      <c r="BL13" s="1265"/>
      <c r="BM13" s="1265"/>
      <c r="BN13" s="1265"/>
      <c r="BO13" s="1265"/>
      <c r="BP13" s="1265"/>
      <c r="BQ13" s="1265"/>
      <c r="BR13" s="1265"/>
      <c r="BS13" s="1265"/>
      <c r="BT13" s="1265"/>
      <c r="BU13" s="1265"/>
      <c r="BV13" s="1265"/>
      <c r="BW13" s="1265"/>
      <c r="BX13" s="1265"/>
      <c r="BY13" s="1265"/>
      <c r="BZ13" s="1265"/>
      <c r="CA13" s="1265"/>
      <c r="CB13" s="1265"/>
      <c r="CC13" s="1265"/>
      <c r="CD13" s="1265"/>
      <c r="CE13" s="1265"/>
      <c r="CF13" s="1265"/>
      <c r="CG13" s="1265"/>
      <c r="CH13" s="1265"/>
      <c r="CI13" s="1265"/>
      <c r="CJ13" s="1265"/>
      <c r="CK13" s="1265"/>
      <c r="CL13" s="1265"/>
      <c r="CM13" s="1265"/>
      <c r="CN13" s="1265"/>
      <c r="CO13" s="1265"/>
      <c r="CP13" s="1265"/>
      <c r="CQ13" s="1265"/>
      <c r="CR13" s="1265"/>
      <c r="CS13" s="1265"/>
      <c r="CT13" s="1265"/>
      <c r="CU13" s="1265"/>
      <c r="CV13" s="1265"/>
      <c r="CW13" s="1265"/>
      <c r="CX13" s="1265"/>
      <c r="CY13" s="1265"/>
      <c r="CZ13" s="1265"/>
      <c r="DA13" s="1265"/>
      <c r="DB13" s="1265"/>
      <c r="DC13" s="1265"/>
      <c r="DD13" s="1265"/>
      <c r="DE13" s="1265"/>
    </row>
    <row r="14" spans="1:109" s="246" customFormat="1" ht="13.5" x14ac:dyDescent="0.15">
      <c r="A14" s="1265"/>
      <c r="B14" s="1265"/>
      <c r="C14" s="1265"/>
      <c r="D14" s="1265"/>
      <c r="E14" s="1265"/>
      <c r="F14" s="1265"/>
      <c r="G14" s="1265"/>
      <c r="H14" s="1265"/>
      <c r="I14" s="1265"/>
      <c r="J14" s="1265"/>
      <c r="K14" s="1265"/>
      <c r="L14" s="1265"/>
      <c r="M14" s="1265"/>
      <c r="N14" s="1265"/>
      <c r="O14" s="1265"/>
      <c r="P14" s="1265"/>
      <c r="Q14" s="1265"/>
      <c r="R14" s="1265"/>
      <c r="S14" s="1265"/>
      <c r="T14" s="1265"/>
      <c r="U14" s="1265"/>
      <c r="V14" s="1265"/>
      <c r="W14" s="1265"/>
      <c r="X14" s="1265"/>
      <c r="Y14" s="1265"/>
      <c r="Z14" s="1265"/>
      <c r="AA14" s="1265"/>
      <c r="AB14" s="1265"/>
      <c r="AC14" s="1265"/>
      <c r="AD14" s="1265"/>
      <c r="AE14" s="1265"/>
      <c r="AF14" s="1265"/>
      <c r="AG14" s="1265"/>
      <c r="AH14" s="1265"/>
      <c r="AI14" s="1265"/>
      <c r="AJ14" s="1265"/>
      <c r="AK14" s="1265"/>
      <c r="AL14" s="1265"/>
      <c r="AM14" s="1265"/>
      <c r="AN14" s="1265"/>
      <c r="AO14" s="1265"/>
      <c r="AP14" s="1265"/>
      <c r="AQ14" s="1265"/>
      <c r="AR14" s="1265"/>
      <c r="AS14" s="1265"/>
      <c r="AT14" s="1265"/>
      <c r="AU14" s="1265"/>
      <c r="AV14" s="1265"/>
      <c r="AW14" s="1265"/>
      <c r="AX14" s="1265"/>
      <c r="AY14" s="1265"/>
      <c r="AZ14" s="1265"/>
      <c r="BA14" s="1265"/>
      <c r="BB14" s="1265"/>
      <c r="BC14" s="1265"/>
      <c r="BD14" s="1265"/>
      <c r="BE14" s="1265"/>
      <c r="BF14" s="1265"/>
      <c r="BG14" s="1265"/>
      <c r="BH14" s="1265"/>
      <c r="BI14" s="1265"/>
      <c r="BJ14" s="1265"/>
      <c r="BK14" s="1265"/>
      <c r="BL14" s="1265"/>
      <c r="BM14" s="1265"/>
      <c r="BN14" s="1265"/>
      <c r="BO14" s="1265"/>
      <c r="BP14" s="1265"/>
      <c r="BQ14" s="1265"/>
      <c r="BR14" s="1265"/>
      <c r="BS14" s="1265"/>
      <c r="BT14" s="1265"/>
      <c r="BU14" s="1265"/>
      <c r="BV14" s="1265"/>
      <c r="BW14" s="1265"/>
      <c r="BX14" s="1265"/>
      <c r="BY14" s="1265"/>
      <c r="BZ14" s="1265"/>
      <c r="CA14" s="1265"/>
      <c r="CB14" s="1265"/>
      <c r="CC14" s="1265"/>
      <c r="CD14" s="1265"/>
      <c r="CE14" s="1265"/>
      <c r="CF14" s="1265"/>
      <c r="CG14" s="1265"/>
      <c r="CH14" s="1265"/>
      <c r="CI14" s="1265"/>
      <c r="CJ14" s="1265"/>
      <c r="CK14" s="1265"/>
      <c r="CL14" s="1265"/>
      <c r="CM14" s="1265"/>
      <c r="CN14" s="1265"/>
      <c r="CO14" s="1265"/>
      <c r="CP14" s="1265"/>
      <c r="CQ14" s="1265"/>
      <c r="CR14" s="1265"/>
      <c r="CS14" s="1265"/>
      <c r="CT14" s="1265"/>
      <c r="CU14" s="1265"/>
      <c r="CV14" s="1265"/>
      <c r="CW14" s="1265"/>
      <c r="CX14" s="1265"/>
      <c r="CY14" s="1265"/>
      <c r="CZ14" s="1265"/>
      <c r="DA14" s="1265"/>
      <c r="DB14" s="1265"/>
      <c r="DC14" s="1265"/>
      <c r="DD14" s="1265"/>
      <c r="DE14" s="1265"/>
    </row>
    <row r="15" spans="1:109" s="246" customFormat="1" ht="13.5" x14ac:dyDescent="0.15">
      <c r="A15" s="1210"/>
      <c r="B15" s="1265"/>
      <c r="C15" s="1265"/>
      <c r="D15" s="1265"/>
      <c r="E15" s="1265"/>
      <c r="F15" s="1265"/>
      <c r="G15" s="1265"/>
      <c r="H15" s="1265"/>
      <c r="I15" s="1265"/>
      <c r="J15" s="1265"/>
      <c r="K15" s="1265"/>
      <c r="L15" s="1265"/>
      <c r="M15" s="1265"/>
      <c r="N15" s="1265"/>
      <c r="O15" s="1265"/>
      <c r="P15" s="1265"/>
      <c r="Q15" s="1265"/>
      <c r="R15" s="1265"/>
      <c r="S15" s="1265"/>
      <c r="T15" s="1265"/>
      <c r="U15" s="1265"/>
      <c r="V15" s="1265"/>
      <c r="W15" s="1265"/>
      <c r="X15" s="1265"/>
      <c r="Y15" s="1265"/>
      <c r="Z15" s="1265"/>
      <c r="AA15" s="1265"/>
      <c r="AB15" s="1265"/>
      <c r="AC15" s="1265"/>
      <c r="AD15" s="1265"/>
      <c r="AE15" s="1265"/>
      <c r="AF15" s="1265"/>
      <c r="AG15" s="1265"/>
      <c r="AH15" s="1265"/>
      <c r="AI15" s="1265"/>
      <c r="AJ15" s="1265"/>
      <c r="AK15" s="1265"/>
      <c r="AL15" s="1265"/>
      <c r="AM15" s="1265"/>
      <c r="AN15" s="1265"/>
      <c r="AO15" s="1265"/>
      <c r="AP15" s="1265"/>
      <c r="AQ15" s="1265"/>
      <c r="AR15" s="1265"/>
      <c r="AS15" s="1265"/>
      <c r="AT15" s="1265"/>
      <c r="AU15" s="1265"/>
      <c r="AV15" s="1265"/>
      <c r="AW15" s="1265"/>
      <c r="AX15" s="1265"/>
      <c r="AY15" s="1265"/>
      <c r="AZ15" s="1265"/>
      <c r="BA15" s="1265"/>
      <c r="BB15" s="1265"/>
      <c r="BC15" s="1265"/>
      <c r="BD15" s="1265"/>
      <c r="BE15" s="1265"/>
      <c r="BF15" s="1265"/>
      <c r="BG15" s="1265"/>
      <c r="BH15" s="1265"/>
      <c r="BI15" s="1265"/>
      <c r="BJ15" s="1265"/>
      <c r="BK15" s="1265"/>
      <c r="BL15" s="1265"/>
      <c r="BM15" s="1265"/>
      <c r="BN15" s="1265"/>
      <c r="BO15" s="1265"/>
      <c r="BP15" s="1265"/>
      <c r="BQ15" s="1265"/>
      <c r="BR15" s="1265"/>
      <c r="BS15" s="1265"/>
      <c r="BT15" s="1265"/>
      <c r="BU15" s="1265"/>
      <c r="BV15" s="1265"/>
      <c r="BW15" s="1265"/>
      <c r="BX15" s="1265"/>
      <c r="BY15" s="1265"/>
      <c r="BZ15" s="1265"/>
      <c r="CA15" s="1265"/>
      <c r="CB15" s="1265"/>
      <c r="CC15" s="1265"/>
      <c r="CD15" s="1265"/>
      <c r="CE15" s="1265"/>
      <c r="CF15" s="1265"/>
      <c r="CG15" s="1265"/>
      <c r="CH15" s="1265"/>
      <c r="CI15" s="1265"/>
      <c r="CJ15" s="1265"/>
      <c r="CK15" s="1265"/>
      <c r="CL15" s="1265"/>
      <c r="CM15" s="1265"/>
      <c r="CN15" s="1265"/>
      <c r="CO15" s="1265"/>
      <c r="CP15" s="1265"/>
      <c r="CQ15" s="1265"/>
      <c r="CR15" s="1265"/>
      <c r="CS15" s="1265"/>
      <c r="CT15" s="1265"/>
      <c r="CU15" s="1265"/>
      <c r="CV15" s="1265"/>
      <c r="CW15" s="1265"/>
      <c r="CX15" s="1265"/>
      <c r="CY15" s="1265"/>
      <c r="CZ15" s="1265"/>
      <c r="DA15" s="1265"/>
      <c r="DB15" s="1265"/>
      <c r="DC15" s="1265"/>
      <c r="DD15" s="1265"/>
      <c r="DE15" s="1265"/>
    </row>
    <row r="16" spans="1:109" s="246" customFormat="1" ht="13.5" x14ac:dyDescent="0.15">
      <c r="A16" s="1210"/>
      <c r="B16" s="1265"/>
      <c r="C16" s="1265"/>
      <c r="D16" s="1265"/>
      <c r="E16" s="1265"/>
      <c r="F16" s="1265"/>
      <c r="G16" s="1265"/>
      <c r="H16" s="1265"/>
      <c r="I16" s="1265"/>
      <c r="J16" s="1265"/>
      <c r="K16" s="1265"/>
      <c r="L16" s="1265"/>
      <c r="M16" s="1265"/>
      <c r="N16" s="1265"/>
      <c r="O16" s="1265"/>
      <c r="P16" s="1265"/>
      <c r="Q16" s="1265"/>
      <c r="R16" s="1265"/>
      <c r="S16" s="1265"/>
      <c r="T16" s="1265"/>
      <c r="U16" s="1265"/>
      <c r="V16" s="1265"/>
      <c r="W16" s="1265"/>
      <c r="X16" s="1265"/>
      <c r="Y16" s="1265"/>
      <c r="Z16" s="1265"/>
      <c r="AA16" s="1265"/>
      <c r="AB16" s="1265"/>
      <c r="AC16" s="1265"/>
      <c r="AD16" s="1265"/>
      <c r="AE16" s="1265"/>
      <c r="AF16" s="1265"/>
      <c r="AG16" s="1265"/>
      <c r="AH16" s="1265"/>
      <c r="AI16" s="1265"/>
      <c r="AJ16" s="1265"/>
      <c r="AK16" s="1265"/>
      <c r="AL16" s="1265"/>
      <c r="AM16" s="1265"/>
      <c r="AN16" s="1265"/>
      <c r="AO16" s="1265"/>
      <c r="AP16" s="1265"/>
      <c r="AQ16" s="1265"/>
      <c r="AR16" s="1265"/>
      <c r="AS16" s="1265"/>
      <c r="AT16" s="1265"/>
      <c r="AU16" s="1265"/>
      <c r="AV16" s="1265"/>
      <c r="AW16" s="1265"/>
      <c r="AX16" s="1265"/>
      <c r="AY16" s="1265"/>
      <c r="AZ16" s="1265"/>
      <c r="BA16" s="1265"/>
      <c r="BB16" s="1265"/>
      <c r="BC16" s="1265"/>
      <c r="BD16" s="1265"/>
      <c r="BE16" s="1265"/>
      <c r="BF16" s="1265"/>
      <c r="BG16" s="1265"/>
      <c r="BH16" s="1265"/>
      <c r="BI16" s="1265"/>
      <c r="BJ16" s="1265"/>
      <c r="BK16" s="1265"/>
      <c r="BL16" s="1265"/>
      <c r="BM16" s="1265"/>
      <c r="BN16" s="1265"/>
      <c r="BO16" s="1265"/>
      <c r="BP16" s="1265"/>
      <c r="BQ16" s="1265"/>
      <c r="BR16" s="1265"/>
      <c r="BS16" s="1265"/>
      <c r="BT16" s="1265"/>
      <c r="BU16" s="1265"/>
      <c r="BV16" s="1265"/>
      <c r="BW16" s="1265"/>
      <c r="BX16" s="1265"/>
      <c r="BY16" s="1265"/>
      <c r="BZ16" s="1265"/>
      <c r="CA16" s="1265"/>
      <c r="CB16" s="1265"/>
      <c r="CC16" s="1265"/>
      <c r="CD16" s="1265"/>
      <c r="CE16" s="1265"/>
      <c r="CF16" s="1265"/>
      <c r="CG16" s="1265"/>
      <c r="CH16" s="1265"/>
      <c r="CI16" s="1265"/>
      <c r="CJ16" s="1265"/>
      <c r="CK16" s="1265"/>
      <c r="CL16" s="1265"/>
      <c r="CM16" s="1265"/>
      <c r="CN16" s="1265"/>
      <c r="CO16" s="1265"/>
      <c r="CP16" s="1265"/>
      <c r="CQ16" s="1265"/>
      <c r="CR16" s="1265"/>
      <c r="CS16" s="1265"/>
      <c r="CT16" s="1265"/>
      <c r="CU16" s="1265"/>
      <c r="CV16" s="1265"/>
      <c r="CW16" s="1265"/>
      <c r="CX16" s="1265"/>
      <c r="CY16" s="1265"/>
      <c r="CZ16" s="1265"/>
      <c r="DA16" s="1265"/>
      <c r="DB16" s="1265"/>
      <c r="DC16" s="1265"/>
      <c r="DD16" s="1265"/>
      <c r="DE16" s="1265"/>
    </row>
    <row r="17" spans="1:109" s="246" customFormat="1" ht="13.5" x14ac:dyDescent="0.15">
      <c r="A17" s="1210"/>
      <c r="B17" s="1265"/>
      <c r="C17" s="1265"/>
      <c r="D17" s="1265"/>
      <c r="E17" s="1265"/>
      <c r="F17" s="1265"/>
      <c r="G17" s="1265"/>
      <c r="H17" s="1265"/>
      <c r="I17" s="1265"/>
      <c r="J17" s="1265"/>
      <c r="K17" s="1265"/>
      <c r="L17" s="1265"/>
      <c r="M17" s="1265"/>
      <c r="N17" s="1265"/>
      <c r="O17" s="1265"/>
      <c r="P17" s="1265"/>
      <c r="Q17" s="1265"/>
      <c r="R17" s="1265"/>
      <c r="S17" s="1265"/>
      <c r="T17" s="1265"/>
      <c r="U17" s="1265"/>
      <c r="V17" s="1265"/>
      <c r="W17" s="1265"/>
      <c r="X17" s="1265"/>
      <c r="Y17" s="1265"/>
      <c r="Z17" s="1265"/>
      <c r="AA17" s="1265"/>
      <c r="AB17" s="1265"/>
      <c r="AC17" s="1265"/>
      <c r="AD17" s="1265"/>
      <c r="AE17" s="1265"/>
      <c r="AF17" s="1265"/>
      <c r="AG17" s="1265"/>
      <c r="AH17" s="1265"/>
      <c r="AI17" s="1265"/>
      <c r="AJ17" s="1265"/>
      <c r="AK17" s="1265"/>
      <c r="AL17" s="1265"/>
      <c r="AM17" s="1265"/>
      <c r="AN17" s="1265"/>
      <c r="AO17" s="1265"/>
      <c r="AP17" s="1265"/>
      <c r="AQ17" s="1265"/>
      <c r="AR17" s="1265"/>
      <c r="AS17" s="1265"/>
      <c r="AT17" s="1265"/>
      <c r="AU17" s="1265"/>
      <c r="AV17" s="1265"/>
      <c r="AW17" s="1265"/>
      <c r="AX17" s="1265"/>
      <c r="AY17" s="1265"/>
      <c r="AZ17" s="1265"/>
      <c r="BA17" s="1265"/>
      <c r="BB17" s="1265"/>
      <c r="BC17" s="1265"/>
      <c r="BD17" s="1265"/>
      <c r="BE17" s="1265"/>
      <c r="BF17" s="1265"/>
      <c r="BG17" s="1265"/>
      <c r="BH17" s="1265"/>
      <c r="BI17" s="1265"/>
      <c r="BJ17" s="1265"/>
      <c r="BK17" s="1265"/>
      <c r="BL17" s="1265"/>
      <c r="BM17" s="1265"/>
      <c r="BN17" s="1265"/>
      <c r="BO17" s="1265"/>
      <c r="BP17" s="1265"/>
      <c r="BQ17" s="1265"/>
      <c r="BR17" s="1265"/>
      <c r="BS17" s="1265"/>
      <c r="BT17" s="1265"/>
      <c r="BU17" s="1265"/>
      <c r="BV17" s="1265"/>
      <c r="BW17" s="1265"/>
      <c r="BX17" s="1265"/>
      <c r="BY17" s="1265"/>
      <c r="BZ17" s="1265"/>
      <c r="CA17" s="1265"/>
      <c r="CB17" s="1265"/>
      <c r="CC17" s="1265"/>
      <c r="CD17" s="1265"/>
      <c r="CE17" s="1265"/>
      <c r="CF17" s="1265"/>
      <c r="CG17" s="1265"/>
      <c r="CH17" s="1265"/>
      <c r="CI17" s="1265"/>
      <c r="CJ17" s="1265"/>
      <c r="CK17" s="1265"/>
      <c r="CL17" s="1265"/>
      <c r="CM17" s="1265"/>
      <c r="CN17" s="1265"/>
      <c r="CO17" s="1265"/>
      <c r="CP17" s="1265"/>
      <c r="CQ17" s="1265"/>
      <c r="CR17" s="1265"/>
      <c r="CS17" s="1265"/>
      <c r="CT17" s="1265"/>
      <c r="CU17" s="1265"/>
      <c r="CV17" s="1265"/>
      <c r="CW17" s="1265"/>
      <c r="CX17" s="1265"/>
      <c r="CY17" s="1265"/>
      <c r="CZ17" s="1265"/>
      <c r="DA17" s="1265"/>
      <c r="DB17" s="1265"/>
      <c r="DC17" s="1265"/>
      <c r="DD17" s="1265"/>
      <c r="DE17" s="1265"/>
    </row>
    <row r="18" spans="1:109" s="246" customFormat="1" ht="13.5" x14ac:dyDescent="0.15">
      <c r="A18" s="1210"/>
      <c r="B18" s="1265"/>
      <c r="C18" s="1265"/>
      <c r="D18" s="1265"/>
      <c r="E18" s="1265"/>
      <c r="F18" s="1265"/>
      <c r="G18" s="1265"/>
      <c r="H18" s="1265"/>
      <c r="I18" s="1265"/>
      <c r="J18" s="1265"/>
      <c r="K18" s="1265"/>
      <c r="L18" s="1265"/>
      <c r="M18" s="1265"/>
      <c r="N18" s="1265"/>
      <c r="O18" s="1265"/>
      <c r="P18" s="1265"/>
      <c r="Q18" s="1265"/>
      <c r="R18" s="1265"/>
      <c r="S18" s="1265"/>
      <c r="T18" s="1265"/>
      <c r="U18" s="1265"/>
      <c r="V18" s="1265"/>
      <c r="W18" s="1265"/>
      <c r="X18" s="1265"/>
      <c r="Y18" s="1265"/>
      <c r="Z18" s="1265"/>
      <c r="AA18" s="1265"/>
      <c r="AB18" s="1265"/>
      <c r="AC18" s="1265"/>
      <c r="AD18" s="1265"/>
      <c r="AE18" s="1265"/>
      <c r="AF18" s="1265"/>
      <c r="AG18" s="1265"/>
      <c r="AH18" s="1265"/>
      <c r="AI18" s="1265"/>
      <c r="AJ18" s="1265"/>
      <c r="AK18" s="1265"/>
      <c r="AL18" s="1265"/>
      <c r="AM18" s="1265"/>
      <c r="AN18" s="1265"/>
      <c r="AO18" s="1265"/>
      <c r="AP18" s="1265"/>
      <c r="AQ18" s="1265"/>
      <c r="AR18" s="1265"/>
      <c r="AS18" s="1265"/>
      <c r="AT18" s="1265"/>
      <c r="AU18" s="1265"/>
      <c r="AV18" s="1265"/>
      <c r="AW18" s="1265"/>
      <c r="AX18" s="1265"/>
      <c r="AY18" s="1265"/>
      <c r="AZ18" s="1265"/>
      <c r="BA18" s="1265"/>
      <c r="BB18" s="1265"/>
      <c r="BC18" s="1265"/>
      <c r="BD18" s="1265"/>
      <c r="BE18" s="1265"/>
      <c r="BF18" s="1265"/>
      <c r="BG18" s="1265"/>
      <c r="BH18" s="1265"/>
      <c r="BI18" s="1265"/>
      <c r="BJ18" s="1265"/>
      <c r="BK18" s="1265"/>
      <c r="BL18" s="1265"/>
      <c r="BM18" s="1265"/>
      <c r="BN18" s="1265"/>
      <c r="BO18" s="1265"/>
      <c r="BP18" s="1265"/>
      <c r="BQ18" s="1265"/>
      <c r="BR18" s="1265"/>
      <c r="BS18" s="1265"/>
      <c r="BT18" s="1265"/>
      <c r="BU18" s="1265"/>
      <c r="BV18" s="1265"/>
      <c r="BW18" s="1265"/>
      <c r="BX18" s="1265"/>
      <c r="BY18" s="1265"/>
      <c r="BZ18" s="1265"/>
      <c r="CA18" s="1265"/>
      <c r="CB18" s="1265"/>
      <c r="CC18" s="1265"/>
      <c r="CD18" s="1265"/>
      <c r="CE18" s="1265"/>
      <c r="CF18" s="1265"/>
      <c r="CG18" s="1265"/>
      <c r="CH18" s="1265"/>
      <c r="CI18" s="1265"/>
      <c r="CJ18" s="1265"/>
      <c r="CK18" s="1265"/>
      <c r="CL18" s="1265"/>
      <c r="CM18" s="1265"/>
      <c r="CN18" s="1265"/>
      <c r="CO18" s="1265"/>
      <c r="CP18" s="1265"/>
      <c r="CQ18" s="1265"/>
      <c r="CR18" s="1265"/>
      <c r="CS18" s="1265"/>
      <c r="CT18" s="1265"/>
      <c r="CU18" s="1265"/>
      <c r="CV18" s="1265"/>
      <c r="CW18" s="1265"/>
      <c r="CX18" s="1265"/>
      <c r="CY18" s="1265"/>
      <c r="CZ18" s="1265"/>
      <c r="DA18" s="1265"/>
      <c r="DB18" s="1265"/>
      <c r="DC18" s="1265"/>
      <c r="DD18" s="1265"/>
      <c r="DE18" s="1265"/>
    </row>
    <row r="19" spans="1:109" ht="13.5" x14ac:dyDescent="0.15">
      <c r="DD19" s="1210"/>
      <c r="DE19" s="1210"/>
    </row>
    <row r="20" spans="1:109" ht="13.5" x14ac:dyDescent="0.15">
      <c r="DD20" s="1210"/>
      <c r="DE20" s="1210"/>
    </row>
    <row r="21" spans="1:109" ht="17.25" customHeight="1" x14ac:dyDescent="0.15">
      <c r="B21" s="1264"/>
      <c r="C21" s="1261"/>
      <c r="D21" s="1261"/>
      <c r="E21" s="1261"/>
      <c r="F21" s="1261"/>
      <c r="G21" s="1261"/>
      <c r="H21" s="1261"/>
      <c r="I21" s="1261"/>
      <c r="J21" s="1261"/>
      <c r="K21" s="1261"/>
      <c r="L21" s="1261"/>
      <c r="M21" s="1261"/>
      <c r="N21" s="1263"/>
      <c r="O21" s="1261"/>
      <c r="P21" s="1261"/>
      <c r="Q21" s="1261"/>
      <c r="R21" s="1261"/>
      <c r="S21" s="1261"/>
      <c r="T21" s="1261"/>
      <c r="U21" s="1261"/>
      <c r="V21" s="1261"/>
      <c r="W21" s="1261"/>
      <c r="X21" s="1261"/>
      <c r="Y21" s="1261"/>
      <c r="Z21" s="1261"/>
      <c r="AA21" s="1261"/>
      <c r="AB21" s="1261"/>
      <c r="AC21" s="1261"/>
      <c r="AD21" s="1261"/>
      <c r="AE21" s="1261"/>
      <c r="AF21" s="1261"/>
      <c r="AG21" s="1261"/>
      <c r="AH21" s="1261"/>
      <c r="AI21" s="1261"/>
      <c r="AJ21" s="1261"/>
      <c r="AK21" s="1261"/>
      <c r="AL21" s="1261"/>
      <c r="AM21" s="1261"/>
      <c r="AN21" s="1261"/>
      <c r="AO21" s="1261"/>
      <c r="AP21" s="1261"/>
      <c r="AQ21" s="1261"/>
      <c r="AR21" s="1261"/>
      <c r="AS21" s="1261"/>
      <c r="AT21" s="1263"/>
      <c r="AU21" s="1261"/>
      <c r="AV21" s="1261"/>
      <c r="AW21" s="1261"/>
      <c r="AX21" s="1261"/>
      <c r="AY21" s="1261"/>
      <c r="AZ21" s="1261"/>
      <c r="BA21" s="1261"/>
      <c r="BB21" s="1261"/>
      <c r="BC21" s="1261"/>
      <c r="BD21" s="1261"/>
      <c r="BE21" s="1261"/>
      <c r="BF21" s="1263"/>
      <c r="BG21" s="1261"/>
      <c r="BH21" s="1261"/>
      <c r="BI21" s="1261"/>
      <c r="BJ21" s="1261"/>
      <c r="BK21" s="1261"/>
      <c r="BL21" s="1261"/>
      <c r="BM21" s="1261"/>
      <c r="BN21" s="1261"/>
      <c r="BO21" s="1261"/>
      <c r="BP21" s="1261"/>
      <c r="BQ21" s="1261"/>
      <c r="BR21" s="1263"/>
      <c r="BS21" s="1261"/>
      <c r="BT21" s="1261"/>
      <c r="BU21" s="1261"/>
      <c r="BV21" s="1261"/>
      <c r="BW21" s="1261"/>
      <c r="BX21" s="1261"/>
      <c r="BY21" s="1261"/>
      <c r="BZ21" s="1261"/>
      <c r="CA21" s="1261"/>
      <c r="CB21" s="1261"/>
      <c r="CC21" s="1261"/>
      <c r="CD21" s="1263"/>
      <c r="CE21" s="1261"/>
      <c r="CF21" s="1261"/>
      <c r="CG21" s="1261"/>
      <c r="CH21" s="1261"/>
      <c r="CI21" s="1261"/>
      <c r="CJ21" s="1261"/>
      <c r="CK21" s="1261"/>
      <c r="CL21" s="1261"/>
      <c r="CM21" s="1261"/>
      <c r="CN21" s="1261"/>
      <c r="CO21" s="1261"/>
      <c r="CP21" s="1263"/>
      <c r="CQ21" s="1261"/>
      <c r="CR21" s="1261"/>
      <c r="CS21" s="1261"/>
      <c r="CT21" s="1261"/>
      <c r="CU21" s="1261"/>
      <c r="CV21" s="1261"/>
      <c r="CW21" s="1261"/>
      <c r="CX21" s="1261"/>
      <c r="CY21" s="1261"/>
      <c r="CZ21" s="1261"/>
      <c r="DA21" s="1261"/>
      <c r="DB21" s="1263"/>
      <c r="DC21" s="1261"/>
      <c r="DD21" s="1260"/>
      <c r="DE21" s="1210"/>
    </row>
    <row r="22" spans="1:109" ht="17.25" customHeight="1" x14ac:dyDescent="0.15">
      <c r="B22" s="1211"/>
    </row>
    <row r="23" spans="1:109" ht="13.5" x14ac:dyDescent="0.15">
      <c r="B23" s="1211"/>
    </row>
    <row r="24" spans="1:109" ht="13.5" x14ac:dyDescent="0.15">
      <c r="B24" s="1211"/>
    </row>
    <row r="25" spans="1:109" ht="13.5" x14ac:dyDescent="0.15">
      <c r="B25" s="1211"/>
    </row>
    <row r="26" spans="1:109" ht="13.5" x14ac:dyDescent="0.15">
      <c r="B26" s="1211"/>
    </row>
    <row r="27" spans="1:109" ht="13.5" x14ac:dyDescent="0.15">
      <c r="B27" s="1211"/>
    </row>
    <row r="28" spans="1:109" ht="13.5" x14ac:dyDescent="0.15">
      <c r="B28" s="1211"/>
    </row>
    <row r="29" spans="1:109" ht="13.5" x14ac:dyDescent="0.15">
      <c r="B29" s="1211"/>
    </row>
    <row r="30" spans="1:109" ht="13.5" x14ac:dyDescent="0.15">
      <c r="B30" s="1211"/>
    </row>
    <row r="31" spans="1:109" ht="13.5" x14ac:dyDescent="0.15">
      <c r="B31" s="1211"/>
    </row>
    <row r="32" spans="1:109" ht="13.5" x14ac:dyDescent="0.15">
      <c r="B32" s="1211"/>
    </row>
    <row r="33" spans="2:109" ht="13.5" x14ac:dyDescent="0.15">
      <c r="B33" s="1211"/>
    </row>
    <row r="34" spans="2:109" ht="13.5" x14ac:dyDescent="0.15">
      <c r="B34" s="1211"/>
    </row>
    <row r="35" spans="2:109" ht="13.5" x14ac:dyDescent="0.15">
      <c r="B35" s="1211"/>
    </row>
    <row r="36" spans="2:109" ht="13.5" x14ac:dyDescent="0.15">
      <c r="B36" s="1211"/>
    </row>
    <row r="37" spans="2:109" ht="13.5" x14ac:dyDescent="0.15">
      <c r="B37" s="1211"/>
    </row>
    <row r="38" spans="2:109" ht="13.5" x14ac:dyDescent="0.15">
      <c r="B38" s="1211"/>
    </row>
    <row r="39" spans="2:109" ht="13.5" x14ac:dyDescent="0.15">
      <c r="B39" s="1215"/>
      <c r="C39" s="1214"/>
      <c r="D39" s="1214"/>
      <c r="E39" s="1214"/>
      <c r="F39" s="1214"/>
      <c r="G39" s="1214"/>
      <c r="H39" s="1214"/>
      <c r="I39" s="1214"/>
      <c r="J39" s="1214"/>
      <c r="K39" s="1214"/>
      <c r="L39" s="1214"/>
      <c r="M39" s="1214"/>
      <c r="N39" s="1214"/>
      <c r="O39" s="1214"/>
      <c r="P39" s="1214"/>
      <c r="Q39" s="1214"/>
      <c r="R39" s="1214"/>
      <c r="S39" s="1214"/>
      <c r="T39" s="1214"/>
      <c r="U39" s="1214"/>
      <c r="V39" s="1214"/>
      <c r="W39" s="1214"/>
      <c r="X39" s="1214"/>
      <c r="Y39" s="1214"/>
      <c r="Z39" s="1214"/>
      <c r="AA39" s="1214"/>
      <c r="AB39" s="1214"/>
      <c r="AC39" s="1214"/>
      <c r="AD39" s="1214"/>
      <c r="AE39" s="1214"/>
      <c r="AF39" s="1214"/>
      <c r="AG39" s="1214"/>
      <c r="AH39" s="1214"/>
      <c r="AI39" s="1214"/>
      <c r="AJ39" s="1214"/>
      <c r="AK39" s="1214"/>
      <c r="AL39" s="1214"/>
      <c r="AM39" s="1214"/>
      <c r="AN39" s="1214"/>
      <c r="AO39" s="1214"/>
      <c r="AP39" s="1214"/>
      <c r="AQ39" s="1214"/>
      <c r="AR39" s="1214"/>
      <c r="AS39" s="1214"/>
      <c r="AT39" s="1214"/>
      <c r="AU39" s="1214"/>
      <c r="AV39" s="1214"/>
      <c r="AW39" s="1214"/>
      <c r="AX39" s="1214"/>
      <c r="AY39" s="1214"/>
      <c r="AZ39" s="1214"/>
      <c r="BA39" s="1214"/>
      <c r="BB39" s="1214"/>
      <c r="BC39" s="1214"/>
      <c r="BD39" s="1214"/>
      <c r="BE39" s="1214"/>
      <c r="BF39" s="1214"/>
      <c r="BG39" s="1214"/>
      <c r="BH39" s="1214"/>
      <c r="BI39" s="1214"/>
      <c r="BJ39" s="1214"/>
      <c r="BK39" s="1214"/>
      <c r="BL39" s="1214"/>
      <c r="BM39" s="1214"/>
      <c r="BN39" s="1214"/>
      <c r="BO39" s="1214"/>
      <c r="BP39" s="1214"/>
      <c r="BQ39" s="1214"/>
      <c r="BR39" s="1214"/>
      <c r="BS39" s="1214"/>
      <c r="BT39" s="1214"/>
      <c r="BU39" s="1214"/>
      <c r="BV39" s="1214"/>
      <c r="BW39" s="1214"/>
      <c r="BX39" s="1214"/>
      <c r="BY39" s="1214"/>
      <c r="BZ39" s="1214"/>
      <c r="CA39" s="1214"/>
      <c r="CB39" s="1214"/>
      <c r="CC39" s="1214"/>
      <c r="CD39" s="1214"/>
      <c r="CE39" s="1214"/>
      <c r="CF39" s="1214"/>
      <c r="CG39" s="1214"/>
      <c r="CH39" s="1214"/>
      <c r="CI39" s="1214"/>
      <c r="CJ39" s="1214"/>
      <c r="CK39" s="1214"/>
      <c r="CL39" s="1214"/>
      <c r="CM39" s="1214"/>
      <c r="CN39" s="1214"/>
      <c r="CO39" s="1214"/>
      <c r="CP39" s="1214"/>
      <c r="CQ39" s="1214"/>
      <c r="CR39" s="1214"/>
      <c r="CS39" s="1214"/>
      <c r="CT39" s="1214"/>
      <c r="CU39" s="1214"/>
      <c r="CV39" s="1214"/>
      <c r="CW39" s="1214"/>
      <c r="CX39" s="1214"/>
      <c r="CY39" s="1214"/>
      <c r="CZ39" s="1214"/>
      <c r="DA39" s="1214"/>
      <c r="DB39" s="1214"/>
      <c r="DC39" s="1214"/>
      <c r="DD39" s="1213"/>
    </row>
    <row r="40" spans="2:109" ht="13.5" x14ac:dyDescent="0.15">
      <c r="B40" s="1251"/>
      <c r="DD40" s="1251"/>
      <c r="DE40" s="1210"/>
    </row>
    <row r="41" spans="2:109" ht="17.25" x14ac:dyDescent="0.15">
      <c r="B41" s="1262" t="s">
        <v>624</v>
      </c>
      <c r="C41" s="1261"/>
      <c r="D41" s="1261"/>
      <c r="E41" s="1261"/>
      <c r="F41" s="1261"/>
      <c r="G41" s="1261"/>
      <c r="H41" s="1261"/>
      <c r="I41" s="1261"/>
      <c r="J41" s="1261"/>
      <c r="K41" s="1261"/>
      <c r="L41" s="1261"/>
      <c r="M41" s="1261"/>
      <c r="N41" s="1261"/>
      <c r="O41" s="1261"/>
      <c r="P41" s="1261"/>
      <c r="Q41" s="1261"/>
      <c r="R41" s="1261"/>
      <c r="S41" s="1261"/>
      <c r="T41" s="1261"/>
      <c r="U41" s="1261"/>
      <c r="V41" s="1261"/>
      <c r="W41" s="1261"/>
      <c r="X41" s="1261"/>
      <c r="Y41" s="1261"/>
      <c r="Z41" s="1261"/>
      <c r="AA41" s="1261"/>
      <c r="AB41" s="1261"/>
      <c r="AC41" s="1261"/>
      <c r="AD41" s="1261"/>
      <c r="AE41" s="1261"/>
      <c r="AF41" s="1261"/>
      <c r="AG41" s="1261"/>
      <c r="AH41" s="1261"/>
      <c r="AI41" s="1261"/>
      <c r="AJ41" s="1261"/>
      <c r="AK41" s="1261"/>
      <c r="AL41" s="1261"/>
      <c r="AM41" s="1261"/>
      <c r="AN41" s="1261"/>
      <c r="AO41" s="1261"/>
      <c r="AP41" s="1261"/>
      <c r="AQ41" s="1261"/>
      <c r="AR41" s="1261"/>
      <c r="AS41" s="1261"/>
      <c r="AT41" s="1261"/>
      <c r="AU41" s="1261"/>
      <c r="AV41" s="1261"/>
      <c r="AW41" s="1261"/>
      <c r="AX41" s="1261"/>
      <c r="AY41" s="1261"/>
      <c r="AZ41" s="1261"/>
      <c r="BA41" s="1261"/>
      <c r="BB41" s="1261"/>
      <c r="BC41" s="1261"/>
      <c r="BD41" s="1261"/>
      <c r="BE41" s="1261"/>
      <c r="BF41" s="1261"/>
      <c r="BG41" s="1261"/>
      <c r="BH41" s="1261"/>
      <c r="BI41" s="1261"/>
      <c r="BJ41" s="1261"/>
      <c r="BK41" s="1261"/>
      <c r="BL41" s="1261"/>
      <c r="BM41" s="1261"/>
      <c r="BN41" s="1261"/>
      <c r="BO41" s="1261"/>
      <c r="BP41" s="1261"/>
      <c r="BQ41" s="1261"/>
      <c r="BR41" s="1261"/>
      <c r="BS41" s="1261"/>
      <c r="BT41" s="1261"/>
      <c r="BU41" s="1261"/>
      <c r="BV41" s="1261"/>
      <c r="BW41" s="1261"/>
      <c r="BX41" s="1261"/>
      <c r="BY41" s="1261"/>
      <c r="BZ41" s="1261"/>
      <c r="CA41" s="1261"/>
      <c r="CB41" s="1261"/>
      <c r="CC41" s="1261"/>
      <c r="CD41" s="1261"/>
      <c r="CE41" s="1261"/>
      <c r="CF41" s="1261"/>
      <c r="CG41" s="1261"/>
      <c r="CH41" s="1261"/>
      <c r="CI41" s="1261"/>
      <c r="CJ41" s="1261"/>
      <c r="CK41" s="1261"/>
      <c r="CL41" s="1261"/>
      <c r="CM41" s="1261"/>
      <c r="CN41" s="1261"/>
      <c r="CO41" s="1261"/>
      <c r="CP41" s="1261"/>
      <c r="CQ41" s="1261"/>
      <c r="CR41" s="1261"/>
      <c r="CS41" s="1261"/>
      <c r="CT41" s="1261"/>
      <c r="CU41" s="1261"/>
      <c r="CV41" s="1261"/>
      <c r="CW41" s="1261"/>
      <c r="CX41" s="1261"/>
      <c r="CY41" s="1261"/>
      <c r="CZ41" s="1261"/>
      <c r="DA41" s="1261"/>
      <c r="DB41" s="1261"/>
      <c r="DC41" s="1261"/>
      <c r="DD41" s="1260"/>
    </row>
    <row r="42" spans="2:109" ht="13.5" x14ac:dyDescent="0.15">
      <c r="B42" s="1211"/>
      <c r="G42" s="1247"/>
      <c r="I42" s="1246"/>
      <c r="J42" s="1246"/>
      <c r="K42" s="1246"/>
      <c r="AM42" s="1247"/>
      <c r="AN42" s="1247" t="s">
        <v>620</v>
      </c>
      <c r="AP42" s="1246"/>
      <c r="AQ42" s="1246"/>
      <c r="AR42" s="1246"/>
      <c r="AY42" s="1247"/>
      <c r="BA42" s="1246"/>
      <c r="BB42" s="1246"/>
      <c r="BC42" s="1246"/>
      <c r="BK42" s="1247"/>
      <c r="BM42" s="1246"/>
      <c r="BN42" s="1246"/>
      <c r="BO42" s="1246"/>
      <c r="BW42" s="1247"/>
      <c r="BY42" s="1246"/>
      <c r="BZ42" s="1246"/>
      <c r="CA42" s="1246"/>
      <c r="CI42" s="1247"/>
      <c r="CK42" s="1246"/>
      <c r="CL42" s="1246"/>
      <c r="CM42" s="1246"/>
      <c r="CU42" s="1247"/>
      <c r="CW42" s="1246"/>
      <c r="CX42" s="1246"/>
      <c r="CY42" s="1246"/>
    </row>
    <row r="43" spans="2:109" ht="13.5" customHeight="1" x14ac:dyDescent="0.15">
      <c r="B43" s="1211"/>
      <c r="AN43" s="1245" t="s">
        <v>623</v>
      </c>
      <c r="AO43" s="1244"/>
      <c r="AP43" s="1244"/>
      <c r="AQ43" s="1244"/>
      <c r="AR43" s="1244"/>
      <c r="AS43" s="1244"/>
      <c r="AT43" s="1244"/>
      <c r="AU43" s="1244"/>
      <c r="AV43" s="1244"/>
      <c r="AW43" s="1244"/>
      <c r="AX43" s="1244"/>
      <c r="AY43" s="1244"/>
      <c r="AZ43" s="1244"/>
      <c r="BA43" s="1244"/>
      <c r="BB43" s="1244"/>
      <c r="BC43" s="1244"/>
      <c r="BD43" s="1244"/>
      <c r="BE43" s="1244"/>
      <c r="BF43" s="1244"/>
      <c r="BG43" s="1244"/>
      <c r="BH43" s="1244"/>
      <c r="BI43" s="1244"/>
      <c r="BJ43" s="1244"/>
      <c r="BK43" s="1244"/>
      <c r="BL43" s="1244"/>
      <c r="BM43" s="1244"/>
      <c r="BN43" s="1244"/>
      <c r="BO43" s="1244"/>
      <c r="BP43" s="1244"/>
      <c r="BQ43" s="1244"/>
      <c r="BR43" s="1244"/>
      <c r="BS43" s="1244"/>
      <c r="BT43" s="1244"/>
      <c r="BU43" s="1244"/>
      <c r="BV43" s="1244"/>
      <c r="BW43" s="1244"/>
      <c r="BX43" s="1244"/>
      <c r="BY43" s="1244"/>
      <c r="BZ43" s="1244"/>
      <c r="CA43" s="1244"/>
      <c r="CB43" s="1244"/>
      <c r="CC43" s="1244"/>
      <c r="CD43" s="1244"/>
      <c r="CE43" s="1244"/>
      <c r="CF43" s="1244"/>
      <c r="CG43" s="1244"/>
      <c r="CH43" s="1244"/>
      <c r="CI43" s="1244"/>
      <c r="CJ43" s="1244"/>
      <c r="CK43" s="1244"/>
      <c r="CL43" s="1244"/>
      <c r="CM43" s="1244"/>
      <c r="CN43" s="1244"/>
      <c r="CO43" s="1244"/>
      <c r="CP43" s="1244"/>
      <c r="CQ43" s="1244"/>
      <c r="CR43" s="1244"/>
      <c r="CS43" s="1244"/>
      <c r="CT43" s="1244"/>
      <c r="CU43" s="1244"/>
      <c r="CV43" s="1244"/>
      <c r="CW43" s="1244"/>
      <c r="CX43" s="1244"/>
      <c r="CY43" s="1244"/>
      <c r="CZ43" s="1244"/>
      <c r="DA43" s="1244"/>
      <c r="DB43" s="1244"/>
      <c r="DC43" s="1243"/>
    </row>
    <row r="44" spans="2:109" ht="13.5" x14ac:dyDescent="0.15">
      <c r="B44" s="1211"/>
      <c r="AN44" s="1242"/>
      <c r="AO44" s="1241"/>
      <c r="AP44" s="1241"/>
      <c r="AQ44" s="1241"/>
      <c r="AR44" s="1241"/>
      <c r="AS44" s="1241"/>
      <c r="AT44" s="1241"/>
      <c r="AU44" s="1241"/>
      <c r="AV44" s="1241"/>
      <c r="AW44" s="1241"/>
      <c r="AX44" s="1241"/>
      <c r="AY44" s="1241"/>
      <c r="AZ44" s="1241"/>
      <c r="BA44" s="1241"/>
      <c r="BB44" s="1241"/>
      <c r="BC44" s="1241"/>
      <c r="BD44" s="1241"/>
      <c r="BE44" s="1241"/>
      <c r="BF44" s="1241"/>
      <c r="BG44" s="1241"/>
      <c r="BH44" s="1241"/>
      <c r="BI44" s="1241"/>
      <c r="BJ44" s="1241"/>
      <c r="BK44" s="1241"/>
      <c r="BL44" s="1241"/>
      <c r="BM44" s="1241"/>
      <c r="BN44" s="1241"/>
      <c r="BO44" s="1241"/>
      <c r="BP44" s="1241"/>
      <c r="BQ44" s="1241"/>
      <c r="BR44" s="1241"/>
      <c r="BS44" s="1241"/>
      <c r="BT44" s="1241"/>
      <c r="BU44" s="1241"/>
      <c r="BV44" s="1241"/>
      <c r="BW44" s="1241"/>
      <c r="BX44" s="1241"/>
      <c r="BY44" s="1241"/>
      <c r="BZ44" s="1241"/>
      <c r="CA44" s="1241"/>
      <c r="CB44" s="1241"/>
      <c r="CC44" s="1241"/>
      <c r="CD44" s="1241"/>
      <c r="CE44" s="1241"/>
      <c r="CF44" s="1241"/>
      <c r="CG44" s="1241"/>
      <c r="CH44" s="1241"/>
      <c r="CI44" s="1241"/>
      <c r="CJ44" s="1241"/>
      <c r="CK44" s="1241"/>
      <c r="CL44" s="1241"/>
      <c r="CM44" s="1241"/>
      <c r="CN44" s="1241"/>
      <c r="CO44" s="1241"/>
      <c r="CP44" s="1241"/>
      <c r="CQ44" s="1241"/>
      <c r="CR44" s="1241"/>
      <c r="CS44" s="1241"/>
      <c r="CT44" s="1241"/>
      <c r="CU44" s="1241"/>
      <c r="CV44" s="1241"/>
      <c r="CW44" s="1241"/>
      <c r="CX44" s="1241"/>
      <c r="CY44" s="1241"/>
      <c r="CZ44" s="1241"/>
      <c r="DA44" s="1241"/>
      <c r="DB44" s="1241"/>
      <c r="DC44" s="1240"/>
    </row>
    <row r="45" spans="2:109" ht="13.5" x14ac:dyDescent="0.15">
      <c r="B45" s="1211"/>
      <c r="AN45" s="1242"/>
      <c r="AO45" s="1241"/>
      <c r="AP45" s="1241"/>
      <c r="AQ45" s="1241"/>
      <c r="AR45" s="1241"/>
      <c r="AS45" s="1241"/>
      <c r="AT45" s="1241"/>
      <c r="AU45" s="1241"/>
      <c r="AV45" s="1241"/>
      <c r="AW45" s="1241"/>
      <c r="AX45" s="1241"/>
      <c r="AY45" s="1241"/>
      <c r="AZ45" s="1241"/>
      <c r="BA45" s="1241"/>
      <c r="BB45" s="1241"/>
      <c r="BC45" s="1241"/>
      <c r="BD45" s="1241"/>
      <c r="BE45" s="1241"/>
      <c r="BF45" s="1241"/>
      <c r="BG45" s="1241"/>
      <c r="BH45" s="1241"/>
      <c r="BI45" s="1241"/>
      <c r="BJ45" s="1241"/>
      <c r="BK45" s="1241"/>
      <c r="BL45" s="1241"/>
      <c r="BM45" s="1241"/>
      <c r="BN45" s="1241"/>
      <c r="BO45" s="1241"/>
      <c r="BP45" s="1241"/>
      <c r="BQ45" s="1241"/>
      <c r="BR45" s="1241"/>
      <c r="BS45" s="1241"/>
      <c r="BT45" s="1241"/>
      <c r="BU45" s="1241"/>
      <c r="BV45" s="1241"/>
      <c r="BW45" s="1241"/>
      <c r="BX45" s="1241"/>
      <c r="BY45" s="1241"/>
      <c r="BZ45" s="1241"/>
      <c r="CA45" s="1241"/>
      <c r="CB45" s="1241"/>
      <c r="CC45" s="1241"/>
      <c r="CD45" s="1241"/>
      <c r="CE45" s="1241"/>
      <c r="CF45" s="1241"/>
      <c r="CG45" s="1241"/>
      <c r="CH45" s="1241"/>
      <c r="CI45" s="1241"/>
      <c r="CJ45" s="1241"/>
      <c r="CK45" s="1241"/>
      <c r="CL45" s="1241"/>
      <c r="CM45" s="1241"/>
      <c r="CN45" s="1241"/>
      <c r="CO45" s="1241"/>
      <c r="CP45" s="1241"/>
      <c r="CQ45" s="1241"/>
      <c r="CR45" s="1241"/>
      <c r="CS45" s="1241"/>
      <c r="CT45" s="1241"/>
      <c r="CU45" s="1241"/>
      <c r="CV45" s="1241"/>
      <c r="CW45" s="1241"/>
      <c r="CX45" s="1241"/>
      <c r="CY45" s="1241"/>
      <c r="CZ45" s="1241"/>
      <c r="DA45" s="1241"/>
      <c r="DB45" s="1241"/>
      <c r="DC45" s="1240"/>
    </row>
    <row r="46" spans="2:109" ht="13.5" x14ac:dyDescent="0.15">
      <c r="B46" s="1211"/>
      <c r="AN46" s="1242"/>
      <c r="AO46" s="1241"/>
      <c r="AP46" s="1241"/>
      <c r="AQ46" s="1241"/>
      <c r="AR46" s="1241"/>
      <c r="AS46" s="1241"/>
      <c r="AT46" s="1241"/>
      <c r="AU46" s="1241"/>
      <c r="AV46" s="1241"/>
      <c r="AW46" s="1241"/>
      <c r="AX46" s="1241"/>
      <c r="AY46" s="1241"/>
      <c r="AZ46" s="1241"/>
      <c r="BA46" s="1241"/>
      <c r="BB46" s="1241"/>
      <c r="BC46" s="1241"/>
      <c r="BD46" s="1241"/>
      <c r="BE46" s="1241"/>
      <c r="BF46" s="1241"/>
      <c r="BG46" s="1241"/>
      <c r="BH46" s="1241"/>
      <c r="BI46" s="1241"/>
      <c r="BJ46" s="1241"/>
      <c r="BK46" s="1241"/>
      <c r="BL46" s="1241"/>
      <c r="BM46" s="1241"/>
      <c r="BN46" s="1241"/>
      <c r="BO46" s="1241"/>
      <c r="BP46" s="1241"/>
      <c r="BQ46" s="1241"/>
      <c r="BR46" s="1241"/>
      <c r="BS46" s="1241"/>
      <c r="BT46" s="1241"/>
      <c r="BU46" s="1241"/>
      <c r="BV46" s="1241"/>
      <c r="BW46" s="1241"/>
      <c r="BX46" s="1241"/>
      <c r="BY46" s="1241"/>
      <c r="BZ46" s="1241"/>
      <c r="CA46" s="1241"/>
      <c r="CB46" s="1241"/>
      <c r="CC46" s="1241"/>
      <c r="CD46" s="1241"/>
      <c r="CE46" s="1241"/>
      <c r="CF46" s="1241"/>
      <c r="CG46" s="1241"/>
      <c r="CH46" s="1241"/>
      <c r="CI46" s="1241"/>
      <c r="CJ46" s="1241"/>
      <c r="CK46" s="1241"/>
      <c r="CL46" s="1241"/>
      <c r="CM46" s="1241"/>
      <c r="CN46" s="1241"/>
      <c r="CO46" s="1241"/>
      <c r="CP46" s="1241"/>
      <c r="CQ46" s="1241"/>
      <c r="CR46" s="1241"/>
      <c r="CS46" s="1241"/>
      <c r="CT46" s="1241"/>
      <c r="CU46" s="1241"/>
      <c r="CV46" s="1241"/>
      <c r="CW46" s="1241"/>
      <c r="CX46" s="1241"/>
      <c r="CY46" s="1241"/>
      <c r="CZ46" s="1241"/>
      <c r="DA46" s="1241"/>
      <c r="DB46" s="1241"/>
      <c r="DC46" s="1240"/>
    </row>
    <row r="47" spans="2:109" ht="13.5" x14ac:dyDescent="0.15">
      <c r="B47" s="1211"/>
      <c r="AN47" s="1239"/>
      <c r="AO47" s="1238"/>
      <c r="AP47" s="1238"/>
      <c r="AQ47" s="1238"/>
      <c r="AR47" s="1238"/>
      <c r="AS47" s="1238"/>
      <c r="AT47" s="1238"/>
      <c r="AU47" s="1238"/>
      <c r="AV47" s="1238"/>
      <c r="AW47" s="1238"/>
      <c r="AX47" s="1238"/>
      <c r="AY47" s="1238"/>
      <c r="AZ47" s="1238"/>
      <c r="BA47" s="1238"/>
      <c r="BB47" s="1238"/>
      <c r="BC47" s="1238"/>
      <c r="BD47" s="1238"/>
      <c r="BE47" s="1238"/>
      <c r="BF47" s="1238"/>
      <c r="BG47" s="1238"/>
      <c r="BH47" s="1238"/>
      <c r="BI47" s="1238"/>
      <c r="BJ47" s="1238"/>
      <c r="BK47" s="1238"/>
      <c r="BL47" s="1238"/>
      <c r="BM47" s="1238"/>
      <c r="BN47" s="1238"/>
      <c r="BO47" s="1238"/>
      <c r="BP47" s="1238"/>
      <c r="BQ47" s="1238"/>
      <c r="BR47" s="1238"/>
      <c r="BS47" s="1238"/>
      <c r="BT47" s="1238"/>
      <c r="BU47" s="1238"/>
      <c r="BV47" s="1238"/>
      <c r="BW47" s="1238"/>
      <c r="BX47" s="1238"/>
      <c r="BY47" s="1238"/>
      <c r="BZ47" s="1238"/>
      <c r="CA47" s="1238"/>
      <c r="CB47" s="1238"/>
      <c r="CC47" s="1238"/>
      <c r="CD47" s="1238"/>
      <c r="CE47" s="1238"/>
      <c r="CF47" s="1238"/>
      <c r="CG47" s="1238"/>
      <c r="CH47" s="1238"/>
      <c r="CI47" s="1238"/>
      <c r="CJ47" s="1238"/>
      <c r="CK47" s="1238"/>
      <c r="CL47" s="1238"/>
      <c r="CM47" s="1238"/>
      <c r="CN47" s="1238"/>
      <c r="CO47" s="1238"/>
      <c r="CP47" s="1238"/>
      <c r="CQ47" s="1238"/>
      <c r="CR47" s="1238"/>
      <c r="CS47" s="1238"/>
      <c r="CT47" s="1238"/>
      <c r="CU47" s="1238"/>
      <c r="CV47" s="1238"/>
      <c r="CW47" s="1238"/>
      <c r="CX47" s="1238"/>
      <c r="CY47" s="1238"/>
      <c r="CZ47" s="1238"/>
      <c r="DA47" s="1238"/>
      <c r="DB47" s="1238"/>
      <c r="DC47" s="1237"/>
    </row>
    <row r="48" spans="2:109" ht="13.5" x14ac:dyDescent="0.15">
      <c r="B48" s="1211"/>
      <c r="H48" s="1224"/>
      <c r="I48" s="1224"/>
      <c r="J48" s="1224"/>
      <c r="AN48" s="1224"/>
      <c r="AO48" s="1224"/>
      <c r="AP48" s="1224"/>
      <c r="AZ48" s="1224"/>
      <c r="BA48" s="1224"/>
      <c r="BB48" s="1224"/>
      <c r="BL48" s="1224"/>
      <c r="BM48" s="1224"/>
      <c r="BN48" s="1224"/>
      <c r="BX48" s="1224"/>
      <c r="BY48" s="1224"/>
      <c r="BZ48" s="1224"/>
      <c r="CJ48" s="1224"/>
      <c r="CK48" s="1224"/>
      <c r="CL48" s="1224"/>
      <c r="CV48" s="1224"/>
      <c r="CW48" s="1224"/>
      <c r="CX48" s="1224"/>
    </row>
    <row r="49" spans="1:109" ht="13.5" x14ac:dyDescent="0.15">
      <c r="B49" s="1211"/>
      <c r="AN49" s="1210" t="s">
        <v>618</v>
      </c>
    </row>
    <row r="50" spans="1:109" ht="13.5" x14ac:dyDescent="0.15">
      <c r="B50" s="1211"/>
      <c r="G50" s="1222"/>
      <c r="H50" s="1222"/>
      <c r="I50" s="1222"/>
      <c r="J50" s="1222"/>
      <c r="K50" s="1231"/>
      <c r="L50" s="1231"/>
      <c r="M50" s="1230"/>
      <c r="N50" s="1230"/>
      <c r="AN50" s="1229"/>
      <c r="AO50" s="1228"/>
      <c r="AP50" s="1228"/>
      <c r="AQ50" s="1228"/>
      <c r="AR50" s="1228"/>
      <c r="AS50" s="1228"/>
      <c r="AT50" s="1228"/>
      <c r="AU50" s="1228"/>
      <c r="AV50" s="1228"/>
      <c r="AW50" s="1228"/>
      <c r="AX50" s="1228"/>
      <c r="AY50" s="1228"/>
      <c r="AZ50" s="1228"/>
      <c r="BA50" s="1228"/>
      <c r="BB50" s="1228"/>
      <c r="BC50" s="1228"/>
      <c r="BD50" s="1228"/>
      <c r="BE50" s="1228"/>
      <c r="BF50" s="1228"/>
      <c r="BG50" s="1228"/>
      <c r="BH50" s="1228"/>
      <c r="BI50" s="1228"/>
      <c r="BJ50" s="1228"/>
      <c r="BK50" s="1228"/>
      <c r="BL50" s="1228"/>
      <c r="BM50" s="1228"/>
      <c r="BN50" s="1228"/>
      <c r="BO50" s="1227"/>
      <c r="BP50" s="1219" t="s">
        <v>567</v>
      </c>
      <c r="BQ50" s="1219"/>
      <c r="BR50" s="1219"/>
      <c r="BS50" s="1219"/>
      <c r="BT50" s="1219"/>
      <c r="BU50" s="1219"/>
      <c r="BV50" s="1219"/>
      <c r="BW50" s="1219"/>
      <c r="BX50" s="1219" t="s">
        <v>568</v>
      </c>
      <c r="BY50" s="1219"/>
      <c r="BZ50" s="1219"/>
      <c r="CA50" s="1219"/>
      <c r="CB50" s="1219"/>
      <c r="CC50" s="1219"/>
      <c r="CD50" s="1219"/>
      <c r="CE50" s="1219"/>
      <c r="CF50" s="1219" t="s">
        <v>569</v>
      </c>
      <c r="CG50" s="1219"/>
      <c r="CH50" s="1219"/>
      <c r="CI50" s="1219"/>
      <c r="CJ50" s="1219"/>
      <c r="CK50" s="1219"/>
      <c r="CL50" s="1219"/>
      <c r="CM50" s="1219"/>
      <c r="CN50" s="1219" t="s">
        <v>570</v>
      </c>
      <c r="CO50" s="1219"/>
      <c r="CP50" s="1219"/>
      <c r="CQ50" s="1219"/>
      <c r="CR50" s="1219"/>
      <c r="CS50" s="1219"/>
      <c r="CT50" s="1219"/>
      <c r="CU50" s="1219"/>
      <c r="CV50" s="1219" t="s">
        <v>571</v>
      </c>
      <c r="CW50" s="1219"/>
      <c r="CX50" s="1219"/>
      <c r="CY50" s="1219"/>
      <c r="CZ50" s="1219"/>
      <c r="DA50" s="1219"/>
      <c r="DB50" s="1219"/>
      <c r="DC50" s="1219"/>
    </row>
    <row r="51" spans="1:109" ht="13.5" customHeight="1" x14ac:dyDescent="0.15">
      <c r="B51" s="1211"/>
      <c r="G51" s="1226"/>
      <c r="H51" s="1226"/>
      <c r="I51" s="1259"/>
      <c r="J51" s="1259"/>
      <c r="K51" s="1225"/>
      <c r="L51" s="1225"/>
      <c r="M51" s="1225"/>
      <c r="N51" s="1225"/>
      <c r="AM51" s="1224"/>
      <c r="AN51" s="1218" t="s">
        <v>617</v>
      </c>
      <c r="AO51" s="1218"/>
      <c r="AP51" s="1218"/>
      <c r="AQ51" s="1218"/>
      <c r="AR51" s="1218"/>
      <c r="AS51" s="1218"/>
      <c r="AT51" s="1218"/>
      <c r="AU51" s="1218"/>
      <c r="AV51" s="1218"/>
      <c r="AW51" s="1218"/>
      <c r="AX51" s="1218"/>
      <c r="AY51" s="1218"/>
      <c r="AZ51" s="1218"/>
      <c r="BA51" s="1218"/>
      <c r="BB51" s="1218" t="s">
        <v>615</v>
      </c>
      <c r="BC51" s="1218"/>
      <c r="BD51" s="1218"/>
      <c r="BE51" s="1218"/>
      <c r="BF51" s="1218"/>
      <c r="BG51" s="1218"/>
      <c r="BH51" s="1218"/>
      <c r="BI51" s="1218"/>
      <c r="BJ51" s="1218"/>
      <c r="BK51" s="1218"/>
      <c r="BL51" s="1218"/>
      <c r="BM51" s="1218"/>
      <c r="BN51" s="1218"/>
      <c r="BO51" s="1218"/>
      <c r="BP51" s="1217">
        <v>21.4</v>
      </c>
      <c r="BQ51" s="1217"/>
      <c r="BR51" s="1217"/>
      <c r="BS51" s="1217"/>
      <c r="BT51" s="1217"/>
      <c r="BU51" s="1217"/>
      <c r="BV51" s="1217"/>
      <c r="BW51" s="1217"/>
      <c r="BX51" s="1217">
        <v>14.7</v>
      </c>
      <c r="BY51" s="1217"/>
      <c r="BZ51" s="1217"/>
      <c r="CA51" s="1217"/>
      <c r="CB51" s="1217"/>
      <c r="CC51" s="1217"/>
      <c r="CD51" s="1217"/>
      <c r="CE51" s="1217"/>
      <c r="CF51" s="1217">
        <v>5.4</v>
      </c>
      <c r="CG51" s="1217"/>
      <c r="CH51" s="1217"/>
      <c r="CI51" s="1217"/>
      <c r="CJ51" s="1217"/>
      <c r="CK51" s="1217"/>
      <c r="CL51" s="1217"/>
      <c r="CM51" s="1217"/>
      <c r="CN51" s="1217"/>
      <c r="CO51" s="1217"/>
      <c r="CP51" s="1217"/>
      <c r="CQ51" s="1217"/>
      <c r="CR51" s="1217"/>
      <c r="CS51" s="1217"/>
      <c r="CT51" s="1217"/>
      <c r="CU51" s="1217"/>
      <c r="CV51" s="1217"/>
      <c r="CW51" s="1217"/>
      <c r="CX51" s="1217"/>
      <c r="CY51" s="1217"/>
      <c r="CZ51" s="1217"/>
      <c r="DA51" s="1217"/>
      <c r="DB51" s="1217"/>
      <c r="DC51" s="1217"/>
    </row>
    <row r="52" spans="1:109" ht="13.5" x14ac:dyDescent="0.15">
      <c r="B52" s="1211"/>
      <c r="G52" s="1226"/>
      <c r="H52" s="1226"/>
      <c r="I52" s="1259"/>
      <c r="J52" s="1259"/>
      <c r="K52" s="1225"/>
      <c r="L52" s="1225"/>
      <c r="M52" s="1225"/>
      <c r="N52" s="1225"/>
      <c r="AM52" s="1224"/>
      <c r="AN52" s="1218"/>
      <c r="AO52" s="1218"/>
      <c r="AP52" s="1218"/>
      <c r="AQ52" s="1218"/>
      <c r="AR52" s="1218"/>
      <c r="AS52" s="1218"/>
      <c r="AT52" s="1218"/>
      <c r="AU52" s="1218"/>
      <c r="AV52" s="1218"/>
      <c r="AW52" s="1218"/>
      <c r="AX52" s="1218"/>
      <c r="AY52" s="1218"/>
      <c r="AZ52" s="1218"/>
      <c r="BA52" s="1218"/>
      <c r="BB52" s="1218"/>
      <c r="BC52" s="1218"/>
      <c r="BD52" s="1218"/>
      <c r="BE52" s="1218"/>
      <c r="BF52" s="1218"/>
      <c r="BG52" s="1218"/>
      <c r="BH52" s="1218"/>
      <c r="BI52" s="1218"/>
      <c r="BJ52" s="1218"/>
      <c r="BK52" s="1218"/>
      <c r="BL52" s="1218"/>
      <c r="BM52" s="1218"/>
      <c r="BN52" s="1218"/>
      <c r="BO52" s="1218"/>
      <c r="BP52" s="1217"/>
      <c r="BQ52" s="1217"/>
      <c r="BR52" s="1217"/>
      <c r="BS52" s="1217"/>
      <c r="BT52" s="1217"/>
      <c r="BU52" s="1217"/>
      <c r="BV52" s="1217"/>
      <c r="BW52" s="1217"/>
      <c r="BX52" s="1217"/>
      <c r="BY52" s="1217"/>
      <c r="BZ52" s="1217"/>
      <c r="CA52" s="1217"/>
      <c r="CB52" s="1217"/>
      <c r="CC52" s="1217"/>
      <c r="CD52" s="1217"/>
      <c r="CE52" s="1217"/>
      <c r="CF52" s="1217"/>
      <c r="CG52" s="1217"/>
      <c r="CH52" s="1217"/>
      <c r="CI52" s="1217"/>
      <c r="CJ52" s="1217"/>
      <c r="CK52" s="1217"/>
      <c r="CL52" s="1217"/>
      <c r="CM52" s="1217"/>
      <c r="CN52" s="1217"/>
      <c r="CO52" s="1217"/>
      <c r="CP52" s="1217"/>
      <c r="CQ52" s="1217"/>
      <c r="CR52" s="1217"/>
      <c r="CS52" s="1217"/>
      <c r="CT52" s="1217"/>
      <c r="CU52" s="1217"/>
      <c r="CV52" s="1217"/>
      <c r="CW52" s="1217"/>
      <c r="CX52" s="1217"/>
      <c r="CY52" s="1217"/>
      <c r="CZ52" s="1217"/>
      <c r="DA52" s="1217"/>
      <c r="DB52" s="1217"/>
      <c r="DC52" s="1217"/>
    </row>
    <row r="53" spans="1:109" ht="13.5" x14ac:dyDescent="0.15">
      <c r="A53" s="1246"/>
      <c r="B53" s="1211"/>
      <c r="G53" s="1226"/>
      <c r="H53" s="1226"/>
      <c r="I53" s="1222"/>
      <c r="J53" s="1222"/>
      <c r="K53" s="1225"/>
      <c r="L53" s="1225"/>
      <c r="M53" s="1225"/>
      <c r="N53" s="1225"/>
      <c r="AM53" s="1224"/>
      <c r="AN53" s="1218"/>
      <c r="AO53" s="1218"/>
      <c r="AP53" s="1218"/>
      <c r="AQ53" s="1218"/>
      <c r="AR53" s="1218"/>
      <c r="AS53" s="1218"/>
      <c r="AT53" s="1218"/>
      <c r="AU53" s="1218"/>
      <c r="AV53" s="1218"/>
      <c r="AW53" s="1218"/>
      <c r="AX53" s="1218"/>
      <c r="AY53" s="1218"/>
      <c r="AZ53" s="1218"/>
      <c r="BA53" s="1218"/>
      <c r="BB53" s="1218" t="s">
        <v>622</v>
      </c>
      <c r="BC53" s="1218"/>
      <c r="BD53" s="1218"/>
      <c r="BE53" s="1218"/>
      <c r="BF53" s="1218"/>
      <c r="BG53" s="1218"/>
      <c r="BH53" s="1218"/>
      <c r="BI53" s="1218"/>
      <c r="BJ53" s="1218"/>
      <c r="BK53" s="1218"/>
      <c r="BL53" s="1218"/>
      <c r="BM53" s="1218"/>
      <c r="BN53" s="1218"/>
      <c r="BO53" s="1218"/>
      <c r="BP53" s="1217">
        <v>75.5</v>
      </c>
      <c r="BQ53" s="1217"/>
      <c r="BR53" s="1217"/>
      <c r="BS53" s="1217"/>
      <c r="BT53" s="1217"/>
      <c r="BU53" s="1217"/>
      <c r="BV53" s="1217"/>
      <c r="BW53" s="1217"/>
      <c r="BX53" s="1217">
        <v>76.5</v>
      </c>
      <c r="BY53" s="1217"/>
      <c r="BZ53" s="1217"/>
      <c r="CA53" s="1217"/>
      <c r="CB53" s="1217"/>
      <c r="CC53" s="1217"/>
      <c r="CD53" s="1217"/>
      <c r="CE53" s="1217"/>
      <c r="CF53" s="1217">
        <v>77.099999999999994</v>
      </c>
      <c r="CG53" s="1217"/>
      <c r="CH53" s="1217"/>
      <c r="CI53" s="1217"/>
      <c r="CJ53" s="1217"/>
      <c r="CK53" s="1217"/>
      <c r="CL53" s="1217"/>
      <c r="CM53" s="1217"/>
      <c r="CN53" s="1217">
        <v>78</v>
      </c>
      <c r="CO53" s="1217"/>
      <c r="CP53" s="1217"/>
      <c r="CQ53" s="1217"/>
      <c r="CR53" s="1217"/>
      <c r="CS53" s="1217"/>
      <c r="CT53" s="1217"/>
      <c r="CU53" s="1217"/>
      <c r="CV53" s="1217">
        <v>78.900000000000006</v>
      </c>
      <c r="CW53" s="1217"/>
      <c r="CX53" s="1217"/>
      <c r="CY53" s="1217"/>
      <c r="CZ53" s="1217"/>
      <c r="DA53" s="1217"/>
      <c r="DB53" s="1217"/>
      <c r="DC53" s="1217"/>
    </row>
    <row r="54" spans="1:109" ht="13.5" x14ac:dyDescent="0.15">
      <c r="A54" s="1246"/>
      <c r="B54" s="1211"/>
      <c r="G54" s="1226"/>
      <c r="H54" s="1226"/>
      <c r="I54" s="1222"/>
      <c r="J54" s="1222"/>
      <c r="K54" s="1225"/>
      <c r="L54" s="1225"/>
      <c r="M54" s="1225"/>
      <c r="N54" s="1225"/>
      <c r="AM54" s="1224"/>
      <c r="AN54" s="1218"/>
      <c r="AO54" s="1218"/>
      <c r="AP54" s="1218"/>
      <c r="AQ54" s="1218"/>
      <c r="AR54" s="1218"/>
      <c r="AS54" s="1218"/>
      <c r="AT54" s="1218"/>
      <c r="AU54" s="1218"/>
      <c r="AV54" s="1218"/>
      <c r="AW54" s="1218"/>
      <c r="AX54" s="1218"/>
      <c r="AY54" s="1218"/>
      <c r="AZ54" s="1218"/>
      <c r="BA54" s="1218"/>
      <c r="BB54" s="1218"/>
      <c r="BC54" s="1218"/>
      <c r="BD54" s="1218"/>
      <c r="BE54" s="1218"/>
      <c r="BF54" s="1218"/>
      <c r="BG54" s="1218"/>
      <c r="BH54" s="1218"/>
      <c r="BI54" s="1218"/>
      <c r="BJ54" s="1218"/>
      <c r="BK54" s="1218"/>
      <c r="BL54" s="1218"/>
      <c r="BM54" s="1218"/>
      <c r="BN54" s="1218"/>
      <c r="BO54" s="1218"/>
      <c r="BP54" s="1217"/>
      <c r="BQ54" s="1217"/>
      <c r="BR54" s="1217"/>
      <c r="BS54" s="1217"/>
      <c r="BT54" s="1217"/>
      <c r="BU54" s="1217"/>
      <c r="BV54" s="1217"/>
      <c r="BW54" s="1217"/>
      <c r="BX54" s="1217"/>
      <c r="BY54" s="1217"/>
      <c r="BZ54" s="1217"/>
      <c r="CA54" s="1217"/>
      <c r="CB54" s="1217"/>
      <c r="CC54" s="1217"/>
      <c r="CD54" s="1217"/>
      <c r="CE54" s="1217"/>
      <c r="CF54" s="1217"/>
      <c r="CG54" s="1217"/>
      <c r="CH54" s="1217"/>
      <c r="CI54" s="1217"/>
      <c r="CJ54" s="1217"/>
      <c r="CK54" s="1217"/>
      <c r="CL54" s="1217"/>
      <c r="CM54" s="1217"/>
      <c r="CN54" s="1217"/>
      <c r="CO54" s="1217"/>
      <c r="CP54" s="1217"/>
      <c r="CQ54" s="1217"/>
      <c r="CR54" s="1217"/>
      <c r="CS54" s="1217"/>
      <c r="CT54" s="1217"/>
      <c r="CU54" s="1217"/>
      <c r="CV54" s="1217"/>
      <c r="CW54" s="1217"/>
      <c r="CX54" s="1217"/>
      <c r="CY54" s="1217"/>
      <c r="CZ54" s="1217"/>
      <c r="DA54" s="1217"/>
      <c r="DB54" s="1217"/>
      <c r="DC54" s="1217"/>
    </row>
    <row r="55" spans="1:109" ht="13.5" x14ac:dyDescent="0.15">
      <c r="A55" s="1246"/>
      <c r="B55" s="1211"/>
      <c r="G55" s="1222"/>
      <c r="H55" s="1222"/>
      <c r="I55" s="1222"/>
      <c r="J55" s="1222"/>
      <c r="K55" s="1225"/>
      <c r="L55" s="1225"/>
      <c r="M55" s="1225"/>
      <c r="N55" s="1225"/>
      <c r="AN55" s="1219" t="s">
        <v>616</v>
      </c>
      <c r="AO55" s="1219"/>
      <c r="AP55" s="1219"/>
      <c r="AQ55" s="1219"/>
      <c r="AR55" s="1219"/>
      <c r="AS55" s="1219"/>
      <c r="AT55" s="1219"/>
      <c r="AU55" s="1219"/>
      <c r="AV55" s="1219"/>
      <c r="AW55" s="1219"/>
      <c r="AX55" s="1219"/>
      <c r="AY55" s="1219"/>
      <c r="AZ55" s="1219"/>
      <c r="BA55" s="1219"/>
      <c r="BB55" s="1218" t="s">
        <v>615</v>
      </c>
      <c r="BC55" s="1218"/>
      <c r="BD55" s="1218"/>
      <c r="BE55" s="1218"/>
      <c r="BF55" s="1218"/>
      <c r="BG55" s="1218"/>
      <c r="BH55" s="1218"/>
      <c r="BI55" s="1218"/>
      <c r="BJ55" s="1218"/>
      <c r="BK55" s="1218"/>
      <c r="BL55" s="1218"/>
      <c r="BM55" s="1218"/>
      <c r="BN55" s="1218"/>
      <c r="BO55" s="1218"/>
      <c r="BP55" s="1217">
        <v>20.2</v>
      </c>
      <c r="BQ55" s="1217"/>
      <c r="BR55" s="1217"/>
      <c r="BS55" s="1217"/>
      <c r="BT55" s="1217"/>
      <c r="BU55" s="1217"/>
      <c r="BV55" s="1217"/>
      <c r="BW55" s="1217"/>
      <c r="BX55" s="1217">
        <v>18.2</v>
      </c>
      <c r="BY55" s="1217"/>
      <c r="BZ55" s="1217"/>
      <c r="CA55" s="1217"/>
      <c r="CB55" s="1217"/>
      <c r="CC55" s="1217"/>
      <c r="CD55" s="1217"/>
      <c r="CE55" s="1217"/>
      <c r="CF55" s="1217">
        <v>20.3</v>
      </c>
      <c r="CG55" s="1217"/>
      <c r="CH55" s="1217"/>
      <c r="CI55" s="1217"/>
      <c r="CJ55" s="1217"/>
      <c r="CK55" s="1217"/>
      <c r="CL55" s="1217"/>
      <c r="CM55" s="1217"/>
      <c r="CN55" s="1217">
        <v>15.5</v>
      </c>
      <c r="CO55" s="1217"/>
      <c r="CP55" s="1217"/>
      <c r="CQ55" s="1217"/>
      <c r="CR55" s="1217"/>
      <c r="CS55" s="1217"/>
      <c r="CT55" s="1217"/>
      <c r="CU55" s="1217"/>
      <c r="CV55" s="1217">
        <v>4.5999999999999996</v>
      </c>
      <c r="CW55" s="1217"/>
      <c r="CX55" s="1217"/>
      <c r="CY55" s="1217"/>
      <c r="CZ55" s="1217"/>
      <c r="DA55" s="1217"/>
      <c r="DB55" s="1217"/>
      <c r="DC55" s="1217"/>
    </row>
    <row r="56" spans="1:109" ht="13.5" x14ac:dyDescent="0.15">
      <c r="A56" s="1246"/>
      <c r="B56" s="1211"/>
      <c r="G56" s="1222"/>
      <c r="H56" s="1222"/>
      <c r="I56" s="1222"/>
      <c r="J56" s="1222"/>
      <c r="K56" s="1225"/>
      <c r="L56" s="1225"/>
      <c r="M56" s="1225"/>
      <c r="N56" s="1225"/>
      <c r="AN56" s="1219"/>
      <c r="AO56" s="1219"/>
      <c r="AP56" s="1219"/>
      <c r="AQ56" s="1219"/>
      <c r="AR56" s="1219"/>
      <c r="AS56" s="1219"/>
      <c r="AT56" s="1219"/>
      <c r="AU56" s="1219"/>
      <c r="AV56" s="1219"/>
      <c r="AW56" s="1219"/>
      <c r="AX56" s="1219"/>
      <c r="AY56" s="1219"/>
      <c r="AZ56" s="1219"/>
      <c r="BA56" s="1219"/>
      <c r="BB56" s="1218"/>
      <c r="BC56" s="1218"/>
      <c r="BD56" s="1218"/>
      <c r="BE56" s="1218"/>
      <c r="BF56" s="1218"/>
      <c r="BG56" s="1218"/>
      <c r="BH56" s="1218"/>
      <c r="BI56" s="1218"/>
      <c r="BJ56" s="1218"/>
      <c r="BK56" s="1218"/>
      <c r="BL56" s="1218"/>
      <c r="BM56" s="1218"/>
      <c r="BN56" s="1218"/>
      <c r="BO56" s="1218"/>
      <c r="BP56" s="1217"/>
      <c r="BQ56" s="1217"/>
      <c r="BR56" s="1217"/>
      <c r="BS56" s="1217"/>
      <c r="BT56" s="1217"/>
      <c r="BU56" s="1217"/>
      <c r="BV56" s="1217"/>
      <c r="BW56" s="1217"/>
      <c r="BX56" s="1217"/>
      <c r="BY56" s="1217"/>
      <c r="BZ56" s="1217"/>
      <c r="CA56" s="1217"/>
      <c r="CB56" s="1217"/>
      <c r="CC56" s="1217"/>
      <c r="CD56" s="1217"/>
      <c r="CE56" s="1217"/>
      <c r="CF56" s="1217"/>
      <c r="CG56" s="1217"/>
      <c r="CH56" s="1217"/>
      <c r="CI56" s="1217"/>
      <c r="CJ56" s="1217"/>
      <c r="CK56" s="1217"/>
      <c r="CL56" s="1217"/>
      <c r="CM56" s="1217"/>
      <c r="CN56" s="1217"/>
      <c r="CO56" s="1217"/>
      <c r="CP56" s="1217"/>
      <c r="CQ56" s="1217"/>
      <c r="CR56" s="1217"/>
      <c r="CS56" s="1217"/>
      <c r="CT56" s="1217"/>
      <c r="CU56" s="1217"/>
      <c r="CV56" s="1217"/>
      <c r="CW56" s="1217"/>
      <c r="CX56" s="1217"/>
      <c r="CY56" s="1217"/>
      <c r="CZ56" s="1217"/>
      <c r="DA56" s="1217"/>
      <c r="DB56" s="1217"/>
      <c r="DC56" s="1217"/>
    </row>
    <row r="57" spans="1:109" s="1246" customFormat="1" ht="13.5" x14ac:dyDescent="0.15">
      <c r="B57" s="1252"/>
      <c r="G57" s="1222"/>
      <c r="H57" s="1222"/>
      <c r="I57" s="1221"/>
      <c r="J57" s="1221"/>
      <c r="K57" s="1225"/>
      <c r="L57" s="1225"/>
      <c r="M57" s="1225"/>
      <c r="N57" s="1225"/>
      <c r="AM57" s="1210"/>
      <c r="AN57" s="1219"/>
      <c r="AO57" s="1219"/>
      <c r="AP57" s="1219"/>
      <c r="AQ57" s="1219"/>
      <c r="AR57" s="1219"/>
      <c r="AS57" s="1219"/>
      <c r="AT57" s="1219"/>
      <c r="AU57" s="1219"/>
      <c r="AV57" s="1219"/>
      <c r="AW57" s="1219"/>
      <c r="AX57" s="1219"/>
      <c r="AY57" s="1219"/>
      <c r="AZ57" s="1219"/>
      <c r="BA57" s="1219"/>
      <c r="BB57" s="1218" t="s">
        <v>622</v>
      </c>
      <c r="BC57" s="1218"/>
      <c r="BD57" s="1218"/>
      <c r="BE57" s="1218"/>
      <c r="BF57" s="1218"/>
      <c r="BG57" s="1218"/>
      <c r="BH57" s="1218"/>
      <c r="BI57" s="1218"/>
      <c r="BJ57" s="1218"/>
      <c r="BK57" s="1218"/>
      <c r="BL57" s="1218"/>
      <c r="BM57" s="1218"/>
      <c r="BN57" s="1218"/>
      <c r="BO57" s="1218"/>
      <c r="BP57" s="1217">
        <v>57.5</v>
      </c>
      <c r="BQ57" s="1217"/>
      <c r="BR57" s="1217"/>
      <c r="BS57" s="1217"/>
      <c r="BT57" s="1217"/>
      <c r="BU57" s="1217"/>
      <c r="BV57" s="1217"/>
      <c r="BW57" s="1217"/>
      <c r="BX57" s="1217">
        <v>59.3</v>
      </c>
      <c r="BY57" s="1217"/>
      <c r="BZ57" s="1217"/>
      <c r="CA57" s="1217"/>
      <c r="CB57" s="1217"/>
      <c r="CC57" s="1217"/>
      <c r="CD57" s="1217"/>
      <c r="CE57" s="1217"/>
      <c r="CF57" s="1217">
        <v>60.3</v>
      </c>
      <c r="CG57" s="1217"/>
      <c r="CH57" s="1217"/>
      <c r="CI57" s="1217"/>
      <c r="CJ57" s="1217"/>
      <c r="CK57" s="1217"/>
      <c r="CL57" s="1217"/>
      <c r="CM57" s="1217"/>
      <c r="CN57" s="1217">
        <v>61.5</v>
      </c>
      <c r="CO57" s="1217"/>
      <c r="CP57" s="1217"/>
      <c r="CQ57" s="1217"/>
      <c r="CR57" s="1217"/>
      <c r="CS57" s="1217"/>
      <c r="CT57" s="1217"/>
      <c r="CU57" s="1217"/>
      <c r="CV57" s="1217">
        <v>61</v>
      </c>
      <c r="CW57" s="1217"/>
      <c r="CX57" s="1217"/>
      <c r="CY57" s="1217"/>
      <c r="CZ57" s="1217"/>
      <c r="DA57" s="1217"/>
      <c r="DB57" s="1217"/>
      <c r="DC57" s="1217"/>
      <c r="DD57" s="1257"/>
      <c r="DE57" s="1252"/>
    </row>
    <row r="58" spans="1:109" s="1246" customFormat="1" ht="13.5" x14ac:dyDescent="0.15">
      <c r="A58" s="1210"/>
      <c r="B58" s="1252"/>
      <c r="G58" s="1222"/>
      <c r="H58" s="1222"/>
      <c r="I58" s="1221"/>
      <c r="J58" s="1221"/>
      <c r="K58" s="1225"/>
      <c r="L58" s="1225"/>
      <c r="M58" s="1225"/>
      <c r="N58" s="1225"/>
      <c r="AM58" s="1210"/>
      <c r="AN58" s="1219"/>
      <c r="AO58" s="1219"/>
      <c r="AP58" s="1219"/>
      <c r="AQ58" s="1219"/>
      <c r="AR58" s="1219"/>
      <c r="AS58" s="1219"/>
      <c r="AT58" s="1219"/>
      <c r="AU58" s="1219"/>
      <c r="AV58" s="1219"/>
      <c r="AW58" s="1219"/>
      <c r="AX58" s="1219"/>
      <c r="AY58" s="1219"/>
      <c r="AZ58" s="1219"/>
      <c r="BA58" s="1219"/>
      <c r="BB58" s="1218"/>
      <c r="BC58" s="1218"/>
      <c r="BD58" s="1218"/>
      <c r="BE58" s="1218"/>
      <c r="BF58" s="1218"/>
      <c r="BG58" s="1218"/>
      <c r="BH58" s="1218"/>
      <c r="BI58" s="1218"/>
      <c r="BJ58" s="1218"/>
      <c r="BK58" s="1218"/>
      <c r="BL58" s="1218"/>
      <c r="BM58" s="1218"/>
      <c r="BN58" s="1218"/>
      <c r="BO58" s="1218"/>
      <c r="BP58" s="1217"/>
      <c r="BQ58" s="1217"/>
      <c r="BR58" s="1217"/>
      <c r="BS58" s="1217"/>
      <c r="BT58" s="1217"/>
      <c r="BU58" s="1217"/>
      <c r="BV58" s="1217"/>
      <c r="BW58" s="1217"/>
      <c r="BX58" s="1217"/>
      <c r="BY58" s="1217"/>
      <c r="BZ58" s="1217"/>
      <c r="CA58" s="1217"/>
      <c r="CB58" s="1217"/>
      <c r="CC58" s="1217"/>
      <c r="CD58" s="1217"/>
      <c r="CE58" s="1217"/>
      <c r="CF58" s="1217"/>
      <c r="CG58" s="1217"/>
      <c r="CH58" s="1217"/>
      <c r="CI58" s="1217"/>
      <c r="CJ58" s="1217"/>
      <c r="CK58" s="1217"/>
      <c r="CL58" s="1217"/>
      <c r="CM58" s="1217"/>
      <c r="CN58" s="1217"/>
      <c r="CO58" s="1217"/>
      <c r="CP58" s="1217"/>
      <c r="CQ58" s="1217"/>
      <c r="CR58" s="1217"/>
      <c r="CS58" s="1217"/>
      <c r="CT58" s="1217"/>
      <c r="CU58" s="1217"/>
      <c r="CV58" s="1217"/>
      <c r="CW58" s="1217"/>
      <c r="CX58" s="1217"/>
      <c r="CY58" s="1217"/>
      <c r="CZ58" s="1217"/>
      <c r="DA58" s="1217"/>
      <c r="DB58" s="1217"/>
      <c r="DC58" s="1217"/>
      <c r="DD58" s="1257"/>
      <c r="DE58" s="1252"/>
    </row>
    <row r="59" spans="1:109" s="1246" customFormat="1" ht="13.5" x14ac:dyDescent="0.15">
      <c r="A59" s="1210"/>
      <c r="B59" s="1252"/>
      <c r="K59" s="1258"/>
      <c r="L59" s="1258"/>
      <c r="M59" s="1258"/>
      <c r="N59" s="1258"/>
      <c r="AQ59" s="1258"/>
      <c r="AR59" s="1258"/>
      <c r="AS59" s="1258"/>
      <c r="AT59" s="1258"/>
      <c r="BC59" s="1258"/>
      <c r="BD59" s="1258"/>
      <c r="BE59" s="1258"/>
      <c r="BF59" s="1258"/>
      <c r="BO59" s="1258"/>
      <c r="BP59" s="1258"/>
      <c r="BQ59" s="1258"/>
      <c r="BR59" s="1258"/>
      <c r="CA59" s="1258"/>
      <c r="CB59" s="1258"/>
      <c r="CC59" s="1258"/>
      <c r="CD59" s="1258"/>
      <c r="CM59" s="1258"/>
      <c r="CN59" s="1258"/>
      <c r="CO59" s="1258"/>
      <c r="CP59" s="1258"/>
      <c r="CY59" s="1258"/>
      <c r="CZ59" s="1258"/>
      <c r="DA59" s="1258"/>
      <c r="DB59" s="1258"/>
      <c r="DC59" s="1258"/>
      <c r="DD59" s="1257"/>
      <c r="DE59" s="1252"/>
    </row>
    <row r="60" spans="1:109" s="1246" customFormat="1" ht="13.5" x14ac:dyDescent="0.15">
      <c r="A60" s="1210"/>
      <c r="B60" s="1252"/>
      <c r="K60" s="1258"/>
      <c r="L60" s="1258"/>
      <c r="M60" s="1258"/>
      <c r="N60" s="1258"/>
      <c r="AQ60" s="1258"/>
      <c r="AR60" s="1258"/>
      <c r="AS60" s="1258"/>
      <c r="AT60" s="1258"/>
      <c r="BC60" s="1258"/>
      <c r="BD60" s="1258"/>
      <c r="BE60" s="1258"/>
      <c r="BF60" s="1258"/>
      <c r="BO60" s="1258"/>
      <c r="BP60" s="1258"/>
      <c r="BQ60" s="1258"/>
      <c r="BR60" s="1258"/>
      <c r="CA60" s="1258"/>
      <c r="CB60" s="1258"/>
      <c r="CC60" s="1258"/>
      <c r="CD60" s="1258"/>
      <c r="CM60" s="1258"/>
      <c r="CN60" s="1258"/>
      <c r="CO60" s="1258"/>
      <c r="CP60" s="1258"/>
      <c r="CY60" s="1258"/>
      <c r="CZ60" s="1258"/>
      <c r="DA60" s="1258"/>
      <c r="DB60" s="1258"/>
      <c r="DC60" s="1258"/>
      <c r="DD60" s="1257"/>
      <c r="DE60" s="1252"/>
    </row>
    <row r="61" spans="1:109" s="1246" customFormat="1" ht="13.5" x14ac:dyDescent="0.15">
      <c r="A61" s="1210"/>
      <c r="B61" s="1256"/>
      <c r="C61" s="1255"/>
      <c r="D61" s="1255"/>
      <c r="E61" s="1255"/>
      <c r="F61" s="1255"/>
      <c r="G61" s="1255"/>
      <c r="H61" s="1255"/>
      <c r="I61" s="1255"/>
      <c r="J61" s="1255"/>
      <c r="K61" s="1255"/>
      <c r="L61" s="1255"/>
      <c r="M61" s="1254"/>
      <c r="N61" s="1254"/>
      <c r="O61" s="1255"/>
      <c r="P61" s="1255"/>
      <c r="Q61" s="1255"/>
      <c r="R61" s="1255"/>
      <c r="S61" s="1255"/>
      <c r="T61" s="1255"/>
      <c r="U61" s="1255"/>
      <c r="V61" s="1255"/>
      <c r="W61" s="1255"/>
      <c r="X61" s="1255"/>
      <c r="Y61" s="1255"/>
      <c r="Z61" s="1255"/>
      <c r="AA61" s="1255"/>
      <c r="AB61" s="1255"/>
      <c r="AC61" s="1255"/>
      <c r="AD61" s="1255"/>
      <c r="AE61" s="1255"/>
      <c r="AF61" s="1255"/>
      <c r="AG61" s="1255"/>
      <c r="AH61" s="1255"/>
      <c r="AI61" s="1255"/>
      <c r="AJ61" s="1255"/>
      <c r="AK61" s="1255"/>
      <c r="AL61" s="1255"/>
      <c r="AM61" s="1255"/>
      <c r="AN61" s="1255"/>
      <c r="AO61" s="1255"/>
      <c r="AP61" s="1255"/>
      <c r="AQ61" s="1255"/>
      <c r="AR61" s="1255"/>
      <c r="AS61" s="1254"/>
      <c r="AT61" s="1254"/>
      <c r="AU61" s="1255"/>
      <c r="AV61" s="1255"/>
      <c r="AW61" s="1255"/>
      <c r="AX61" s="1255"/>
      <c r="AY61" s="1255"/>
      <c r="AZ61" s="1255"/>
      <c r="BA61" s="1255"/>
      <c r="BB61" s="1255"/>
      <c r="BC61" s="1255"/>
      <c r="BD61" s="1255"/>
      <c r="BE61" s="1254"/>
      <c r="BF61" s="1254"/>
      <c r="BG61" s="1255"/>
      <c r="BH61" s="1255"/>
      <c r="BI61" s="1255"/>
      <c r="BJ61" s="1255"/>
      <c r="BK61" s="1255"/>
      <c r="BL61" s="1255"/>
      <c r="BM61" s="1255"/>
      <c r="BN61" s="1255"/>
      <c r="BO61" s="1255"/>
      <c r="BP61" s="1255"/>
      <c r="BQ61" s="1254"/>
      <c r="BR61" s="1254"/>
      <c r="BS61" s="1255"/>
      <c r="BT61" s="1255"/>
      <c r="BU61" s="1255"/>
      <c r="BV61" s="1255"/>
      <c r="BW61" s="1255"/>
      <c r="BX61" s="1255"/>
      <c r="BY61" s="1255"/>
      <c r="BZ61" s="1255"/>
      <c r="CA61" s="1255"/>
      <c r="CB61" s="1255"/>
      <c r="CC61" s="1254"/>
      <c r="CD61" s="1254"/>
      <c r="CE61" s="1255"/>
      <c r="CF61" s="1255"/>
      <c r="CG61" s="1255"/>
      <c r="CH61" s="1255"/>
      <c r="CI61" s="1255"/>
      <c r="CJ61" s="1255"/>
      <c r="CK61" s="1255"/>
      <c r="CL61" s="1255"/>
      <c r="CM61" s="1255"/>
      <c r="CN61" s="1255"/>
      <c r="CO61" s="1254"/>
      <c r="CP61" s="1254"/>
      <c r="CQ61" s="1255"/>
      <c r="CR61" s="1255"/>
      <c r="CS61" s="1255"/>
      <c r="CT61" s="1255"/>
      <c r="CU61" s="1255"/>
      <c r="CV61" s="1255"/>
      <c r="CW61" s="1255"/>
      <c r="CX61" s="1255"/>
      <c r="CY61" s="1255"/>
      <c r="CZ61" s="1255"/>
      <c r="DA61" s="1254"/>
      <c r="DB61" s="1254"/>
      <c r="DC61" s="1254"/>
      <c r="DD61" s="1253"/>
      <c r="DE61" s="1252"/>
    </row>
    <row r="62" spans="1:109" ht="13.5"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10"/>
    </row>
    <row r="63" spans="1:109" ht="17.25" x14ac:dyDescent="0.15">
      <c r="B63" s="1250" t="s">
        <v>621</v>
      </c>
    </row>
    <row r="64" spans="1:109" ht="13.5" x14ac:dyDescent="0.15">
      <c r="B64" s="1211"/>
      <c r="G64" s="1247"/>
      <c r="I64" s="1249"/>
      <c r="J64" s="1249"/>
      <c r="K64" s="1249"/>
      <c r="L64" s="1249"/>
      <c r="M64" s="1249"/>
      <c r="N64" s="1248"/>
      <c r="AM64" s="1247"/>
      <c r="AN64" s="1247" t="s">
        <v>620</v>
      </c>
      <c r="AP64" s="1246"/>
      <c r="AQ64" s="1246"/>
      <c r="AR64" s="1246"/>
      <c r="AY64" s="1247"/>
      <c r="BA64" s="1246"/>
      <c r="BB64" s="1246"/>
      <c r="BC64" s="1246"/>
      <c r="BK64" s="1247"/>
      <c r="BM64" s="1246"/>
      <c r="BN64" s="1246"/>
      <c r="BO64" s="1246"/>
      <c r="BW64" s="1247"/>
      <c r="BY64" s="1246"/>
      <c r="BZ64" s="1246"/>
      <c r="CA64" s="1246"/>
      <c r="CI64" s="1247"/>
      <c r="CK64" s="1246"/>
      <c r="CL64" s="1246"/>
      <c r="CM64" s="1246"/>
      <c r="CU64" s="1247"/>
      <c r="CW64" s="1246"/>
      <c r="CX64" s="1246"/>
      <c r="CY64" s="1246"/>
    </row>
    <row r="65" spans="2:107" ht="13.5" x14ac:dyDescent="0.15">
      <c r="B65" s="1211"/>
      <c r="AN65" s="1245" t="s">
        <v>619</v>
      </c>
      <c r="AO65" s="1244"/>
      <c r="AP65" s="1244"/>
      <c r="AQ65" s="1244"/>
      <c r="AR65" s="1244"/>
      <c r="AS65" s="1244"/>
      <c r="AT65" s="1244"/>
      <c r="AU65" s="1244"/>
      <c r="AV65" s="1244"/>
      <c r="AW65" s="1244"/>
      <c r="AX65" s="1244"/>
      <c r="AY65" s="1244"/>
      <c r="AZ65" s="1244"/>
      <c r="BA65" s="1244"/>
      <c r="BB65" s="1244"/>
      <c r="BC65" s="1244"/>
      <c r="BD65" s="1244"/>
      <c r="BE65" s="1244"/>
      <c r="BF65" s="1244"/>
      <c r="BG65" s="1244"/>
      <c r="BH65" s="1244"/>
      <c r="BI65" s="1244"/>
      <c r="BJ65" s="1244"/>
      <c r="BK65" s="1244"/>
      <c r="BL65" s="1244"/>
      <c r="BM65" s="1244"/>
      <c r="BN65" s="1244"/>
      <c r="BO65" s="1244"/>
      <c r="BP65" s="1244"/>
      <c r="BQ65" s="1244"/>
      <c r="BR65" s="1244"/>
      <c r="BS65" s="1244"/>
      <c r="BT65" s="1244"/>
      <c r="BU65" s="1244"/>
      <c r="BV65" s="1244"/>
      <c r="BW65" s="1244"/>
      <c r="BX65" s="1244"/>
      <c r="BY65" s="1244"/>
      <c r="BZ65" s="1244"/>
      <c r="CA65" s="1244"/>
      <c r="CB65" s="1244"/>
      <c r="CC65" s="1244"/>
      <c r="CD65" s="1244"/>
      <c r="CE65" s="1244"/>
      <c r="CF65" s="1244"/>
      <c r="CG65" s="1244"/>
      <c r="CH65" s="1244"/>
      <c r="CI65" s="1244"/>
      <c r="CJ65" s="1244"/>
      <c r="CK65" s="1244"/>
      <c r="CL65" s="1244"/>
      <c r="CM65" s="1244"/>
      <c r="CN65" s="1244"/>
      <c r="CO65" s="1244"/>
      <c r="CP65" s="1244"/>
      <c r="CQ65" s="1244"/>
      <c r="CR65" s="1244"/>
      <c r="CS65" s="1244"/>
      <c r="CT65" s="1244"/>
      <c r="CU65" s="1244"/>
      <c r="CV65" s="1244"/>
      <c r="CW65" s="1244"/>
      <c r="CX65" s="1244"/>
      <c r="CY65" s="1244"/>
      <c r="CZ65" s="1244"/>
      <c r="DA65" s="1244"/>
      <c r="DB65" s="1244"/>
      <c r="DC65" s="1243"/>
    </row>
    <row r="66" spans="2:107" ht="13.5" x14ac:dyDescent="0.15">
      <c r="B66" s="1211"/>
      <c r="AN66" s="1242"/>
      <c r="AO66" s="1241"/>
      <c r="AP66" s="1241"/>
      <c r="AQ66" s="1241"/>
      <c r="AR66" s="1241"/>
      <c r="AS66" s="1241"/>
      <c r="AT66" s="1241"/>
      <c r="AU66" s="1241"/>
      <c r="AV66" s="1241"/>
      <c r="AW66" s="1241"/>
      <c r="AX66" s="1241"/>
      <c r="AY66" s="1241"/>
      <c r="AZ66" s="1241"/>
      <c r="BA66" s="1241"/>
      <c r="BB66" s="1241"/>
      <c r="BC66" s="1241"/>
      <c r="BD66" s="1241"/>
      <c r="BE66" s="1241"/>
      <c r="BF66" s="1241"/>
      <c r="BG66" s="1241"/>
      <c r="BH66" s="1241"/>
      <c r="BI66" s="1241"/>
      <c r="BJ66" s="1241"/>
      <c r="BK66" s="1241"/>
      <c r="BL66" s="1241"/>
      <c r="BM66" s="1241"/>
      <c r="BN66" s="1241"/>
      <c r="BO66" s="1241"/>
      <c r="BP66" s="1241"/>
      <c r="BQ66" s="1241"/>
      <c r="BR66" s="1241"/>
      <c r="BS66" s="1241"/>
      <c r="BT66" s="1241"/>
      <c r="BU66" s="1241"/>
      <c r="BV66" s="1241"/>
      <c r="BW66" s="1241"/>
      <c r="BX66" s="1241"/>
      <c r="BY66" s="1241"/>
      <c r="BZ66" s="1241"/>
      <c r="CA66" s="1241"/>
      <c r="CB66" s="1241"/>
      <c r="CC66" s="1241"/>
      <c r="CD66" s="1241"/>
      <c r="CE66" s="1241"/>
      <c r="CF66" s="1241"/>
      <c r="CG66" s="1241"/>
      <c r="CH66" s="1241"/>
      <c r="CI66" s="1241"/>
      <c r="CJ66" s="1241"/>
      <c r="CK66" s="1241"/>
      <c r="CL66" s="1241"/>
      <c r="CM66" s="1241"/>
      <c r="CN66" s="1241"/>
      <c r="CO66" s="1241"/>
      <c r="CP66" s="1241"/>
      <c r="CQ66" s="1241"/>
      <c r="CR66" s="1241"/>
      <c r="CS66" s="1241"/>
      <c r="CT66" s="1241"/>
      <c r="CU66" s="1241"/>
      <c r="CV66" s="1241"/>
      <c r="CW66" s="1241"/>
      <c r="CX66" s="1241"/>
      <c r="CY66" s="1241"/>
      <c r="CZ66" s="1241"/>
      <c r="DA66" s="1241"/>
      <c r="DB66" s="1241"/>
      <c r="DC66" s="1240"/>
    </row>
    <row r="67" spans="2:107" ht="13.5" x14ac:dyDescent="0.15">
      <c r="B67" s="1211"/>
      <c r="AN67" s="1242"/>
      <c r="AO67" s="1241"/>
      <c r="AP67" s="1241"/>
      <c r="AQ67" s="1241"/>
      <c r="AR67" s="1241"/>
      <c r="AS67" s="1241"/>
      <c r="AT67" s="1241"/>
      <c r="AU67" s="1241"/>
      <c r="AV67" s="1241"/>
      <c r="AW67" s="1241"/>
      <c r="AX67" s="1241"/>
      <c r="AY67" s="1241"/>
      <c r="AZ67" s="1241"/>
      <c r="BA67" s="1241"/>
      <c r="BB67" s="1241"/>
      <c r="BC67" s="1241"/>
      <c r="BD67" s="1241"/>
      <c r="BE67" s="1241"/>
      <c r="BF67" s="1241"/>
      <c r="BG67" s="1241"/>
      <c r="BH67" s="1241"/>
      <c r="BI67" s="1241"/>
      <c r="BJ67" s="1241"/>
      <c r="BK67" s="1241"/>
      <c r="BL67" s="1241"/>
      <c r="BM67" s="1241"/>
      <c r="BN67" s="1241"/>
      <c r="BO67" s="1241"/>
      <c r="BP67" s="1241"/>
      <c r="BQ67" s="1241"/>
      <c r="BR67" s="1241"/>
      <c r="BS67" s="1241"/>
      <c r="BT67" s="1241"/>
      <c r="BU67" s="1241"/>
      <c r="BV67" s="1241"/>
      <c r="BW67" s="1241"/>
      <c r="BX67" s="1241"/>
      <c r="BY67" s="1241"/>
      <c r="BZ67" s="1241"/>
      <c r="CA67" s="1241"/>
      <c r="CB67" s="1241"/>
      <c r="CC67" s="1241"/>
      <c r="CD67" s="1241"/>
      <c r="CE67" s="1241"/>
      <c r="CF67" s="1241"/>
      <c r="CG67" s="1241"/>
      <c r="CH67" s="1241"/>
      <c r="CI67" s="1241"/>
      <c r="CJ67" s="1241"/>
      <c r="CK67" s="1241"/>
      <c r="CL67" s="1241"/>
      <c r="CM67" s="1241"/>
      <c r="CN67" s="1241"/>
      <c r="CO67" s="1241"/>
      <c r="CP67" s="1241"/>
      <c r="CQ67" s="1241"/>
      <c r="CR67" s="1241"/>
      <c r="CS67" s="1241"/>
      <c r="CT67" s="1241"/>
      <c r="CU67" s="1241"/>
      <c r="CV67" s="1241"/>
      <c r="CW67" s="1241"/>
      <c r="CX67" s="1241"/>
      <c r="CY67" s="1241"/>
      <c r="CZ67" s="1241"/>
      <c r="DA67" s="1241"/>
      <c r="DB67" s="1241"/>
      <c r="DC67" s="1240"/>
    </row>
    <row r="68" spans="2:107" ht="13.5" x14ac:dyDescent="0.15">
      <c r="B68" s="1211"/>
      <c r="AN68" s="1242"/>
      <c r="AO68" s="1241"/>
      <c r="AP68" s="1241"/>
      <c r="AQ68" s="1241"/>
      <c r="AR68" s="1241"/>
      <c r="AS68" s="1241"/>
      <c r="AT68" s="1241"/>
      <c r="AU68" s="1241"/>
      <c r="AV68" s="1241"/>
      <c r="AW68" s="1241"/>
      <c r="AX68" s="1241"/>
      <c r="AY68" s="1241"/>
      <c r="AZ68" s="1241"/>
      <c r="BA68" s="1241"/>
      <c r="BB68" s="1241"/>
      <c r="BC68" s="1241"/>
      <c r="BD68" s="1241"/>
      <c r="BE68" s="1241"/>
      <c r="BF68" s="1241"/>
      <c r="BG68" s="1241"/>
      <c r="BH68" s="1241"/>
      <c r="BI68" s="1241"/>
      <c r="BJ68" s="1241"/>
      <c r="BK68" s="1241"/>
      <c r="BL68" s="1241"/>
      <c r="BM68" s="1241"/>
      <c r="BN68" s="1241"/>
      <c r="BO68" s="1241"/>
      <c r="BP68" s="1241"/>
      <c r="BQ68" s="1241"/>
      <c r="BR68" s="1241"/>
      <c r="BS68" s="1241"/>
      <c r="BT68" s="1241"/>
      <c r="BU68" s="1241"/>
      <c r="BV68" s="1241"/>
      <c r="BW68" s="1241"/>
      <c r="BX68" s="1241"/>
      <c r="BY68" s="1241"/>
      <c r="BZ68" s="1241"/>
      <c r="CA68" s="1241"/>
      <c r="CB68" s="1241"/>
      <c r="CC68" s="1241"/>
      <c r="CD68" s="1241"/>
      <c r="CE68" s="1241"/>
      <c r="CF68" s="1241"/>
      <c r="CG68" s="1241"/>
      <c r="CH68" s="1241"/>
      <c r="CI68" s="1241"/>
      <c r="CJ68" s="1241"/>
      <c r="CK68" s="1241"/>
      <c r="CL68" s="1241"/>
      <c r="CM68" s="1241"/>
      <c r="CN68" s="1241"/>
      <c r="CO68" s="1241"/>
      <c r="CP68" s="1241"/>
      <c r="CQ68" s="1241"/>
      <c r="CR68" s="1241"/>
      <c r="CS68" s="1241"/>
      <c r="CT68" s="1241"/>
      <c r="CU68" s="1241"/>
      <c r="CV68" s="1241"/>
      <c r="CW68" s="1241"/>
      <c r="CX68" s="1241"/>
      <c r="CY68" s="1241"/>
      <c r="CZ68" s="1241"/>
      <c r="DA68" s="1241"/>
      <c r="DB68" s="1241"/>
      <c r="DC68" s="1240"/>
    </row>
    <row r="69" spans="2:107" ht="13.5" x14ac:dyDescent="0.15">
      <c r="B69" s="1211"/>
      <c r="AN69" s="1239"/>
      <c r="AO69" s="1238"/>
      <c r="AP69" s="1238"/>
      <c r="AQ69" s="1238"/>
      <c r="AR69" s="1238"/>
      <c r="AS69" s="1238"/>
      <c r="AT69" s="1238"/>
      <c r="AU69" s="1238"/>
      <c r="AV69" s="1238"/>
      <c r="AW69" s="1238"/>
      <c r="AX69" s="1238"/>
      <c r="AY69" s="1238"/>
      <c r="AZ69" s="1238"/>
      <c r="BA69" s="1238"/>
      <c r="BB69" s="1238"/>
      <c r="BC69" s="1238"/>
      <c r="BD69" s="1238"/>
      <c r="BE69" s="1238"/>
      <c r="BF69" s="1238"/>
      <c r="BG69" s="1238"/>
      <c r="BH69" s="1238"/>
      <c r="BI69" s="1238"/>
      <c r="BJ69" s="1238"/>
      <c r="BK69" s="1238"/>
      <c r="BL69" s="1238"/>
      <c r="BM69" s="1238"/>
      <c r="BN69" s="1238"/>
      <c r="BO69" s="1238"/>
      <c r="BP69" s="1238"/>
      <c r="BQ69" s="1238"/>
      <c r="BR69" s="1238"/>
      <c r="BS69" s="1238"/>
      <c r="BT69" s="1238"/>
      <c r="BU69" s="1238"/>
      <c r="BV69" s="1238"/>
      <c r="BW69" s="1238"/>
      <c r="BX69" s="1238"/>
      <c r="BY69" s="1238"/>
      <c r="BZ69" s="1238"/>
      <c r="CA69" s="1238"/>
      <c r="CB69" s="1238"/>
      <c r="CC69" s="1238"/>
      <c r="CD69" s="1238"/>
      <c r="CE69" s="1238"/>
      <c r="CF69" s="1238"/>
      <c r="CG69" s="1238"/>
      <c r="CH69" s="1238"/>
      <c r="CI69" s="1238"/>
      <c r="CJ69" s="1238"/>
      <c r="CK69" s="1238"/>
      <c r="CL69" s="1238"/>
      <c r="CM69" s="1238"/>
      <c r="CN69" s="1238"/>
      <c r="CO69" s="1238"/>
      <c r="CP69" s="1238"/>
      <c r="CQ69" s="1238"/>
      <c r="CR69" s="1238"/>
      <c r="CS69" s="1238"/>
      <c r="CT69" s="1238"/>
      <c r="CU69" s="1238"/>
      <c r="CV69" s="1238"/>
      <c r="CW69" s="1238"/>
      <c r="CX69" s="1238"/>
      <c r="CY69" s="1238"/>
      <c r="CZ69" s="1238"/>
      <c r="DA69" s="1238"/>
      <c r="DB69" s="1238"/>
      <c r="DC69" s="1237"/>
    </row>
    <row r="70" spans="2:107" ht="13.5" x14ac:dyDescent="0.15">
      <c r="B70" s="1211"/>
      <c r="H70" s="1236"/>
      <c r="I70" s="1236"/>
      <c r="J70" s="1234"/>
      <c r="K70" s="1234"/>
      <c r="L70" s="1233"/>
      <c r="M70" s="1234"/>
      <c r="N70" s="1233"/>
      <c r="AN70" s="1224"/>
      <c r="AO70" s="1224"/>
      <c r="AP70" s="1224"/>
      <c r="AZ70" s="1224"/>
      <c r="BA70" s="1224"/>
      <c r="BB70" s="1224"/>
      <c r="BL70" s="1224"/>
      <c r="BM70" s="1224"/>
      <c r="BN70" s="1224"/>
      <c r="BX70" s="1224"/>
      <c r="BY70" s="1224"/>
      <c r="BZ70" s="1224"/>
      <c r="CJ70" s="1224"/>
      <c r="CK70" s="1224"/>
      <c r="CL70" s="1224"/>
      <c r="CV70" s="1224"/>
      <c r="CW70" s="1224"/>
      <c r="CX70" s="1224"/>
    </row>
    <row r="71" spans="2:107" ht="13.5" x14ac:dyDescent="0.15">
      <c r="B71" s="1211"/>
      <c r="G71" s="1232"/>
      <c r="I71" s="1235"/>
      <c r="J71" s="1234"/>
      <c r="K71" s="1234"/>
      <c r="L71" s="1233"/>
      <c r="M71" s="1234"/>
      <c r="N71" s="1233"/>
      <c r="AM71" s="1232"/>
      <c r="AN71" s="1210" t="s">
        <v>618</v>
      </c>
    </row>
    <row r="72" spans="2:107" ht="13.5" x14ac:dyDescent="0.15">
      <c r="B72" s="1211"/>
      <c r="G72" s="1222"/>
      <c r="H72" s="1222"/>
      <c r="I72" s="1222"/>
      <c r="J72" s="1222"/>
      <c r="K72" s="1231"/>
      <c r="L72" s="1231"/>
      <c r="M72" s="1230"/>
      <c r="N72" s="1230"/>
      <c r="AN72" s="1229"/>
      <c r="AO72" s="1228"/>
      <c r="AP72" s="1228"/>
      <c r="AQ72" s="1228"/>
      <c r="AR72" s="1228"/>
      <c r="AS72" s="1228"/>
      <c r="AT72" s="1228"/>
      <c r="AU72" s="1228"/>
      <c r="AV72" s="1228"/>
      <c r="AW72" s="1228"/>
      <c r="AX72" s="1228"/>
      <c r="AY72" s="1228"/>
      <c r="AZ72" s="1228"/>
      <c r="BA72" s="1228"/>
      <c r="BB72" s="1228"/>
      <c r="BC72" s="1228"/>
      <c r="BD72" s="1228"/>
      <c r="BE72" s="1228"/>
      <c r="BF72" s="1228"/>
      <c r="BG72" s="1228"/>
      <c r="BH72" s="1228"/>
      <c r="BI72" s="1228"/>
      <c r="BJ72" s="1228"/>
      <c r="BK72" s="1228"/>
      <c r="BL72" s="1228"/>
      <c r="BM72" s="1228"/>
      <c r="BN72" s="1228"/>
      <c r="BO72" s="1227"/>
      <c r="BP72" s="1219" t="s">
        <v>567</v>
      </c>
      <c r="BQ72" s="1219"/>
      <c r="BR72" s="1219"/>
      <c r="BS72" s="1219"/>
      <c r="BT72" s="1219"/>
      <c r="BU72" s="1219"/>
      <c r="BV72" s="1219"/>
      <c r="BW72" s="1219"/>
      <c r="BX72" s="1219" t="s">
        <v>568</v>
      </c>
      <c r="BY72" s="1219"/>
      <c r="BZ72" s="1219"/>
      <c r="CA72" s="1219"/>
      <c r="CB72" s="1219"/>
      <c r="CC72" s="1219"/>
      <c r="CD72" s="1219"/>
      <c r="CE72" s="1219"/>
      <c r="CF72" s="1219" t="s">
        <v>569</v>
      </c>
      <c r="CG72" s="1219"/>
      <c r="CH72" s="1219"/>
      <c r="CI72" s="1219"/>
      <c r="CJ72" s="1219"/>
      <c r="CK72" s="1219"/>
      <c r="CL72" s="1219"/>
      <c r="CM72" s="1219"/>
      <c r="CN72" s="1219" t="s">
        <v>570</v>
      </c>
      <c r="CO72" s="1219"/>
      <c r="CP72" s="1219"/>
      <c r="CQ72" s="1219"/>
      <c r="CR72" s="1219"/>
      <c r="CS72" s="1219"/>
      <c r="CT72" s="1219"/>
      <c r="CU72" s="1219"/>
      <c r="CV72" s="1219" t="s">
        <v>571</v>
      </c>
      <c r="CW72" s="1219"/>
      <c r="CX72" s="1219"/>
      <c r="CY72" s="1219"/>
      <c r="CZ72" s="1219"/>
      <c r="DA72" s="1219"/>
      <c r="DB72" s="1219"/>
      <c r="DC72" s="1219"/>
    </row>
    <row r="73" spans="2:107" ht="13.5" x14ac:dyDescent="0.15">
      <c r="B73" s="1211"/>
      <c r="G73" s="1226"/>
      <c r="H73" s="1226"/>
      <c r="I73" s="1226"/>
      <c r="J73" s="1226"/>
      <c r="K73" s="1223"/>
      <c r="L73" s="1223"/>
      <c r="M73" s="1223"/>
      <c r="N73" s="1223"/>
      <c r="AM73" s="1224"/>
      <c r="AN73" s="1218" t="s">
        <v>617</v>
      </c>
      <c r="AO73" s="1218"/>
      <c r="AP73" s="1218"/>
      <c r="AQ73" s="1218"/>
      <c r="AR73" s="1218"/>
      <c r="AS73" s="1218"/>
      <c r="AT73" s="1218"/>
      <c r="AU73" s="1218"/>
      <c r="AV73" s="1218"/>
      <c r="AW73" s="1218"/>
      <c r="AX73" s="1218"/>
      <c r="AY73" s="1218"/>
      <c r="AZ73" s="1218"/>
      <c r="BA73" s="1218"/>
      <c r="BB73" s="1218" t="s">
        <v>615</v>
      </c>
      <c r="BC73" s="1218"/>
      <c r="BD73" s="1218"/>
      <c r="BE73" s="1218"/>
      <c r="BF73" s="1218"/>
      <c r="BG73" s="1218"/>
      <c r="BH73" s="1218"/>
      <c r="BI73" s="1218"/>
      <c r="BJ73" s="1218"/>
      <c r="BK73" s="1218"/>
      <c r="BL73" s="1218"/>
      <c r="BM73" s="1218"/>
      <c r="BN73" s="1218"/>
      <c r="BO73" s="1218"/>
      <c r="BP73" s="1217">
        <v>21.4</v>
      </c>
      <c r="BQ73" s="1217"/>
      <c r="BR73" s="1217"/>
      <c r="BS73" s="1217"/>
      <c r="BT73" s="1217"/>
      <c r="BU73" s="1217"/>
      <c r="BV73" s="1217"/>
      <c r="BW73" s="1217"/>
      <c r="BX73" s="1217">
        <v>14.7</v>
      </c>
      <c r="BY73" s="1217"/>
      <c r="BZ73" s="1217"/>
      <c r="CA73" s="1217"/>
      <c r="CB73" s="1217"/>
      <c r="CC73" s="1217"/>
      <c r="CD73" s="1217"/>
      <c r="CE73" s="1217"/>
      <c r="CF73" s="1217">
        <v>5.4</v>
      </c>
      <c r="CG73" s="1217"/>
      <c r="CH73" s="1217"/>
      <c r="CI73" s="1217"/>
      <c r="CJ73" s="1217"/>
      <c r="CK73" s="1217"/>
      <c r="CL73" s="1217"/>
      <c r="CM73" s="1217"/>
      <c r="CN73" s="1217"/>
      <c r="CO73" s="1217"/>
      <c r="CP73" s="1217"/>
      <c r="CQ73" s="1217"/>
      <c r="CR73" s="1217"/>
      <c r="CS73" s="1217"/>
      <c r="CT73" s="1217"/>
      <c r="CU73" s="1217"/>
      <c r="CV73" s="1217"/>
      <c r="CW73" s="1217"/>
      <c r="CX73" s="1217"/>
      <c r="CY73" s="1217"/>
      <c r="CZ73" s="1217"/>
      <c r="DA73" s="1217"/>
      <c r="DB73" s="1217"/>
      <c r="DC73" s="1217"/>
    </row>
    <row r="74" spans="2:107" ht="13.5" x14ac:dyDescent="0.15">
      <c r="B74" s="1211"/>
      <c r="G74" s="1226"/>
      <c r="H74" s="1226"/>
      <c r="I74" s="1226"/>
      <c r="J74" s="1226"/>
      <c r="K74" s="1223"/>
      <c r="L74" s="1223"/>
      <c r="M74" s="1223"/>
      <c r="N74" s="1223"/>
      <c r="AM74" s="1224"/>
      <c r="AN74" s="1218"/>
      <c r="AO74" s="1218"/>
      <c r="AP74" s="1218"/>
      <c r="AQ74" s="1218"/>
      <c r="AR74" s="1218"/>
      <c r="AS74" s="1218"/>
      <c r="AT74" s="1218"/>
      <c r="AU74" s="1218"/>
      <c r="AV74" s="1218"/>
      <c r="AW74" s="1218"/>
      <c r="AX74" s="1218"/>
      <c r="AY74" s="1218"/>
      <c r="AZ74" s="1218"/>
      <c r="BA74" s="1218"/>
      <c r="BB74" s="1218"/>
      <c r="BC74" s="1218"/>
      <c r="BD74" s="1218"/>
      <c r="BE74" s="1218"/>
      <c r="BF74" s="1218"/>
      <c r="BG74" s="1218"/>
      <c r="BH74" s="1218"/>
      <c r="BI74" s="1218"/>
      <c r="BJ74" s="1218"/>
      <c r="BK74" s="1218"/>
      <c r="BL74" s="1218"/>
      <c r="BM74" s="1218"/>
      <c r="BN74" s="1218"/>
      <c r="BO74" s="1218"/>
      <c r="BP74" s="1217"/>
      <c r="BQ74" s="1217"/>
      <c r="BR74" s="1217"/>
      <c r="BS74" s="1217"/>
      <c r="BT74" s="1217"/>
      <c r="BU74" s="1217"/>
      <c r="BV74" s="1217"/>
      <c r="BW74" s="1217"/>
      <c r="BX74" s="1217"/>
      <c r="BY74" s="1217"/>
      <c r="BZ74" s="1217"/>
      <c r="CA74" s="1217"/>
      <c r="CB74" s="1217"/>
      <c r="CC74" s="1217"/>
      <c r="CD74" s="1217"/>
      <c r="CE74" s="1217"/>
      <c r="CF74" s="1217"/>
      <c r="CG74" s="1217"/>
      <c r="CH74" s="1217"/>
      <c r="CI74" s="1217"/>
      <c r="CJ74" s="1217"/>
      <c r="CK74" s="1217"/>
      <c r="CL74" s="1217"/>
      <c r="CM74" s="1217"/>
      <c r="CN74" s="1217"/>
      <c r="CO74" s="1217"/>
      <c r="CP74" s="1217"/>
      <c r="CQ74" s="1217"/>
      <c r="CR74" s="1217"/>
      <c r="CS74" s="1217"/>
      <c r="CT74" s="1217"/>
      <c r="CU74" s="1217"/>
      <c r="CV74" s="1217"/>
      <c r="CW74" s="1217"/>
      <c r="CX74" s="1217"/>
      <c r="CY74" s="1217"/>
      <c r="CZ74" s="1217"/>
      <c r="DA74" s="1217"/>
      <c r="DB74" s="1217"/>
      <c r="DC74" s="1217"/>
    </row>
    <row r="75" spans="2:107" ht="13.5" x14ac:dyDescent="0.15">
      <c r="B75" s="1211"/>
      <c r="G75" s="1226"/>
      <c r="H75" s="1226"/>
      <c r="I75" s="1222"/>
      <c r="J75" s="1222"/>
      <c r="K75" s="1225"/>
      <c r="L75" s="1225"/>
      <c r="M75" s="1225"/>
      <c r="N75" s="1225"/>
      <c r="AM75" s="1224"/>
      <c r="AN75" s="1218"/>
      <c r="AO75" s="1218"/>
      <c r="AP75" s="1218"/>
      <c r="AQ75" s="1218"/>
      <c r="AR75" s="1218"/>
      <c r="AS75" s="1218"/>
      <c r="AT75" s="1218"/>
      <c r="AU75" s="1218"/>
      <c r="AV75" s="1218"/>
      <c r="AW75" s="1218"/>
      <c r="AX75" s="1218"/>
      <c r="AY75" s="1218"/>
      <c r="AZ75" s="1218"/>
      <c r="BA75" s="1218"/>
      <c r="BB75" s="1218" t="s">
        <v>614</v>
      </c>
      <c r="BC75" s="1218"/>
      <c r="BD75" s="1218"/>
      <c r="BE75" s="1218"/>
      <c r="BF75" s="1218"/>
      <c r="BG75" s="1218"/>
      <c r="BH75" s="1218"/>
      <c r="BI75" s="1218"/>
      <c r="BJ75" s="1218"/>
      <c r="BK75" s="1218"/>
      <c r="BL75" s="1218"/>
      <c r="BM75" s="1218"/>
      <c r="BN75" s="1218"/>
      <c r="BO75" s="1218"/>
      <c r="BP75" s="1217">
        <v>6.9</v>
      </c>
      <c r="BQ75" s="1217"/>
      <c r="BR75" s="1217"/>
      <c r="BS75" s="1217"/>
      <c r="BT75" s="1217"/>
      <c r="BU75" s="1217"/>
      <c r="BV75" s="1217"/>
      <c r="BW75" s="1217"/>
      <c r="BX75" s="1217">
        <v>7.2</v>
      </c>
      <c r="BY75" s="1217"/>
      <c r="BZ75" s="1217"/>
      <c r="CA75" s="1217"/>
      <c r="CB75" s="1217"/>
      <c r="CC75" s="1217"/>
      <c r="CD75" s="1217"/>
      <c r="CE75" s="1217"/>
      <c r="CF75" s="1217">
        <v>7.5</v>
      </c>
      <c r="CG75" s="1217"/>
      <c r="CH75" s="1217"/>
      <c r="CI75" s="1217"/>
      <c r="CJ75" s="1217"/>
      <c r="CK75" s="1217"/>
      <c r="CL75" s="1217"/>
      <c r="CM75" s="1217"/>
      <c r="CN75" s="1217">
        <v>7.3</v>
      </c>
      <c r="CO75" s="1217"/>
      <c r="CP75" s="1217"/>
      <c r="CQ75" s="1217"/>
      <c r="CR75" s="1217"/>
      <c r="CS75" s="1217"/>
      <c r="CT75" s="1217"/>
      <c r="CU75" s="1217"/>
      <c r="CV75" s="1217">
        <v>7.4</v>
      </c>
      <c r="CW75" s="1217"/>
      <c r="CX75" s="1217"/>
      <c r="CY75" s="1217"/>
      <c r="CZ75" s="1217"/>
      <c r="DA75" s="1217"/>
      <c r="DB75" s="1217"/>
      <c r="DC75" s="1217"/>
    </row>
    <row r="76" spans="2:107" ht="13.5" x14ac:dyDescent="0.15">
      <c r="B76" s="1211"/>
      <c r="G76" s="1226"/>
      <c r="H76" s="1226"/>
      <c r="I76" s="1222"/>
      <c r="J76" s="1222"/>
      <c r="K76" s="1225"/>
      <c r="L76" s="1225"/>
      <c r="M76" s="1225"/>
      <c r="N76" s="1225"/>
      <c r="AM76" s="1224"/>
      <c r="AN76" s="1218"/>
      <c r="AO76" s="1218"/>
      <c r="AP76" s="1218"/>
      <c r="AQ76" s="1218"/>
      <c r="AR76" s="1218"/>
      <c r="AS76" s="1218"/>
      <c r="AT76" s="1218"/>
      <c r="AU76" s="1218"/>
      <c r="AV76" s="1218"/>
      <c r="AW76" s="1218"/>
      <c r="AX76" s="1218"/>
      <c r="AY76" s="1218"/>
      <c r="AZ76" s="1218"/>
      <c r="BA76" s="1218"/>
      <c r="BB76" s="1218"/>
      <c r="BC76" s="1218"/>
      <c r="BD76" s="1218"/>
      <c r="BE76" s="1218"/>
      <c r="BF76" s="1218"/>
      <c r="BG76" s="1218"/>
      <c r="BH76" s="1218"/>
      <c r="BI76" s="1218"/>
      <c r="BJ76" s="1218"/>
      <c r="BK76" s="1218"/>
      <c r="BL76" s="1218"/>
      <c r="BM76" s="1218"/>
      <c r="BN76" s="1218"/>
      <c r="BO76" s="1218"/>
      <c r="BP76" s="1217"/>
      <c r="BQ76" s="1217"/>
      <c r="BR76" s="1217"/>
      <c r="BS76" s="1217"/>
      <c r="BT76" s="1217"/>
      <c r="BU76" s="1217"/>
      <c r="BV76" s="1217"/>
      <c r="BW76" s="1217"/>
      <c r="BX76" s="1217"/>
      <c r="BY76" s="1217"/>
      <c r="BZ76" s="1217"/>
      <c r="CA76" s="1217"/>
      <c r="CB76" s="1217"/>
      <c r="CC76" s="1217"/>
      <c r="CD76" s="1217"/>
      <c r="CE76" s="1217"/>
      <c r="CF76" s="1217"/>
      <c r="CG76" s="1217"/>
      <c r="CH76" s="1217"/>
      <c r="CI76" s="1217"/>
      <c r="CJ76" s="1217"/>
      <c r="CK76" s="1217"/>
      <c r="CL76" s="1217"/>
      <c r="CM76" s="1217"/>
      <c r="CN76" s="1217"/>
      <c r="CO76" s="1217"/>
      <c r="CP76" s="1217"/>
      <c r="CQ76" s="1217"/>
      <c r="CR76" s="1217"/>
      <c r="CS76" s="1217"/>
      <c r="CT76" s="1217"/>
      <c r="CU76" s="1217"/>
      <c r="CV76" s="1217"/>
      <c r="CW76" s="1217"/>
      <c r="CX76" s="1217"/>
      <c r="CY76" s="1217"/>
      <c r="CZ76" s="1217"/>
      <c r="DA76" s="1217"/>
      <c r="DB76" s="1217"/>
      <c r="DC76" s="1217"/>
    </row>
    <row r="77" spans="2:107" ht="13.5" x14ac:dyDescent="0.15">
      <c r="B77" s="1211"/>
      <c r="G77" s="1222"/>
      <c r="H77" s="1222"/>
      <c r="I77" s="1222"/>
      <c r="J77" s="1222"/>
      <c r="K77" s="1223"/>
      <c r="L77" s="1223"/>
      <c r="M77" s="1223"/>
      <c r="N77" s="1223"/>
      <c r="AN77" s="1219" t="s">
        <v>616</v>
      </c>
      <c r="AO77" s="1219"/>
      <c r="AP77" s="1219"/>
      <c r="AQ77" s="1219"/>
      <c r="AR77" s="1219"/>
      <c r="AS77" s="1219"/>
      <c r="AT77" s="1219"/>
      <c r="AU77" s="1219"/>
      <c r="AV77" s="1219"/>
      <c r="AW77" s="1219"/>
      <c r="AX77" s="1219"/>
      <c r="AY77" s="1219"/>
      <c r="AZ77" s="1219"/>
      <c r="BA77" s="1219"/>
      <c r="BB77" s="1218" t="s">
        <v>615</v>
      </c>
      <c r="BC77" s="1218"/>
      <c r="BD77" s="1218"/>
      <c r="BE77" s="1218"/>
      <c r="BF77" s="1218"/>
      <c r="BG77" s="1218"/>
      <c r="BH77" s="1218"/>
      <c r="BI77" s="1218"/>
      <c r="BJ77" s="1218"/>
      <c r="BK77" s="1218"/>
      <c r="BL77" s="1218"/>
      <c r="BM77" s="1218"/>
      <c r="BN77" s="1218"/>
      <c r="BO77" s="1218"/>
      <c r="BP77" s="1217">
        <v>20.2</v>
      </c>
      <c r="BQ77" s="1217"/>
      <c r="BR77" s="1217"/>
      <c r="BS77" s="1217"/>
      <c r="BT77" s="1217"/>
      <c r="BU77" s="1217"/>
      <c r="BV77" s="1217"/>
      <c r="BW77" s="1217"/>
      <c r="BX77" s="1217">
        <v>18.2</v>
      </c>
      <c r="BY77" s="1217"/>
      <c r="BZ77" s="1217"/>
      <c r="CA77" s="1217"/>
      <c r="CB77" s="1217"/>
      <c r="CC77" s="1217"/>
      <c r="CD77" s="1217"/>
      <c r="CE77" s="1217"/>
      <c r="CF77" s="1217">
        <v>20.3</v>
      </c>
      <c r="CG77" s="1217"/>
      <c r="CH77" s="1217"/>
      <c r="CI77" s="1217"/>
      <c r="CJ77" s="1217"/>
      <c r="CK77" s="1217"/>
      <c r="CL77" s="1217"/>
      <c r="CM77" s="1217"/>
      <c r="CN77" s="1217">
        <v>15.5</v>
      </c>
      <c r="CO77" s="1217"/>
      <c r="CP77" s="1217"/>
      <c r="CQ77" s="1217"/>
      <c r="CR77" s="1217"/>
      <c r="CS77" s="1217"/>
      <c r="CT77" s="1217"/>
      <c r="CU77" s="1217"/>
      <c r="CV77" s="1217">
        <v>4.5999999999999996</v>
      </c>
      <c r="CW77" s="1217"/>
      <c r="CX77" s="1217"/>
      <c r="CY77" s="1217"/>
      <c r="CZ77" s="1217"/>
      <c r="DA77" s="1217"/>
      <c r="DB77" s="1217"/>
      <c r="DC77" s="1217"/>
    </row>
    <row r="78" spans="2:107" ht="13.5" x14ac:dyDescent="0.15">
      <c r="B78" s="1211"/>
      <c r="G78" s="1222"/>
      <c r="H78" s="1222"/>
      <c r="I78" s="1222"/>
      <c r="J78" s="1222"/>
      <c r="K78" s="1223"/>
      <c r="L78" s="1223"/>
      <c r="M78" s="1223"/>
      <c r="N78" s="1223"/>
      <c r="AN78" s="1219"/>
      <c r="AO78" s="1219"/>
      <c r="AP78" s="1219"/>
      <c r="AQ78" s="1219"/>
      <c r="AR78" s="1219"/>
      <c r="AS78" s="1219"/>
      <c r="AT78" s="1219"/>
      <c r="AU78" s="1219"/>
      <c r="AV78" s="1219"/>
      <c r="AW78" s="1219"/>
      <c r="AX78" s="1219"/>
      <c r="AY78" s="1219"/>
      <c r="AZ78" s="1219"/>
      <c r="BA78" s="1219"/>
      <c r="BB78" s="1218"/>
      <c r="BC78" s="1218"/>
      <c r="BD78" s="1218"/>
      <c r="BE78" s="1218"/>
      <c r="BF78" s="1218"/>
      <c r="BG78" s="1218"/>
      <c r="BH78" s="1218"/>
      <c r="BI78" s="1218"/>
      <c r="BJ78" s="1218"/>
      <c r="BK78" s="1218"/>
      <c r="BL78" s="1218"/>
      <c r="BM78" s="1218"/>
      <c r="BN78" s="1218"/>
      <c r="BO78" s="1218"/>
      <c r="BP78" s="1217"/>
      <c r="BQ78" s="1217"/>
      <c r="BR78" s="1217"/>
      <c r="BS78" s="1217"/>
      <c r="BT78" s="1217"/>
      <c r="BU78" s="1217"/>
      <c r="BV78" s="1217"/>
      <c r="BW78" s="1217"/>
      <c r="BX78" s="1217"/>
      <c r="BY78" s="1217"/>
      <c r="BZ78" s="1217"/>
      <c r="CA78" s="1217"/>
      <c r="CB78" s="1217"/>
      <c r="CC78" s="1217"/>
      <c r="CD78" s="1217"/>
      <c r="CE78" s="1217"/>
      <c r="CF78" s="1217"/>
      <c r="CG78" s="1217"/>
      <c r="CH78" s="1217"/>
      <c r="CI78" s="1217"/>
      <c r="CJ78" s="1217"/>
      <c r="CK78" s="1217"/>
      <c r="CL78" s="1217"/>
      <c r="CM78" s="1217"/>
      <c r="CN78" s="1217"/>
      <c r="CO78" s="1217"/>
      <c r="CP78" s="1217"/>
      <c r="CQ78" s="1217"/>
      <c r="CR78" s="1217"/>
      <c r="CS78" s="1217"/>
      <c r="CT78" s="1217"/>
      <c r="CU78" s="1217"/>
      <c r="CV78" s="1217"/>
      <c r="CW78" s="1217"/>
      <c r="CX78" s="1217"/>
      <c r="CY78" s="1217"/>
      <c r="CZ78" s="1217"/>
      <c r="DA78" s="1217"/>
      <c r="DB78" s="1217"/>
      <c r="DC78" s="1217"/>
    </row>
    <row r="79" spans="2:107" ht="13.5" x14ac:dyDescent="0.15">
      <c r="B79" s="1211"/>
      <c r="G79" s="1222"/>
      <c r="H79" s="1222"/>
      <c r="I79" s="1221"/>
      <c r="J79" s="1221"/>
      <c r="K79" s="1220"/>
      <c r="L79" s="1220"/>
      <c r="M79" s="1220"/>
      <c r="N79" s="1220"/>
      <c r="AN79" s="1219"/>
      <c r="AO79" s="1219"/>
      <c r="AP79" s="1219"/>
      <c r="AQ79" s="1219"/>
      <c r="AR79" s="1219"/>
      <c r="AS79" s="1219"/>
      <c r="AT79" s="1219"/>
      <c r="AU79" s="1219"/>
      <c r="AV79" s="1219"/>
      <c r="AW79" s="1219"/>
      <c r="AX79" s="1219"/>
      <c r="AY79" s="1219"/>
      <c r="AZ79" s="1219"/>
      <c r="BA79" s="1219"/>
      <c r="BB79" s="1218" t="s">
        <v>614</v>
      </c>
      <c r="BC79" s="1218"/>
      <c r="BD79" s="1218"/>
      <c r="BE79" s="1218"/>
      <c r="BF79" s="1218"/>
      <c r="BG79" s="1218"/>
      <c r="BH79" s="1218"/>
      <c r="BI79" s="1218"/>
      <c r="BJ79" s="1218"/>
      <c r="BK79" s="1218"/>
      <c r="BL79" s="1218"/>
      <c r="BM79" s="1218"/>
      <c r="BN79" s="1218"/>
      <c r="BO79" s="1218"/>
      <c r="BP79" s="1217">
        <v>6.8</v>
      </c>
      <c r="BQ79" s="1217"/>
      <c r="BR79" s="1217"/>
      <c r="BS79" s="1217"/>
      <c r="BT79" s="1217"/>
      <c r="BU79" s="1217"/>
      <c r="BV79" s="1217"/>
      <c r="BW79" s="1217"/>
      <c r="BX79" s="1217">
        <v>6.8</v>
      </c>
      <c r="BY79" s="1217"/>
      <c r="BZ79" s="1217"/>
      <c r="CA79" s="1217"/>
      <c r="CB79" s="1217"/>
      <c r="CC79" s="1217"/>
      <c r="CD79" s="1217"/>
      <c r="CE79" s="1217"/>
      <c r="CF79" s="1217">
        <v>6.6</v>
      </c>
      <c r="CG79" s="1217"/>
      <c r="CH79" s="1217"/>
      <c r="CI79" s="1217"/>
      <c r="CJ79" s="1217"/>
      <c r="CK79" s="1217"/>
      <c r="CL79" s="1217"/>
      <c r="CM79" s="1217"/>
      <c r="CN79" s="1217">
        <v>6.4</v>
      </c>
      <c r="CO79" s="1217"/>
      <c r="CP79" s="1217"/>
      <c r="CQ79" s="1217"/>
      <c r="CR79" s="1217"/>
      <c r="CS79" s="1217"/>
      <c r="CT79" s="1217"/>
      <c r="CU79" s="1217"/>
      <c r="CV79" s="1217">
        <v>6.3</v>
      </c>
      <c r="CW79" s="1217"/>
      <c r="CX79" s="1217"/>
      <c r="CY79" s="1217"/>
      <c r="CZ79" s="1217"/>
      <c r="DA79" s="1217"/>
      <c r="DB79" s="1217"/>
      <c r="DC79" s="1217"/>
    </row>
    <row r="80" spans="2:107" ht="13.5" x14ac:dyDescent="0.15">
      <c r="B80" s="1211"/>
      <c r="G80" s="1222"/>
      <c r="H80" s="1222"/>
      <c r="I80" s="1221"/>
      <c r="J80" s="1221"/>
      <c r="K80" s="1220"/>
      <c r="L80" s="1220"/>
      <c r="M80" s="1220"/>
      <c r="N80" s="1220"/>
      <c r="AN80" s="1219"/>
      <c r="AO80" s="1219"/>
      <c r="AP80" s="1219"/>
      <c r="AQ80" s="1219"/>
      <c r="AR80" s="1219"/>
      <c r="AS80" s="1219"/>
      <c r="AT80" s="1219"/>
      <c r="AU80" s="1219"/>
      <c r="AV80" s="1219"/>
      <c r="AW80" s="1219"/>
      <c r="AX80" s="1219"/>
      <c r="AY80" s="1219"/>
      <c r="AZ80" s="1219"/>
      <c r="BA80" s="1219"/>
      <c r="BB80" s="1218"/>
      <c r="BC80" s="1218"/>
      <c r="BD80" s="1218"/>
      <c r="BE80" s="1218"/>
      <c r="BF80" s="1218"/>
      <c r="BG80" s="1218"/>
      <c r="BH80" s="1218"/>
      <c r="BI80" s="1218"/>
      <c r="BJ80" s="1218"/>
      <c r="BK80" s="1218"/>
      <c r="BL80" s="1218"/>
      <c r="BM80" s="1218"/>
      <c r="BN80" s="1218"/>
      <c r="BO80" s="1218"/>
      <c r="BP80" s="1217"/>
      <c r="BQ80" s="1217"/>
      <c r="BR80" s="1217"/>
      <c r="BS80" s="1217"/>
      <c r="BT80" s="1217"/>
      <c r="BU80" s="1217"/>
      <c r="BV80" s="1217"/>
      <c r="BW80" s="1217"/>
      <c r="BX80" s="1217"/>
      <c r="BY80" s="1217"/>
      <c r="BZ80" s="1217"/>
      <c r="CA80" s="1217"/>
      <c r="CB80" s="1217"/>
      <c r="CC80" s="1217"/>
      <c r="CD80" s="1217"/>
      <c r="CE80" s="1217"/>
      <c r="CF80" s="1217"/>
      <c r="CG80" s="1217"/>
      <c r="CH80" s="1217"/>
      <c r="CI80" s="1217"/>
      <c r="CJ80" s="1217"/>
      <c r="CK80" s="1217"/>
      <c r="CL80" s="1217"/>
      <c r="CM80" s="1217"/>
      <c r="CN80" s="1217"/>
      <c r="CO80" s="1217"/>
      <c r="CP80" s="1217"/>
      <c r="CQ80" s="1217"/>
      <c r="CR80" s="1217"/>
      <c r="CS80" s="1217"/>
      <c r="CT80" s="1217"/>
      <c r="CU80" s="1217"/>
      <c r="CV80" s="1217"/>
      <c r="CW80" s="1217"/>
      <c r="CX80" s="1217"/>
      <c r="CY80" s="1217"/>
      <c r="CZ80" s="1217"/>
      <c r="DA80" s="1217"/>
      <c r="DB80" s="1217"/>
      <c r="DC80" s="1217"/>
    </row>
    <row r="81" spans="2:109" ht="13.5" x14ac:dyDescent="0.15">
      <c r="B81" s="1211"/>
    </row>
    <row r="82" spans="2:109" ht="17.25" x14ac:dyDescent="0.15">
      <c r="B82" s="1211"/>
      <c r="K82" s="1216"/>
      <c r="L82" s="1216"/>
      <c r="M82" s="1216"/>
      <c r="N82" s="1216"/>
      <c r="AQ82" s="1216"/>
      <c r="AR82" s="1216"/>
      <c r="AS82" s="1216"/>
      <c r="AT82" s="1216"/>
      <c r="BC82" s="1216"/>
      <c r="BD82" s="1216"/>
      <c r="BE82" s="1216"/>
      <c r="BF82" s="1216"/>
      <c r="BO82" s="1216"/>
      <c r="BP82" s="1216"/>
      <c r="BQ82" s="1216"/>
      <c r="BR82" s="1216"/>
      <c r="CA82" s="1216"/>
      <c r="CB82" s="1216"/>
      <c r="CC82" s="1216"/>
      <c r="CD82" s="1216"/>
      <c r="CM82" s="1216"/>
      <c r="CN82" s="1216"/>
      <c r="CO82" s="1216"/>
      <c r="CP82" s="1216"/>
      <c r="CY82" s="1216"/>
      <c r="CZ82" s="1216"/>
      <c r="DA82" s="1216"/>
      <c r="DB82" s="1216"/>
      <c r="DC82" s="1216"/>
    </row>
    <row r="83" spans="2:109" ht="13.5" x14ac:dyDescent="0.15">
      <c r="B83" s="1215"/>
      <c r="C83" s="1214"/>
      <c r="D83" s="1214"/>
      <c r="E83" s="1214"/>
      <c r="F83" s="1214"/>
      <c r="G83" s="1214"/>
      <c r="H83" s="1214"/>
      <c r="I83" s="1214"/>
      <c r="J83" s="1214"/>
      <c r="K83" s="1214"/>
      <c r="L83" s="1214"/>
      <c r="M83" s="1214"/>
      <c r="N83" s="1214"/>
      <c r="O83" s="1214"/>
      <c r="P83" s="1214"/>
      <c r="Q83" s="1214"/>
      <c r="R83" s="1214"/>
      <c r="S83" s="1214"/>
      <c r="T83" s="1214"/>
      <c r="U83" s="1214"/>
      <c r="V83" s="1214"/>
      <c r="W83" s="1214"/>
      <c r="X83" s="1214"/>
      <c r="Y83" s="1214"/>
      <c r="Z83" s="1214"/>
      <c r="AA83" s="1214"/>
      <c r="AB83" s="1214"/>
      <c r="AC83" s="1214"/>
      <c r="AD83" s="1214"/>
      <c r="AE83" s="1214"/>
      <c r="AF83" s="1214"/>
      <c r="AG83" s="1214"/>
      <c r="AH83" s="1214"/>
      <c r="AI83" s="1214"/>
      <c r="AJ83" s="1214"/>
      <c r="AK83" s="1214"/>
      <c r="AL83" s="1214"/>
      <c r="AM83" s="1214"/>
      <c r="AN83" s="1214"/>
      <c r="AO83" s="1214"/>
      <c r="AP83" s="1214"/>
      <c r="AQ83" s="1214"/>
      <c r="AR83" s="1214"/>
      <c r="AS83" s="1214"/>
      <c r="AT83" s="1214"/>
      <c r="AU83" s="1214"/>
      <c r="AV83" s="1214"/>
      <c r="AW83" s="1214"/>
      <c r="AX83" s="1214"/>
      <c r="AY83" s="1214"/>
      <c r="AZ83" s="1214"/>
      <c r="BA83" s="1214"/>
      <c r="BB83" s="1214"/>
      <c r="BC83" s="1214"/>
      <c r="BD83" s="1214"/>
      <c r="BE83" s="1214"/>
      <c r="BF83" s="1214"/>
      <c r="BG83" s="1214"/>
      <c r="BH83" s="1214"/>
      <c r="BI83" s="1214"/>
      <c r="BJ83" s="1214"/>
      <c r="BK83" s="1214"/>
      <c r="BL83" s="1214"/>
      <c r="BM83" s="1214"/>
      <c r="BN83" s="1214"/>
      <c r="BO83" s="1214"/>
      <c r="BP83" s="1214"/>
      <c r="BQ83" s="1214"/>
      <c r="BR83" s="1214"/>
      <c r="BS83" s="1214"/>
      <c r="BT83" s="1214"/>
      <c r="BU83" s="1214"/>
      <c r="BV83" s="1214"/>
      <c r="BW83" s="1214"/>
      <c r="BX83" s="1214"/>
      <c r="BY83" s="1214"/>
      <c r="BZ83" s="1214"/>
      <c r="CA83" s="1214"/>
      <c r="CB83" s="1214"/>
      <c r="CC83" s="1214"/>
      <c r="CD83" s="1214"/>
      <c r="CE83" s="1214"/>
      <c r="CF83" s="1214"/>
      <c r="CG83" s="1214"/>
      <c r="CH83" s="1214"/>
      <c r="CI83" s="1214"/>
      <c r="CJ83" s="1214"/>
      <c r="CK83" s="1214"/>
      <c r="CL83" s="1214"/>
      <c r="CM83" s="1214"/>
      <c r="CN83" s="1214"/>
      <c r="CO83" s="1214"/>
      <c r="CP83" s="1214"/>
      <c r="CQ83" s="1214"/>
      <c r="CR83" s="1214"/>
      <c r="CS83" s="1214"/>
      <c r="CT83" s="1214"/>
      <c r="CU83" s="1214"/>
      <c r="CV83" s="1214"/>
      <c r="CW83" s="1214"/>
      <c r="CX83" s="1214"/>
      <c r="CY83" s="1214"/>
      <c r="CZ83" s="1214"/>
      <c r="DA83" s="1214"/>
      <c r="DB83" s="1214"/>
      <c r="DC83" s="1214"/>
      <c r="DD83" s="1213"/>
    </row>
    <row r="84" spans="2:109" ht="13.5" x14ac:dyDescent="0.15">
      <c r="DD84" s="1210"/>
      <c r="DE84" s="1210"/>
    </row>
    <row r="85" spans="2:109" ht="13.5" x14ac:dyDescent="0.15">
      <c r="DD85" s="1210"/>
      <c r="DE85" s="1210"/>
    </row>
  </sheetData>
  <sheetProtection algorithmName="SHA-512" hashValue="9rAJnkIQsSQsfVzF2umZZBNeKVJRTmWWOQuzEK2bwBCTZgERncIAsQM6JoRLpAX07U2tLJdSmJwG5xpOkDXkXg==" saltValue="iJTu4TpKfrhUwlzLxa8ih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2EED0-3736-425C-A55F-B72BCCBBE70A}">
  <sheetPr>
    <pageSetUpPr fitToPage="1"/>
  </sheetPr>
  <dimension ref="A1:DR125"/>
  <sheetViews>
    <sheetView showGridLines="0" zoomScaleNormal="100" zoomScaleSheetLayoutView="70" workbookViewId="0">
      <selection activeCell="AN65" sqref="AN65:DC69"/>
    </sheetView>
  </sheetViews>
  <sheetFormatPr defaultColWidth="0" defaultRowHeight="13.5" customHeight="1" zeroHeight="1" x14ac:dyDescent="0.15"/>
  <cols>
    <col min="1" max="34" width="2.5" style="247" customWidth="1"/>
    <col min="35" max="122" width="2.5" style="246" customWidth="1"/>
    <col min="123" max="16384" width="2.5" style="246" hidden="1"/>
  </cols>
  <sheetData>
    <row r="1" spans="1:34" ht="13.5" customHeight="1" x14ac:dyDescent="0.15">
      <c r="A1" s="246"/>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row>
    <row r="2" spans="1:34" x14ac:dyDescent="0.15">
      <c r="S2" s="246"/>
      <c r="AH2" s="246"/>
    </row>
    <row r="3" spans="1:34" x14ac:dyDescent="0.15">
      <c r="C3" s="246"/>
      <c r="D3" s="246"/>
      <c r="E3" s="246"/>
      <c r="F3" s="246"/>
      <c r="G3" s="246"/>
      <c r="H3" s="246"/>
      <c r="I3" s="246"/>
      <c r="J3" s="246"/>
      <c r="K3" s="246"/>
      <c r="L3" s="246"/>
      <c r="M3" s="246"/>
      <c r="N3" s="246"/>
      <c r="O3" s="246"/>
      <c r="P3" s="246"/>
      <c r="Q3" s="246"/>
      <c r="R3" s="246"/>
      <c r="S3" s="246"/>
      <c r="U3" s="246"/>
      <c r="V3" s="246"/>
      <c r="W3" s="246"/>
      <c r="X3" s="246"/>
      <c r="Y3" s="246"/>
      <c r="Z3" s="246"/>
      <c r="AA3" s="246"/>
      <c r="AB3" s="246"/>
      <c r="AC3" s="246"/>
      <c r="AD3" s="246"/>
      <c r="AE3" s="246"/>
      <c r="AF3" s="246"/>
      <c r="AG3" s="246"/>
      <c r="AH3" s="246"/>
    </row>
    <row r="4" spans="1:34" x14ac:dyDescent="0.15"/>
    <row r="5" spans="1:34" x14ac:dyDescent="0.15"/>
    <row r="6" spans="1:34" x14ac:dyDescent="0.15"/>
    <row r="7" spans="1:34" x14ac:dyDescent="0.15"/>
    <row r="8" spans="1:34" x14ac:dyDescent="0.15"/>
    <row r="9" spans="1:34" x14ac:dyDescent="0.15">
      <c r="AH9" s="24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6"/>
    </row>
    <row r="18" spans="12:34" x14ac:dyDescent="0.15"/>
    <row r="19" spans="12:34" x14ac:dyDescent="0.15"/>
    <row r="20" spans="12:34" x14ac:dyDescent="0.15">
      <c r="AH20" s="246"/>
    </row>
    <row r="21" spans="12:34" x14ac:dyDescent="0.15">
      <c r="AH21" s="246"/>
    </row>
    <row r="22" spans="12:34" x14ac:dyDescent="0.15"/>
    <row r="23" spans="12:34" x14ac:dyDescent="0.15"/>
    <row r="24" spans="12:34" x14ac:dyDescent="0.15">
      <c r="Q24" s="246"/>
    </row>
    <row r="25" spans="12:34" x14ac:dyDescent="0.15"/>
    <row r="26" spans="12:34" x14ac:dyDescent="0.15"/>
    <row r="27" spans="12:34" x14ac:dyDescent="0.15"/>
    <row r="28" spans="12:34" x14ac:dyDescent="0.15">
      <c r="O28" s="246"/>
      <c r="T28" s="246"/>
      <c r="AH28" s="246"/>
    </row>
    <row r="29" spans="12:34" x14ac:dyDescent="0.15"/>
    <row r="30" spans="12:34" x14ac:dyDescent="0.15"/>
    <row r="31" spans="12:34" x14ac:dyDescent="0.15">
      <c r="Q31" s="246"/>
    </row>
    <row r="32" spans="12:34" x14ac:dyDescent="0.15">
      <c r="L32" s="246"/>
    </row>
    <row r="33" spans="2:34" x14ac:dyDescent="0.15">
      <c r="C33" s="246"/>
      <c r="E33" s="246"/>
      <c r="G33" s="246"/>
      <c r="I33" s="246"/>
      <c r="X33" s="246"/>
    </row>
    <row r="34" spans="2:34" x14ac:dyDescent="0.15">
      <c r="B34" s="246"/>
      <c r="P34" s="246"/>
      <c r="R34" s="246"/>
      <c r="T34" s="246"/>
    </row>
    <row r="35" spans="2:34" x14ac:dyDescent="0.15">
      <c r="D35" s="246"/>
      <c r="W35" s="246"/>
      <c r="AC35" s="246"/>
      <c r="AD35" s="246"/>
      <c r="AE35" s="246"/>
      <c r="AF35" s="246"/>
      <c r="AG35" s="246"/>
      <c r="AH35" s="246"/>
    </row>
    <row r="36" spans="2:34" x14ac:dyDescent="0.15">
      <c r="H36" s="246"/>
      <c r="J36" s="246"/>
      <c r="K36" s="246"/>
      <c r="M36" s="246"/>
      <c r="Y36" s="246"/>
      <c r="Z36" s="246"/>
      <c r="AA36" s="246"/>
      <c r="AB36" s="246"/>
      <c r="AC36" s="246"/>
      <c r="AD36" s="246"/>
      <c r="AE36" s="246"/>
      <c r="AF36" s="246"/>
      <c r="AG36" s="246"/>
      <c r="AH36" s="246"/>
    </row>
    <row r="37" spans="2:34" x14ac:dyDescent="0.15">
      <c r="AH37" s="246"/>
    </row>
    <row r="38" spans="2:34" x14ac:dyDescent="0.15">
      <c r="AG38" s="246"/>
      <c r="AH38" s="246"/>
    </row>
    <row r="39" spans="2:34" x14ac:dyDescent="0.15"/>
    <row r="40" spans="2:34" x14ac:dyDescent="0.15">
      <c r="X40" s="246"/>
    </row>
    <row r="41" spans="2:34" x14ac:dyDescent="0.15">
      <c r="R41" s="246"/>
    </row>
    <row r="42" spans="2:34" x14ac:dyDescent="0.15">
      <c r="W42" s="246"/>
    </row>
    <row r="43" spans="2:34" x14ac:dyDescent="0.15">
      <c r="Y43" s="246"/>
      <c r="Z43" s="246"/>
      <c r="AA43" s="246"/>
      <c r="AB43" s="246"/>
      <c r="AC43" s="246"/>
      <c r="AD43" s="246"/>
      <c r="AE43" s="246"/>
      <c r="AF43" s="246"/>
      <c r="AG43" s="246"/>
      <c r="AH43" s="246"/>
    </row>
    <row r="44" spans="2:34" x14ac:dyDescent="0.15">
      <c r="AH44" s="246"/>
    </row>
    <row r="45" spans="2:34" x14ac:dyDescent="0.15">
      <c r="X45" s="246"/>
    </row>
    <row r="46" spans="2:34" x14ac:dyDescent="0.15"/>
    <row r="47" spans="2:34" x14ac:dyDescent="0.15"/>
    <row r="48" spans="2:34" x14ac:dyDescent="0.15">
      <c r="W48" s="246"/>
      <c r="Y48" s="246"/>
      <c r="Z48" s="246"/>
      <c r="AA48" s="246"/>
      <c r="AB48" s="246"/>
      <c r="AC48" s="246"/>
      <c r="AD48" s="246"/>
      <c r="AE48" s="246"/>
      <c r="AF48" s="246"/>
      <c r="AG48" s="246"/>
      <c r="AH48" s="246"/>
    </row>
    <row r="49" spans="28:34" x14ac:dyDescent="0.15"/>
    <row r="50" spans="28:34" x14ac:dyDescent="0.15">
      <c r="AE50" s="246"/>
      <c r="AF50" s="246"/>
      <c r="AG50" s="246"/>
      <c r="AH50" s="246"/>
    </row>
    <row r="51" spans="28:34" x14ac:dyDescent="0.15">
      <c r="AC51" s="246"/>
      <c r="AD51" s="246"/>
      <c r="AE51" s="246"/>
      <c r="AF51" s="246"/>
      <c r="AG51" s="246"/>
      <c r="AH51" s="246"/>
    </row>
    <row r="52" spans="28:34" x14ac:dyDescent="0.15"/>
    <row r="53" spans="28:34" x14ac:dyDescent="0.15">
      <c r="AF53" s="246"/>
      <c r="AG53" s="246"/>
      <c r="AH53" s="246"/>
    </row>
    <row r="54" spans="28:34" x14ac:dyDescent="0.15">
      <c r="AH54" s="246"/>
    </row>
    <row r="55" spans="28:34" x14ac:dyDescent="0.15"/>
    <row r="56" spans="28:34" x14ac:dyDescent="0.15">
      <c r="AB56" s="246"/>
      <c r="AC56" s="246"/>
      <c r="AD56" s="246"/>
      <c r="AE56" s="246"/>
      <c r="AF56" s="246"/>
      <c r="AG56" s="246"/>
      <c r="AH56" s="246"/>
    </row>
    <row r="57" spans="28:34" x14ac:dyDescent="0.15">
      <c r="AH57" s="246"/>
    </row>
    <row r="58" spans="28:34" x14ac:dyDescent="0.15">
      <c r="AH58" s="246"/>
    </row>
    <row r="59" spans="28:34" x14ac:dyDescent="0.15"/>
    <row r="60" spans="28:34" x14ac:dyDescent="0.15"/>
    <row r="61" spans="28:34" x14ac:dyDescent="0.15"/>
    <row r="62" spans="28:34" x14ac:dyDescent="0.15"/>
    <row r="63" spans="28:34" x14ac:dyDescent="0.15">
      <c r="AH63" s="246"/>
    </row>
    <row r="64" spans="28:34" x14ac:dyDescent="0.15">
      <c r="AG64" s="246"/>
      <c r="AH64" s="246"/>
    </row>
    <row r="65" spans="28:34" x14ac:dyDescent="0.15"/>
    <row r="66" spans="28:34" x14ac:dyDescent="0.15"/>
    <row r="67" spans="28:34" x14ac:dyDescent="0.15"/>
    <row r="68" spans="28:34" x14ac:dyDescent="0.15">
      <c r="AB68" s="246"/>
      <c r="AC68" s="246"/>
      <c r="AD68" s="246"/>
      <c r="AE68" s="246"/>
      <c r="AF68" s="246"/>
      <c r="AG68" s="246"/>
      <c r="AH68" s="246"/>
    </row>
    <row r="69" spans="28:34" x14ac:dyDescent="0.15">
      <c r="AF69" s="246"/>
      <c r="AG69" s="246"/>
      <c r="AH69" s="246"/>
    </row>
    <row r="70" spans="28:34" x14ac:dyDescent="0.15"/>
    <row r="71" spans="28:34" x14ac:dyDescent="0.15"/>
    <row r="72" spans="28:34" x14ac:dyDescent="0.15"/>
    <row r="73" spans="28:34" x14ac:dyDescent="0.15"/>
    <row r="74" spans="28:34" x14ac:dyDescent="0.15"/>
    <row r="75" spans="28:34" x14ac:dyDescent="0.15">
      <c r="AH75" s="246"/>
    </row>
    <row r="76" spans="28:34" x14ac:dyDescent="0.15">
      <c r="AF76" s="246"/>
      <c r="AG76" s="246"/>
      <c r="AH76" s="246"/>
    </row>
    <row r="77" spans="28:34" x14ac:dyDescent="0.15">
      <c r="AG77" s="246"/>
      <c r="AH77" s="246"/>
    </row>
    <row r="78" spans="28:34" x14ac:dyDescent="0.15"/>
    <row r="79" spans="28:34" x14ac:dyDescent="0.15"/>
    <row r="80" spans="28:34" x14ac:dyDescent="0.15"/>
    <row r="81" spans="25:34" x14ac:dyDescent="0.15"/>
    <row r="82" spans="25:34" x14ac:dyDescent="0.15">
      <c r="Y82" s="246"/>
    </row>
    <row r="83" spans="25:34" x14ac:dyDescent="0.15">
      <c r="Y83" s="246"/>
      <c r="Z83" s="246"/>
      <c r="AA83" s="246"/>
      <c r="AB83" s="246"/>
      <c r="AC83" s="246"/>
      <c r="AD83" s="246"/>
      <c r="AE83" s="246"/>
      <c r="AF83" s="246"/>
      <c r="AG83" s="246"/>
      <c r="AH83" s="246"/>
    </row>
    <row r="84" spans="25:34" x14ac:dyDescent="0.15"/>
    <row r="85" spans="25:34" x14ac:dyDescent="0.15"/>
    <row r="86" spans="25:34" x14ac:dyDescent="0.15"/>
    <row r="87" spans="25:34" x14ac:dyDescent="0.15"/>
    <row r="88" spans="25:34" x14ac:dyDescent="0.15">
      <c r="AH88" s="24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6"/>
      <c r="AG94" s="246"/>
      <c r="AH94" s="246"/>
    </row>
    <row r="95" spans="25:34" ht="13.5" customHeight="1" x14ac:dyDescent="0.15">
      <c r="AH95" s="24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6"/>
    </row>
    <row r="102" spans="33:34" ht="13.5" customHeight="1" x14ac:dyDescent="0.15"/>
    <row r="103" spans="33:34" ht="13.5" customHeight="1" x14ac:dyDescent="0.15"/>
    <row r="104" spans="33:34" ht="13.5" customHeight="1" x14ac:dyDescent="0.15">
      <c r="AG104" s="246"/>
      <c r="AH104" s="24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6"/>
    </row>
    <row r="117" spans="34:122" ht="13.5" customHeight="1" x14ac:dyDescent="0.15"/>
    <row r="118" spans="34:122" ht="13.5" customHeight="1" x14ac:dyDescent="0.15"/>
    <row r="119" spans="34:122" ht="13.5" customHeight="1" x14ac:dyDescent="0.15"/>
    <row r="120" spans="34:122" ht="13.5" customHeight="1" x14ac:dyDescent="0.15">
      <c r="AH120" s="246"/>
    </row>
    <row r="121" spans="34:122" ht="13.5" customHeight="1" x14ac:dyDescent="0.15">
      <c r="AH121" s="246"/>
    </row>
    <row r="122" spans="34:122" ht="13.5" customHeight="1" x14ac:dyDescent="0.15"/>
    <row r="123" spans="34:122" ht="13.5" customHeight="1" x14ac:dyDescent="0.15"/>
    <row r="124" spans="34:122" ht="13.5" customHeight="1" x14ac:dyDescent="0.15"/>
    <row r="125" spans="34:122" ht="13.5" customHeight="1" x14ac:dyDescent="0.15">
      <c r="DR125" s="246" t="s">
        <v>514</v>
      </c>
    </row>
  </sheetData>
  <sheetProtection algorithmName="SHA-512" hashValue="FgJbM96bvqBLmOtP1yIRP7ov35B9eEcwZ1FpteVG1tqJWe+mMhGv4s5rAe6LQJhOdUsPOlp7UyZViLSr8hIExQ==" saltValue="cbmZK+OuA0VyeK5QZw7Lh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713A7-2194-42F6-B717-AE7A3C0B5952}">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247" customWidth="1"/>
    <col min="35" max="122" width="2.5" style="246" customWidth="1"/>
    <col min="123" max="16384" width="2.5" style="246" hidden="1"/>
  </cols>
  <sheetData>
    <row r="1" spans="2:34" ht="13.5" customHeight="1" x14ac:dyDescent="0.15">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row>
    <row r="2" spans="2:34" x14ac:dyDescent="0.15">
      <c r="S2" s="246"/>
      <c r="AH2" s="246"/>
    </row>
    <row r="3" spans="2:34" x14ac:dyDescent="0.15">
      <c r="C3" s="246"/>
      <c r="D3" s="246"/>
      <c r="E3" s="246"/>
      <c r="F3" s="246"/>
      <c r="G3" s="246"/>
      <c r="H3" s="246"/>
      <c r="I3" s="246"/>
      <c r="J3" s="246"/>
      <c r="K3" s="246"/>
      <c r="L3" s="246"/>
      <c r="M3" s="246"/>
      <c r="N3" s="246"/>
      <c r="O3" s="246"/>
      <c r="P3" s="246"/>
      <c r="Q3" s="246"/>
      <c r="R3" s="246"/>
      <c r="S3" s="246"/>
      <c r="U3" s="246"/>
      <c r="V3" s="246"/>
      <c r="W3" s="246"/>
      <c r="X3" s="246"/>
      <c r="Y3" s="246"/>
      <c r="Z3" s="246"/>
      <c r="AA3" s="246"/>
      <c r="AB3" s="246"/>
      <c r="AC3" s="246"/>
      <c r="AD3" s="246"/>
      <c r="AE3" s="246"/>
      <c r="AF3" s="246"/>
      <c r="AG3" s="246"/>
      <c r="AH3" s="246"/>
    </row>
    <row r="4" spans="2:34" x14ac:dyDescent="0.15"/>
    <row r="5" spans="2:34" x14ac:dyDescent="0.15"/>
    <row r="6" spans="2:34" x14ac:dyDescent="0.15"/>
    <row r="7" spans="2:34" x14ac:dyDescent="0.15"/>
    <row r="8" spans="2:34" x14ac:dyDescent="0.15"/>
    <row r="9" spans="2:34" x14ac:dyDescent="0.15">
      <c r="AH9" s="24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6"/>
    </row>
    <row r="18" spans="12:34" x14ac:dyDescent="0.15"/>
    <row r="19" spans="12:34" x14ac:dyDescent="0.15"/>
    <row r="20" spans="12:34" x14ac:dyDescent="0.15">
      <c r="AH20" s="246"/>
    </row>
    <row r="21" spans="12:34" x14ac:dyDescent="0.15">
      <c r="AH21" s="246"/>
    </row>
    <row r="22" spans="12:34" x14ac:dyDescent="0.15"/>
    <row r="23" spans="12:34" x14ac:dyDescent="0.15"/>
    <row r="24" spans="12:34" x14ac:dyDescent="0.15">
      <c r="Q24" s="246"/>
    </row>
    <row r="25" spans="12:34" x14ac:dyDescent="0.15"/>
    <row r="26" spans="12:34" x14ac:dyDescent="0.15"/>
    <row r="27" spans="12:34" x14ac:dyDescent="0.15"/>
    <row r="28" spans="12:34" x14ac:dyDescent="0.15">
      <c r="O28" s="246"/>
      <c r="T28" s="246"/>
      <c r="AH28" s="246"/>
    </row>
    <row r="29" spans="12:34" x14ac:dyDescent="0.15"/>
    <row r="30" spans="12:34" x14ac:dyDescent="0.15"/>
    <row r="31" spans="12:34" x14ac:dyDescent="0.15">
      <c r="Q31" s="246"/>
    </row>
    <row r="32" spans="12:34" x14ac:dyDescent="0.15">
      <c r="L32" s="246"/>
    </row>
    <row r="33" spans="2:34" x14ac:dyDescent="0.15">
      <c r="C33" s="246"/>
      <c r="E33" s="246"/>
      <c r="G33" s="246"/>
      <c r="I33" s="246"/>
      <c r="X33" s="246"/>
    </row>
    <row r="34" spans="2:34" x14ac:dyDescent="0.15">
      <c r="B34" s="246"/>
      <c r="P34" s="246"/>
      <c r="R34" s="246"/>
      <c r="T34" s="246"/>
    </row>
    <row r="35" spans="2:34" x14ac:dyDescent="0.15">
      <c r="D35" s="246"/>
      <c r="W35" s="246"/>
      <c r="AC35" s="246"/>
      <c r="AD35" s="246"/>
      <c r="AE35" s="246"/>
      <c r="AF35" s="246"/>
      <c r="AG35" s="246"/>
      <c r="AH35" s="246"/>
    </row>
    <row r="36" spans="2:34" x14ac:dyDescent="0.15">
      <c r="H36" s="246"/>
      <c r="J36" s="246"/>
      <c r="K36" s="246"/>
      <c r="M36" s="246"/>
      <c r="Y36" s="246"/>
      <c r="Z36" s="246"/>
      <c r="AA36" s="246"/>
      <c r="AB36" s="246"/>
      <c r="AC36" s="246"/>
      <c r="AD36" s="246"/>
      <c r="AE36" s="246"/>
      <c r="AF36" s="246"/>
      <c r="AG36" s="246"/>
      <c r="AH36" s="246"/>
    </row>
    <row r="37" spans="2:34" x14ac:dyDescent="0.15">
      <c r="AH37" s="246"/>
    </row>
    <row r="38" spans="2:34" x14ac:dyDescent="0.15">
      <c r="AG38" s="246"/>
      <c r="AH38" s="246"/>
    </row>
    <row r="39" spans="2:34" x14ac:dyDescent="0.15"/>
    <row r="40" spans="2:34" x14ac:dyDescent="0.15">
      <c r="X40" s="246"/>
    </row>
    <row r="41" spans="2:34" x14ac:dyDescent="0.15">
      <c r="R41" s="246"/>
    </row>
    <row r="42" spans="2:34" x14ac:dyDescent="0.15">
      <c r="W42" s="246"/>
    </row>
    <row r="43" spans="2:34" x14ac:dyDescent="0.15">
      <c r="Y43" s="246"/>
      <c r="Z43" s="246"/>
      <c r="AA43" s="246"/>
      <c r="AB43" s="246"/>
      <c r="AC43" s="246"/>
      <c r="AD43" s="246"/>
      <c r="AE43" s="246"/>
      <c r="AF43" s="246"/>
      <c r="AG43" s="246"/>
      <c r="AH43" s="246"/>
    </row>
    <row r="44" spans="2:34" x14ac:dyDescent="0.15">
      <c r="AH44" s="246"/>
    </row>
    <row r="45" spans="2:34" x14ac:dyDescent="0.15">
      <c r="X45" s="246"/>
    </row>
    <row r="46" spans="2:34" x14ac:dyDescent="0.15"/>
    <row r="47" spans="2:34" x14ac:dyDescent="0.15"/>
    <row r="48" spans="2:34" x14ac:dyDescent="0.15">
      <c r="W48" s="246"/>
      <c r="Y48" s="246"/>
      <c r="Z48" s="246"/>
      <c r="AA48" s="246"/>
      <c r="AB48" s="246"/>
      <c r="AC48" s="246"/>
      <c r="AD48" s="246"/>
      <c r="AE48" s="246"/>
      <c r="AF48" s="246"/>
      <c r="AG48" s="246"/>
      <c r="AH48" s="246"/>
    </row>
    <row r="49" spans="28:34" x14ac:dyDescent="0.15"/>
    <row r="50" spans="28:34" x14ac:dyDescent="0.15">
      <c r="AE50" s="246"/>
      <c r="AF50" s="246"/>
      <c r="AG50" s="246"/>
      <c r="AH50" s="246"/>
    </row>
    <row r="51" spans="28:34" x14ac:dyDescent="0.15">
      <c r="AC51" s="246"/>
      <c r="AD51" s="246"/>
      <c r="AE51" s="246"/>
      <c r="AF51" s="246"/>
      <c r="AG51" s="246"/>
      <c r="AH51" s="246"/>
    </row>
    <row r="52" spans="28:34" x14ac:dyDescent="0.15"/>
    <row r="53" spans="28:34" x14ac:dyDescent="0.15">
      <c r="AF53" s="246"/>
      <c r="AG53" s="246"/>
      <c r="AH53" s="246"/>
    </row>
    <row r="54" spans="28:34" x14ac:dyDescent="0.15">
      <c r="AH54" s="246"/>
    </row>
    <row r="55" spans="28:34" x14ac:dyDescent="0.15"/>
    <row r="56" spans="28:34" x14ac:dyDescent="0.15">
      <c r="AB56" s="246"/>
      <c r="AC56" s="246"/>
      <c r="AD56" s="246"/>
      <c r="AE56" s="246"/>
      <c r="AF56" s="246"/>
      <c r="AG56" s="246"/>
      <c r="AH56" s="246"/>
    </row>
    <row r="57" spans="28:34" x14ac:dyDescent="0.15">
      <c r="AH57" s="246"/>
    </row>
    <row r="58" spans="28:34" x14ac:dyDescent="0.15">
      <c r="AH58" s="246"/>
    </row>
    <row r="59" spans="28:34" x14ac:dyDescent="0.15">
      <c r="AG59" s="246"/>
      <c r="AH59" s="246"/>
    </row>
    <row r="60" spans="28:34" x14ac:dyDescent="0.15"/>
    <row r="61" spans="28:34" x14ac:dyDescent="0.15"/>
    <row r="62" spans="28:34" x14ac:dyDescent="0.15"/>
    <row r="63" spans="28:34" x14ac:dyDescent="0.15">
      <c r="AH63" s="246"/>
    </row>
    <row r="64" spans="28:34" x14ac:dyDescent="0.15">
      <c r="AG64" s="246"/>
      <c r="AH64" s="246"/>
    </row>
    <row r="65" spans="28:34" x14ac:dyDescent="0.15"/>
    <row r="66" spans="28:34" x14ac:dyDescent="0.15"/>
    <row r="67" spans="28:34" x14ac:dyDescent="0.15"/>
    <row r="68" spans="28:34" x14ac:dyDescent="0.15">
      <c r="AB68" s="246"/>
      <c r="AC68" s="246"/>
      <c r="AD68" s="246"/>
      <c r="AE68" s="246"/>
      <c r="AF68" s="246"/>
      <c r="AG68" s="246"/>
      <c r="AH68" s="246"/>
    </row>
    <row r="69" spans="28:34" x14ac:dyDescent="0.15">
      <c r="AF69" s="246"/>
      <c r="AG69" s="246"/>
      <c r="AH69" s="246"/>
    </row>
    <row r="70" spans="28:34" x14ac:dyDescent="0.15"/>
    <row r="71" spans="28:34" x14ac:dyDescent="0.15"/>
    <row r="72" spans="28:34" x14ac:dyDescent="0.15"/>
    <row r="73" spans="28:34" x14ac:dyDescent="0.15"/>
    <row r="74" spans="28:34" x14ac:dyDescent="0.15"/>
    <row r="75" spans="28:34" x14ac:dyDescent="0.15">
      <c r="AH75" s="246"/>
    </row>
    <row r="76" spans="28:34" x14ac:dyDescent="0.15">
      <c r="AF76" s="246"/>
      <c r="AG76" s="246"/>
      <c r="AH76" s="246"/>
    </row>
    <row r="77" spans="28:34" x14ac:dyDescent="0.15">
      <c r="AG77" s="246"/>
      <c r="AH77" s="246"/>
    </row>
    <row r="78" spans="28:34" x14ac:dyDescent="0.15"/>
    <row r="79" spans="28:34" x14ac:dyDescent="0.15"/>
    <row r="80" spans="28:34" x14ac:dyDescent="0.15"/>
    <row r="81" spans="25:34" x14ac:dyDescent="0.15"/>
    <row r="82" spans="25:34" x14ac:dyDescent="0.15">
      <c r="Y82" s="246"/>
    </row>
    <row r="83" spans="25:34" x14ac:dyDescent="0.15">
      <c r="Y83" s="246"/>
      <c r="Z83" s="246"/>
      <c r="AA83" s="246"/>
      <c r="AB83" s="246"/>
      <c r="AC83" s="246"/>
      <c r="AD83" s="246"/>
      <c r="AE83" s="246"/>
      <c r="AF83" s="246"/>
      <c r="AG83" s="246"/>
      <c r="AH83" s="246"/>
    </row>
    <row r="84" spans="25:34" x14ac:dyDescent="0.15"/>
    <row r="85" spans="25:34" x14ac:dyDescent="0.15"/>
    <row r="86" spans="25:34" x14ac:dyDescent="0.15"/>
    <row r="87" spans="25:34" x14ac:dyDescent="0.15"/>
    <row r="88" spans="25:34" x14ac:dyDescent="0.15">
      <c r="AH88" s="24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6"/>
      <c r="AG94" s="246"/>
      <c r="AH94" s="246"/>
    </row>
    <row r="95" spans="25:34" ht="13.5" customHeight="1" x14ac:dyDescent="0.15">
      <c r="AH95" s="24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6"/>
    </row>
    <row r="102" spans="33:34" ht="13.5" customHeight="1" x14ac:dyDescent="0.15"/>
    <row r="103" spans="33:34" ht="13.5" customHeight="1" x14ac:dyDescent="0.15"/>
    <row r="104" spans="33:34" ht="13.5" customHeight="1" x14ac:dyDescent="0.15">
      <c r="AG104" s="246"/>
      <c r="AH104" s="24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6"/>
    </row>
    <row r="117" spans="34:122" ht="13.5" customHeight="1" x14ac:dyDescent="0.15"/>
    <row r="118" spans="34:122" ht="13.5" customHeight="1" x14ac:dyDescent="0.15"/>
    <row r="119" spans="34:122" ht="13.5" customHeight="1" x14ac:dyDescent="0.15"/>
    <row r="120" spans="34:122" ht="13.5" customHeight="1" x14ac:dyDescent="0.15">
      <c r="AH120" s="246"/>
    </row>
    <row r="121" spans="34:122" ht="13.5" customHeight="1" x14ac:dyDescent="0.15">
      <c r="AH121" s="246"/>
    </row>
    <row r="122" spans="34:122" ht="13.5" customHeight="1" x14ac:dyDescent="0.15"/>
    <row r="123" spans="34:122" ht="13.5" customHeight="1" x14ac:dyDescent="0.15"/>
    <row r="124" spans="34:122" ht="13.5" customHeight="1" x14ac:dyDescent="0.15"/>
    <row r="125" spans="34:122" ht="13.5" customHeight="1" x14ac:dyDescent="0.15">
      <c r="DR125" s="246" t="s">
        <v>514</v>
      </c>
    </row>
  </sheetData>
  <sheetProtection algorithmName="SHA-512" hashValue="PAEDQBMm+Aoggeb7Y27e2dPVTbpki205jxg1/2amNwr1CQshqaoB+439pRiKiblmYs/FVb/gPtULz3Ar6wsoTQ==" saltValue="ayznXSMevCVb2l/jjLyfE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7" customWidth="1"/>
    <col min="2" max="8" width="13.375" style="137" customWidth="1"/>
    <col min="9" max="16384" width="11.125" style="137"/>
  </cols>
  <sheetData>
    <row r="1" spans="1:8" x14ac:dyDescent="0.15">
      <c r="A1" s="131"/>
      <c r="B1" s="132"/>
      <c r="C1" s="133"/>
      <c r="D1" s="134"/>
      <c r="E1" s="135"/>
      <c r="F1" s="135"/>
      <c r="G1" s="135"/>
      <c r="H1" s="136"/>
    </row>
    <row r="2" spans="1:8" x14ac:dyDescent="0.15">
      <c r="A2" s="138"/>
      <c r="B2" s="139"/>
      <c r="C2" s="140"/>
      <c r="D2" s="141" t="s">
        <v>51</v>
      </c>
      <c r="E2" s="142"/>
      <c r="F2" s="143" t="s">
        <v>564</v>
      </c>
      <c r="G2" s="144"/>
      <c r="H2" s="145"/>
    </row>
    <row r="3" spans="1:8" x14ac:dyDescent="0.15">
      <c r="A3" s="141" t="s">
        <v>557</v>
      </c>
      <c r="B3" s="146"/>
      <c r="C3" s="147"/>
      <c r="D3" s="148">
        <v>46599</v>
      </c>
      <c r="E3" s="149"/>
      <c r="F3" s="150">
        <v>52191</v>
      </c>
      <c r="G3" s="151"/>
      <c r="H3" s="152"/>
    </row>
    <row r="4" spans="1:8" x14ac:dyDescent="0.15">
      <c r="A4" s="153"/>
      <c r="B4" s="154"/>
      <c r="C4" s="155"/>
      <c r="D4" s="156">
        <v>11720</v>
      </c>
      <c r="E4" s="157"/>
      <c r="F4" s="158">
        <v>24843</v>
      </c>
      <c r="G4" s="159"/>
      <c r="H4" s="160"/>
    </row>
    <row r="5" spans="1:8" x14ac:dyDescent="0.15">
      <c r="A5" s="141" t="s">
        <v>559</v>
      </c>
      <c r="B5" s="146"/>
      <c r="C5" s="147"/>
      <c r="D5" s="148">
        <v>28420</v>
      </c>
      <c r="E5" s="149"/>
      <c r="F5" s="150">
        <v>47387</v>
      </c>
      <c r="G5" s="151"/>
      <c r="H5" s="152"/>
    </row>
    <row r="6" spans="1:8" x14ac:dyDescent="0.15">
      <c r="A6" s="153"/>
      <c r="B6" s="154"/>
      <c r="C6" s="155"/>
      <c r="D6" s="156">
        <v>11242</v>
      </c>
      <c r="E6" s="157"/>
      <c r="F6" s="158">
        <v>24928</v>
      </c>
      <c r="G6" s="159"/>
      <c r="H6" s="160"/>
    </row>
    <row r="7" spans="1:8" x14ac:dyDescent="0.15">
      <c r="A7" s="141" t="s">
        <v>560</v>
      </c>
      <c r="B7" s="146"/>
      <c r="C7" s="147"/>
      <c r="D7" s="148">
        <v>34230</v>
      </c>
      <c r="E7" s="149"/>
      <c r="F7" s="150">
        <v>51264</v>
      </c>
      <c r="G7" s="151"/>
      <c r="H7" s="152"/>
    </row>
    <row r="8" spans="1:8" x14ac:dyDescent="0.15">
      <c r="A8" s="153"/>
      <c r="B8" s="154"/>
      <c r="C8" s="155"/>
      <c r="D8" s="156">
        <v>15446</v>
      </c>
      <c r="E8" s="157"/>
      <c r="F8" s="158">
        <v>26040</v>
      </c>
      <c r="G8" s="159"/>
      <c r="H8" s="160"/>
    </row>
    <row r="9" spans="1:8" x14ac:dyDescent="0.15">
      <c r="A9" s="141" t="s">
        <v>561</v>
      </c>
      <c r="B9" s="146"/>
      <c r="C9" s="147"/>
      <c r="D9" s="148">
        <v>49956</v>
      </c>
      <c r="E9" s="149"/>
      <c r="F9" s="150">
        <v>52068</v>
      </c>
      <c r="G9" s="151"/>
      <c r="H9" s="152"/>
    </row>
    <row r="10" spans="1:8" x14ac:dyDescent="0.15">
      <c r="A10" s="153"/>
      <c r="B10" s="154"/>
      <c r="C10" s="155"/>
      <c r="D10" s="156">
        <v>14111</v>
      </c>
      <c r="E10" s="157"/>
      <c r="F10" s="158">
        <v>26936</v>
      </c>
      <c r="G10" s="159"/>
      <c r="H10" s="160"/>
    </row>
    <row r="11" spans="1:8" x14ac:dyDescent="0.15">
      <c r="A11" s="141" t="s">
        <v>562</v>
      </c>
      <c r="B11" s="146"/>
      <c r="C11" s="147"/>
      <c r="D11" s="148">
        <v>58429</v>
      </c>
      <c r="E11" s="149"/>
      <c r="F11" s="150">
        <v>47161</v>
      </c>
      <c r="G11" s="151"/>
      <c r="H11" s="152"/>
    </row>
    <row r="12" spans="1:8" x14ac:dyDescent="0.15">
      <c r="A12" s="153"/>
      <c r="B12" s="154"/>
      <c r="C12" s="161"/>
      <c r="D12" s="156">
        <v>16367</v>
      </c>
      <c r="E12" s="157"/>
      <c r="F12" s="158">
        <v>24595</v>
      </c>
      <c r="G12" s="159"/>
      <c r="H12" s="160"/>
    </row>
    <row r="13" spans="1:8" x14ac:dyDescent="0.15">
      <c r="A13" s="141"/>
      <c r="B13" s="146"/>
      <c r="C13" s="162"/>
      <c r="D13" s="163">
        <v>43527</v>
      </c>
      <c r="E13" s="164"/>
      <c r="F13" s="165">
        <v>50014</v>
      </c>
      <c r="G13" s="166"/>
      <c r="H13" s="152"/>
    </row>
    <row r="14" spans="1:8" x14ac:dyDescent="0.15">
      <c r="A14" s="153"/>
      <c r="B14" s="154"/>
      <c r="C14" s="155"/>
      <c r="D14" s="156">
        <v>13777</v>
      </c>
      <c r="E14" s="157"/>
      <c r="F14" s="158">
        <v>25468</v>
      </c>
      <c r="G14" s="159"/>
      <c r="H14" s="160"/>
    </row>
    <row r="17" spans="1:11" x14ac:dyDescent="0.15">
      <c r="A17" s="137" t="s">
        <v>52</v>
      </c>
    </row>
    <row r="18" spans="1:11" x14ac:dyDescent="0.15">
      <c r="A18" s="167"/>
      <c r="B18" s="167" t="str">
        <f>実質収支比率等に係る経年分析!F$46</f>
        <v>H29</v>
      </c>
      <c r="C18" s="167" t="str">
        <f>実質収支比率等に係る経年分析!G$46</f>
        <v>H30</v>
      </c>
      <c r="D18" s="167" t="str">
        <f>実質収支比率等に係る経年分析!H$46</f>
        <v>R01</v>
      </c>
      <c r="E18" s="167" t="str">
        <f>実質収支比率等に係る経年分析!I$46</f>
        <v>R02</v>
      </c>
      <c r="F18" s="167" t="str">
        <f>実質収支比率等に係る経年分析!J$46</f>
        <v>R03</v>
      </c>
    </row>
    <row r="19" spans="1:11" x14ac:dyDescent="0.15">
      <c r="A19" s="167" t="s">
        <v>53</v>
      </c>
      <c r="B19" s="167">
        <f>ROUND(VALUE(SUBSTITUTE(実質収支比率等に係る経年分析!F$48,"▲","-")),2)</f>
        <v>8.33</v>
      </c>
      <c r="C19" s="167">
        <f>ROUND(VALUE(SUBSTITUTE(実質収支比率等に係る経年分析!G$48,"▲","-")),2)</f>
        <v>9.98</v>
      </c>
      <c r="D19" s="167">
        <f>ROUND(VALUE(SUBSTITUTE(実質収支比率等に係る経年分析!H$48,"▲","-")),2)</f>
        <v>9.1300000000000008</v>
      </c>
      <c r="E19" s="167">
        <f>ROUND(VALUE(SUBSTITUTE(実質収支比率等に係る経年分析!I$48,"▲","-")),2)</f>
        <v>11.72</v>
      </c>
      <c r="F19" s="167">
        <f>ROUND(VALUE(SUBSTITUTE(実質収支比率等に係る経年分析!J$48,"▲","-")),2)</f>
        <v>13.69</v>
      </c>
    </row>
    <row r="20" spans="1:11" x14ac:dyDescent="0.15">
      <c r="A20" s="167" t="s">
        <v>54</v>
      </c>
      <c r="B20" s="167">
        <f>ROUND(VALUE(SUBSTITUTE(実質収支比率等に係る経年分析!F$47,"▲","-")),2)</f>
        <v>24.94</v>
      </c>
      <c r="C20" s="167">
        <f>ROUND(VALUE(SUBSTITUTE(実質収支比率等に係る経年分析!G$47,"▲","-")),2)</f>
        <v>22.43</v>
      </c>
      <c r="D20" s="167">
        <f>ROUND(VALUE(SUBSTITUTE(実質収支比率等に係る経年分析!H$47,"▲","-")),2)</f>
        <v>20.54</v>
      </c>
      <c r="E20" s="167">
        <f>ROUND(VALUE(SUBSTITUTE(実質収支比率等に係る経年分析!I$47,"▲","-")),2)</f>
        <v>18.73</v>
      </c>
      <c r="F20" s="167">
        <f>ROUND(VALUE(SUBSTITUTE(実質収支比率等に係る経年分析!J$47,"▲","-")),2)</f>
        <v>17.52</v>
      </c>
    </row>
    <row r="21" spans="1:11" x14ac:dyDescent="0.15">
      <c r="A21" s="167" t="s">
        <v>55</v>
      </c>
      <c r="B21" s="167">
        <f>IF(ISNUMBER(VALUE(SUBSTITUTE(実質収支比率等に係る経年分析!F$49,"▲","-"))),ROUND(VALUE(SUBSTITUTE(実質収支比率等に係る経年分析!F$49,"▲","-")),2),NA())</f>
        <v>-3.35</v>
      </c>
      <c r="C21" s="167">
        <f>IF(ISNUMBER(VALUE(SUBSTITUTE(実質収支比率等に係る経年分析!G$49,"▲","-"))),ROUND(VALUE(SUBSTITUTE(実質収支比率等に係る経年分析!G$49,"▲","-")),2),NA())</f>
        <v>-4.93</v>
      </c>
      <c r="D21" s="167">
        <f>IF(ISNUMBER(VALUE(SUBSTITUTE(実質収支比率等に係る経年分析!H$49,"▲","-"))),ROUND(VALUE(SUBSTITUTE(実質収支比率等に係る経年分析!H$49,"▲","-")),2),NA())</f>
        <v>-7.82</v>
      </c>
      <c r="E21" s="167">
        <f>IF(ISNUMBER(VALUE(SUBSTITUTE(実質収支比率等に係る経年分析!I$49,"▲","-"))),ROUND(VALUE(SUBSTITUTE(実質収支比率等に係る経年分析!I$49,"▲","-")),2),NA())</f>
        <v>-3.08</v>
      </c>
      <c r="F21" s="167">
        <f>IF(ISNUMBER(VALUE(SUBSTITUTE(実質収支比率等に係る経年分析!J$49,"▲","-"))),ROUND(VALUE(SUBSTITUTE(実質収支比率等に係る経年分析!J$49,"▲","-")),2),NA())</f>
        <v>-4.1399999999999997</v>
      </c>
    </row>
    <row r="24" spans="1:11" x14ac:dyDescent="0.15">
      <c r="A24" s="137" t="s">
        <v>56</v>
      </c>
    </row>
    <row r="25" spans="1:11" x14ac:dyDescent="0.15">
      <c r="A25" s="168"/>
      <c r="B25" s="168" t="str">
        <f>連結実質赤字比率に係る赤字・黒字の構成分析!F$33</f>
        <v>H29</v>
      </c>
      <c r="C25" s="168"/>
      <c r="D25" s="168" t="str">
        <f>連結実質赤字比率に係る赤字・黒字の構成分析!G$33</f>
        <v>H30</v>
      </c>
      <c r="E25" s="168"/>
      <c r="F25" s="168" t="str">
        <f>連結実質赤字比率に係る赤字・黒字の構成分析!H$33</f>
        <v>R01</v>
      </c>
      <c r="G25" s="168"/>
      <c r="H25" s="168" t="str">
        <f>連結実質赤字比率に係る赤字・黒字の構成分析!I$33</f>
        <v>R02</v>
      </c>
      <c r="I25" s="168"/>
      <c r="J25" s="168" t="str">
        <f>連結実質赤字比率に係る赤字・黒字の構成分析!J$33</f>
        <v>R03</v>
      </c>
      <c r="K25" s="168"/>
    </row>
    <row r="26" spans="1:11" x14ac:dyDescent="0.15">
      <c r="A26" s="168"/>
      <c r="B26" s="168" t="s">
        <v>57</v>
      </c>
      <c r="C26" s="168" t="s">
        <v>58</v>
      </c>
      <c r="D26" s="168" t="s">
        <v>57</v>
      </c>
      <c r="E26" s="168" t="s">
        <v>58</v>
      </c>
      <c r="F26" s="168" t="s">
        <v>57</v>
      </c>
      <c r="G26" s="168" t="s">
        <v>58</v>
      </c>
      <c r="H26" s="168" t="s">
        <v>57</v>
      </c>
      <c r="I26" s="168" t="s">
        <v>58</v>
      </c>
      <c r="J26" s="168" t="s">
        <v>57</v>
      </c>
      <c r="K26" s="168" t="s">
        <v>58</v>
      </c>
    </row>
    <row r="27" spans="1:11" x14ac:dyDescent="0.15">
      <c r="A27" s="168" t="str">
        <f>IF(連結実質赤字比率に係る赤字・黒字の構成分析!C$43="",NA(),連結実質赤字比率に係る赤字・黒字の構成分析!C$43)</f>
        <v>その他会計（黒字）</v>
      </c>
      <c r="B27" s="168" t="e">
        <f>IF(ROUND(VALUE(SUBSTITUTE(連結実質赤字比率に係る赤字・黒字の構成分析!F$43,"▲", "-")), 2) &lt; 0, ABS(ROUND(VALUE(SUBSTITUTE(連結実質赤字比率に係る赤字・黒字の構成分析!F$43,"▲", "-")), 2)), NA())</f>
        <v>#VALUE!</v>
      </c>
      <c r="C27" s="168" t="e">
        <f>IF(ROUND(VALUE(SUBSTITUTE(連結実質赤字比率に係る赤字・黒字の構成分析!F$43,"▲", "-")), 2) &gt;= 0, ABS(ROUND(VALUE(SUBSTITUTE(連結実質赤字比率に係る赤字・黒字の構成分析!F$43,"▲", "-")), 2)), NA())</f>
        <v>#VALUE!</v>
      </c>
      <c r="D27" s="168" t="e">
        <f>IF(ROUND(VALUE(SUBSTITUTE(連結実質赤字比率に係る赤字・黒字の構成分析!G$43,"▲", "-")), 2) &lt; 0, ABS(ROUND(VALUE(SUBSTITUTE(連結実質赤字比率に係る赤字・黒字の構成分析!G$43,"▲", "-")), 2)), NA())</f>
        <v>#VALUE!</v>
      </c>
      <c r="E27" s="168" t="e">
        <f>IF(ROUND(VALUE(SUBSTITUTE(連結実質赤字比率に係る赤字・黒字の構成分析!G$43,"▲", "-")), 2) &gt;= 0, ABS(ROUND(VALUE(SUBSTITUTE(連結実質赤字比率に係る赤字・黒字の構成分析!G$43,"▲", "-")), 2)), NA())</f>
        <v>#VALUE!</v>
      </c>
      <c r="F27" s="168" t="e">
        <f>IF(ROUND(VALUE(SUBSTITUTE(連結実質赤字比率に係る赤字・黒字の構成分析!H$43,"▲", "-")), 2) &lt; 0, ABS(ROUND(VALUE(SUBSTITUTE(連結実質赤字比率に係る赤字・黒字の構成分析!H$43,"▲", "-")), 2)), NA())</f>
        <v>#VALUE!</v>
      </c>
      <c r="G27" s="168" t="e">
        <f>IF(ROUND(VALUE(SUBSTITUTE(連結実質赤字比率に係る赤字・黒字の構成分析!H$43,"▲", "-")), 2) &gt;= 0, ABS(ROUND(VALUE(SUBSTITUTE(連結実質赤字比率に係る赤字・黒字の構成分析!H$43,"▲", "-")), 2)), NA())</f>
        <v>#VALUE!</v>
      </c>
      <c r="H27" s="168" t="e">
        <f>IF(ROUND(VALUE(SUBSTITUTE(連結実質赤字比率に係る赤字・黒字の構成分析!I$43,"▲", "-")), 2) &lt; 0, ABS(ROUND(VALUE(SUBSTITUTE(連結実質赤字比率に係る赤字・黒字の構成分析!I$43,"▲", "-")), 2)), NA())</f>
        <v>#VALUE!</v>
      </c>
      <c r="I27" s="168" t="e">
        <f>IF(ROUND(VALUE(SUBSTITUTE(連結実質赤字比率に係る赤字・黒字の構成分析!I$43,"▲", "-")), 2) &gt;= 0, ABS(ROUND(VALUE(SUBSTITUTE(連結実質赤字比率に係る赤字・黒字の構成分析!I$43,"▲", "-")), 2)), NA())</f>
        <v>#VALUE!</v>
      </c>
      <c r="J27" s="168" t="e">
        <f>IF(ROUND(VALUE(SUBSTITUTE(連結実質赤字比率に係る赤字・黒字の構成分析!J$43,"▲", "-")), 2) &lt; 0, ABS(ROUND(VALUE(SUBSTITUTE(連結実質赤字比率に係る赤字・黒字の構成分析!J$43,"▲", "-")), 2)), NA())</f>
        <v>#VALUE!</v>
      </c>
      <c r="K27" s="168" t="e">
        <f>IF(ROUND(VALUE(SUBSTITUTE(連結実質赤字比率に係る赤字・黒字の構成分析!J$43,"▲", "-")), 2) &gt;= 0, ABS(ROUND(VALUE(SUBSTITUTE(連結実質赤字比率に係る赤字・黒字の構成分析!J$43,"▲", "-")), 2)), NA())</f>
        <v>#VALUE!</v>
      </c>
    </row>
    <row r="28" spans="1:11" x14ac:dyDescent="0.15">
      <c r="A28" s="168" t="str">
        <f>IF(連結実質赤字比率に係る赤字・黒字の構成分析!C$42="",NA(),連結実質赤字比率に係る赤字・黒字の構成分析!C$42)</f>
        <v>その他会計（赤字）</v>
      </c>
      <c r="B28" s="168" t="e">
        <f>IF(ROUND(VALUE(SUBSTITUTE(連結実質赤字比率に係る赤字・黒字の構成分析!F$42,"▲", "-")), 2) &lt; 0, ABS(ROUND(VALUE(SUBSTITUTE(連結実質赤字比率に係る赤字・黒字の構成分析!F$42,"▲", "-")), 2)), NA())</f>
        <v>#VALUE!</v>
      </c>
      <c r="C28" s="168" t="e">
        <f>IF(ROUND(VALUE(SUBSTITUTE(連結実質赤字比率に係る赤字・黒字の構成分析!F$42,"▲", "-")), 2) &gt;= 0, ABS(ROUND(VALUE(SUBSTITUTE(連結実質赤字比率に係る赤字・黒字の構成分析!F$42,"▲", "-")), 2)), NA())</f>
        <v>#VALUE!</v>
      </c>
      <c r="D28" s="168" t="e">
        <f>IF(ROUND(VALUE(SUBSTITUTE(連結実質赤字比率に係る赤字・黒字の構成分析!G$42,"▲", "-")), 2) &lt; 0, ABS(ROUND(VALUE(SUBSTITUTE(連結実質赤字比率に係る赤字・黒字の構成分析!G$42,"▲", "-")), 2)), NA())</f>
        <v>#VALUE!</v>
      </c>
      <c r="E28" s="168" t="e">
        <f>IF(ROUND(VALUE(SUBSTITUTE(連結実質赤字比率に係る赤字・黒字の構成分析!G$42,"▲", "-")), 2) &gt;= 0, ABS(ROUND(VALUE(SUBSTITUTE(連結実質赤字比率に係る赤字・黒字の構成分析!G$42,"▲", "-")), 2)), NA())</f>
        <v>#VALUE!</v>
      </c>
      <c r="F28" s="168" t="e">
        <f>IF(ROUND(VALUE(SUBSTITUTE(連結実質赤字比率に係る赤字・黒字の構成分析!H$42,"▲", "-")), 2) &lt; 0, ABS(ROUND(VALUE(SUBSTITUTE(連結実質赤字比率に係る赤字・黒字の構成分析!H$42,"▲", "-")), 2)), NA())</f>
        <v>#VALUE!</v>
      </c>
      <c r="G28" s="168" t="e">
        <f>IF(ROUND(VALUE(SUBSTITUTE(連結実質赤字比率に係る赤字・黒字の構成分析!H$42,"▲", "-")), 2) &gt;= 0, ABS(ROUND(VALUE(SUBSTITUTE(連結実質赤字比率に係る赤字・黒字の構成分析!H$42,"▲", "-")), 2)), NA())</f>
        <v>#VALUE!</v>
      </c>
      <c r="H28" s="168" t="e">
        <f>IF(ROUND(VALUE(SUBSTITUTE(連結実質赤字比率に係る赤字・黒字の構成分析!I$42,"▲", "-")), 2) &lt; 0, ABS(ROUND(VALUE(SUBSTITUTE(連結実質赤字比率に係る赤字・黒字の構成分析!I$42,"▲", "-")), 2)), NA())</f>
        <v>#VALUE!</v>
      </c>
      <c r="I28" s="168" t="e">
        <f>IF(ROUND(VALUE(SUBSTITUTE(連結実質赤字比率に係る赤字・黒字の構成分析!I$42,"▲", "-")), 2) &gt;= 0, ABS(ROUND(VALUE(SUBSTITUTE(連結実質赤字比率に係る赤字・黒字の構成分析!I$42,"▲", "-")), 2)), NA())</f>
        <v>#VALUE!</v>
      </c>
      <c r="J28" s="168" t="e">
        <f>IF(ROUND(VALUE(SUBSTITUTE(連結実質赤字比率に係る赤字・黒字の構成分析!J$42,"▲", "-")), 2) &lt; 0, ABS(ROUND(VALUE(SUBSTITUTE(連結実質赤字比率に係る赤字・黒字の構成分析!J$42,"▲", "-")), 2)), NA())</f>
        <v>#VALUE!</v>
      </c>
      <c r="K28" s="168" t="e">
        <f>IF(ROUND(VALUE(SUBSTITUTE(連結実質赤字比率に係る赤字・黒字の構成分析!J$42,"▲", "-")), 2) &gt;= 0, ABS(ROUND(VALUE(SUBSTITUTE(連結実質赤字比率に係る赤字・黒字の構成分析!J$42,"▲", "-")), 2)), NA())</f>
        <v>#VALUE!</v>
      </c>
    </row>
    <row r="29" spans="1:11" x14ac:dyDescent="0.15">
      <c r="A29" s="168" t="str">
        <f>IF(連結実質赤字比率に係る赤字・黒字の構成分析!C$41="",NA(),連結実質赤字比率に係る赤字・黒字の構成分析!C$41)</f>
        <v>長崎都市計画事業長与町土地区画整理事業特別会計</v>
      </c>
      <c r="B29" s="168" t="e">
        <f>IF(ROUND(VALUE(SUBSTITUTE(連結実質赤字比率に係る赤字・黒字の構成分析!F$41,"▲", "-")), 2) &lt; 0, ABS(ROUND(VALUE(SUBSTITUTE(連結実質赤字比率に係る赤字・黒字の構成分析!F$41,"▲", "-")), 2)), NA())</f>
        <v>#N/A</v>
      </c>
      <c r="C29" s="168">
        <f>IF(ROUND(VALUE(SUBSTITUTE(連結実質赤字比率に係る赤字・黒字の構成分析!F$41,"▲", "-")), 2) &gt;= 0, ABS(ROUND(VALUE(SUBSTITUTE(連結実質赤字比率に係る赤字・黒字の構成分析!F$41,"▲", "-")), 2)), NA())</f>
        <v>0</v>
      </c>
      <c r="D29" s="168" t="e">
        <f>IF(ROUND(VALUE(SUBSTITUTE(連結実質赤字比率に係る赤字・黒字の構成分析!G$41,"▲", "-")), 2) &lt; 0, ABS(ROUND(VALUE(SUBSTITUTE(連結実質赤字比率に係る赤字・黒字の構成分析!G$41,"▲", "-")), 2)), NA())</f>
        <v>#N/A</v>
      </c>
      <c r="E29" s="168">
        <f>IF(ROUND(VALUE(SUBSTITUTE(連結実質赤字比率に係る赤字・黒字の構成分析!G$41,"▲", "-")), 2) &gt;= 0, ABS(ROUND(VALUE(SUBSTITUTE(連結実質赤字比率に係る赤字・黒字の構成分析!G$41,"▲", "-")), 2)), NA())</f>
        <v>0</v>
      </c>
      <c r="F29" s="168" t="e">
        <f>IF(ROUND(VALUE(SUBSTITUTE(連結実質赤字比率に係る赤字・黒字の構成分析!H$41,"▲", "-")), 2) &lt; 0, ABS(ROUND(VALUE(SUBSTITUTE(連結実質赤字比率に係る赤字・黒字の構成分析!H$41,"▲", "-")), 2)), NA())</f>
        <v>#N/A</v>
      </c>
      <c r="G29" s="168">
        <f>IF(ROUND(VALUE(SUBSTITUTE(連結実質赤字比率に係る赤字・黒字の構成分析!H$41,"▲", "-")), 2) &gt;= 0, ABS(ROUND(VALUE(SUBSTITUTE(連結実質赤字比率に係る赤字・黒字の構成分析!H$41,"▲", "-")), 2)), NA())</f>
        <v>0.69</v>
      </c>
      <c r="H29" s="168" t="e">
        <f>IF(ROUND(VALUE(SUBSTITUTE(連結実質赤字比率に係る赤字・黒字の構成分析!I$41,"▲", "-")), 2) &lt; 0, ABS(ROUND(VALUE(SUBSTITUTE(連結実質赤字比率に係る赤字・黒字の構成分析!I$41,"▲", "-")), 2)), NA())</f>
        <v>#N/A</v>
      </c>
      <c r="I29" s="168">
        <f>IF(ROUND(VALUE(SUBSTITUTE(連結実質赤字比率に係る赤字・黒字の構成分析!I$41,"▲", "-")), 2) &gt;= 0, ABS(ROUND(VALUE(SUBSTITUTE(連結実質赤字比率に係る赤字・黒字の構成分析!I$41,"▲", "-")), 2)), NA())</f>
        <v>0</v>
      </c>
      <c r="J29" s="168" t="e">
        <f>IF(ROUND(VALUE(SUBSTITUTE(連結実質赤字比率に係る赤字・黒字の構成分析!J$41,"▲", "-")), 2) &lt; 0, ABS(ROUND(VALUE(SUBSTITUTE(連結実質赤字比率に係る赤字・黒字の構成分析!J$41,"▲", "-")), 2)), NA())</f>
        <v>#N/A</v>
      </c>
      <c r="K29" s="168">
        <f>IF(ROUND(VALUE(SUBSTITUTE(連結実質赤字比率に係る赤字・黒字の構成分析!J$41,"▲", "-")), 2) &gt;= 0, ABS(ROUND(VALUE(SUBSTITUTE(連結実質赤字比率に係る赤字・黒字の構成分析!J$41,"▲", "-")), 2)), NA())</f>
        <v>0</v>
      </c>
    </row>
    <row r="30" spans="1:11" x14ac:dyDescent="0.15">
      <c r="A30" s="168" t="str">
        <f>IF(連結実質赤字比率に係る赤字・黒字の構成分析!C$40="",NA(),連結実質赤字比率に係る赤字・黒字の構成分析!C$40)</f>
        <v>駐車場事業特別会計</v>
      </c>
      <c r="B30" s="168" t="e">
        <f>IF(ROUND(VALUE(SUBSTITUTE(連結実質赤字比率に係る赤字・黒字の構成分析!F$40,"▲", "-")), 2) &lt; 0, ABS(ROUND(VALUE(SUBSTITUTE(連結実質赤字比率に係る赤字・黒字の構成分析!F$40,"▲", "-")), 2)), NA())</f>
        <v>#N/A</v>
      </c>
      <c r="C30" s="168">
        <f>IF(ROUND(VALUE(SUBSTITUTE(連結実質赤字比率に係る赤字・黒字の構成分析!F$40,"▲", "-")), 2) &gt;= 0, ABS(ROUND(VALUE(SUBSTITUTE(連結実質赤字比率に係る赤字・黒字の構成分析!F$40,"▲", "-")), 2)), NA())</f>
        <v>0.02</v>
      </c>
      <c r="D30" s="168" t="e">
        <f>IF(ROUND(VALUE(SUBSTITUTE(連結実質赤字比率に係る赤字・黒字の構成分析!G$40,"▲", "-")), 2) &lt; 0, ABS(ROUND(VALUE(SUBSTITUTE(連結実質赤字比率に係る赤字・黒字の構成分析!G$40,"▲", "-")), 2)), NA())</f>
        <v>#N/A</v>
      </c>
      <c r="E30" s="168">
        <f>IF(ROUND(VALUE(SUBSTITUTE(連結実質赤字比率に係る赤字・黒字の構成分析!G$40,"▲", "-")), 2) &gt;= 0, ABS(ROUND(VALUE(SUBSTITUTE(連結実質赤字比率に係る赤字・黒字の構成分析!G$40,"▲", "-")), 2)), NA())</f>
        <v>0.02</v>
      </c>
      <c r="F30" s="168" t="e">
        <f>IF(ROUND(VALUE(SUBSTITUTE(連結実質赤字比率に係る赤字・黒字の構成分析!H$40,"▲", "-")), 2) &lt; 0, ABS(ROUND(VALUE(SUBSTITUTE(連結実質赤字比率に係る赤字・黒字の構成分析!H$40,"▲", "-")), 2)), NA())</f>
        <v>#N/A</v>
      </c>
      <c r="G30" s="168">
        <f>IF(ROUND(VALUE(SUBSTITUTE(連結実質赤字比率に係る赤字・黒字の構成分析!H$40,"▲", "-")), 2) &gt;= 0, ABS(ROUND(VALUE(SUBSTITUTE(連結実質赤字比率に係る赤字・黒字の構成分析!H$40,"▲", "-")), 2)), NA())</f>
        <v>0.01</v>
      </c>
      <c r="H30" s="168" t="e">
        <f>IF(ROUND(VALUE(SUBSTITUTE(連結実質赤字比率に係る赤字・黒字の構成分析!I$40,"▲", "-")), 2) &lt; 0, ABS(ROUND(VALUE(SUBSTITUTE(連結実質赤字比率に係る赤字・黒字の構成分析!I$40,"▲", "-")), 2)), NA())</f>
        <v>#N/A</v>
      </c>
      <c r="I30" s="168">
        <f>IF(ROUND(VALUE(SUBSTITUTE(連結実質赤字比率に係る赤字・黒字の構成分析!I$40,"▲", "-")), 2) &gt;= 0, ABS(ROUND(VALUE(SUBSTITUTE(連結実質赤字比率に係る赤字・黒字の構成分析!I$40,"▲", "-")), 2)), NA())</f>
        <v>0.01</v>
      </c>
      <c r="J30" s="168" t="e">
        <f>IF(ROUND(VALUE(SUBSTITUTE(連結実質赤字比率に係る赤字・黒字の構成分析!J$40,"▲", "-")), 2) &lt; 0, ABS(ROUND(VALUE(SUBSTITUTE(連結実質赤字比率に係る赤字・黒字の構成分析!J$40,"▲", "-")), 2)), NA())</f>
        <v>#N/A</v>
      </c>
      <c r="K30" s="168">
        <f>IF(ROUND(VALUE(SUBSTITUTE(連結実質赤字比率に係る赤字・黒字の構成分析!J$40,"▲", "-")), 2) &gt;= 0, ABS(ROUND(VALUE(SUBSTITUTE(連結実質赤字比率に係る赤字・黒字の構成分析!J$40,"▲", "-")), 2)), NA())</f>
        <v>0.01</v>
      </c>
    </row>
    <row r="31" spans="1:11" x14ac:dyDescent="0.15">
      <c r="A31" s="168" t="str">
        <f>IF(連結実質赤字比率に係る赤字・黒字の構成分析!C$39="",NA(),連結実質赤字比率に係る赤字・黒字の構成分析!C$39)</f>
        <v>後期高齢者医療特別会計</v>
      </c>
      <c r="B31" s="168" t="e">
        <f>IF(ROUND(VALUE(SUBSTITUTE(連結実質赤字比率に係る赤字・黒字の構成分析!F$39,"▲", "-")), 2) &lt; 0, ABS(ROUND(VALUE(SUBSTITUTE(連結実質赤字比率に係る赤字・黒字の構成分析!F$39,"▲", "-")), 2)), NA())</f>
        <v>#N/A</v>
      </c>
      <c r="C31" s="168">
        <f>IF(ROUND(VALUE(SUBSTITUTE(連結実質赤字比率に係る赤字・黒字の構成分析!F$39,"▲", "-")), 2) &gt;= 0, ABS(ROUND(VALUE(SUBSTITUTE(連結実質赤字比率に係る赤字・黒字の構成分析!F$39,"▲", "-")), 2)), NA())</f>
        <v>0.02</v>
      </c>
      <c r="D31" s="168" t="e">
        <f>IF(ROUND(VALUE(SUBSTITUTE(連結実質赤字比率に係る赤字・黒字の構成分析!G$39,"▲", "-")), 2) &lt; 0, ABS(ROUND(VALUE(SUBSTITUTE(連結実質赤字比率に係る赤字・黒字の構成分析!G$39,"▲", "-")), 2)), NA())</f>
        <v>#N/A</v>
      </c>
      <c r="E31" s="168">
        <f>IF(ROUND(VALUE(SUBSTITUTE(連結実質赤字比率に係る赤字・黒字の構成分析!G$39,"▲", "-")), 2) &gt;= 0, ABS(ROUND(VALUE(SUBSTITUTE(連結実質赤字比率に係る赤字・黒字の構成分析!G$39,"▲", "-")), 2)), NA())</f>
        <v>0.03</v>
      </c>
      <c r="F31" s="168" t="e">
        <f>IF(ROUND(VALUE(SUBSTITUTE(連結実質赤字比率に係る赤字・黒字の構成分析!H$39,"▲", "-")), 2) &lt; 0, ABS(ROUND(VALUE(SUBSTITUTE(連結実質赤字比率に係る赤字・黒字の構成分析!H$39,"▲", "-")), 2)), NA())</f>
        <v>#N/A</v>
      </c>
      <c r="G31" s="168">
        <f>IF(ROUND(VALUE(SUBSTITUTE(連結実質赤字比率に係る赤字・黒字の構成分析!H$39,"▲", "-")), 2) &gt;= 0, ABS(ROUND(VALUE(SUBSTITUTE(連結実質赤字比率に係る赤字・黒字の構成分析!H$39,"▲", "-")), 2)), NA())</f>
        <v>0.01</v>
      </c>
      <c r="H31" s="168" t="e">
        <f>IF(ROUND(VALUE(SUBSTITUTE(連結実質赤字比率に係る赤字・黒字の構成分析!I$39,"▲", "-")), 2) &lt; 0, ABS(ROUND(VALUE(SUBSTITUTE(連結実質赤字比率に係る赤字・黒字の構成分析!I$39,"▲", "-")), 2)), NA())</f>
        <v>#N/A</v>
      </c>
      <c r="I31" s="168">
        <f>IF(ROUND(VALUE(SUBSTITUTE(連結実質赤字比率に係る赤字・黒字の構成分析!I$39,"▲", "-")), 2) &gt;= 0, ABS(ROUND(VALUE(SUBSTITUTE(連結実質赤字比率に係る赤字・黒字の構成分析!I$39,"▲", "-")), 2)), NA())</f>
        <v>0.01</v>
      </c>
      <c r="J31" s="168" t="e">
        <f>IF(ROUND(VALUE(SUBSTITUTE(連結実質赤字比率に係る赤字・黒字の構成分析!J$39,"▲", "-")), 2) &lt; 0, ABS(ROUND(VALUE(SUBSTITUTE(連結実質赤字比率に係る赤字・黒字の構成分析!J$39,"▲", "-")), 2)), NA())</f>
        <v>#N/A</v>
      </c>
      <c r="K31" s="168">
        <f>IF(ROUND(VALUE(SUBSTITUTE(連結実質赤字比率に係る赤字・黒字の構成分析!J$39,"▲", "-")), 2) &gt;= 0, ABS(ROUND(VALUE(SUBSTITUTE(連結実質赤字比率に係る赤字・黒字の構成分析!J$39,"▲", "-")), 2)), NA())</f>
        <v>0.01</v>
      </c>
    </row>
    <row r="32" spans="1:11" x14ac:dyDescent="0.15">
      <c r="A32" s="168" t="str">
        <f>IF(連結実質赤字比率に係る赤字・黒字の構成分析!C$38="",NA(),連結実質赤字比率に係る赤字・黒字の構成分析!C$38)</f>
        <v>国民健康保険特別会計</v>
      </c>
      <c r="B32" s="168" t="e">
        <f>IF(ROUND(VALUE(SUBSTITUTE(連結実質赤字比率に係る赤字・黒字の構成分析!F$38,"▲", "-")), 2) &lt; 0, ABS(ROUND(VALUE(SUBSTITUTE(連結実質赤字比率に係る赤字・黒字の構成分析!F$38,"▲", "-")), 2)), NA())</f>
        <v>#N/A</v>
      </c>
      <c r="C32" s="168">
        <f>IF(ROUND(VALUE(SUBSTITUTE(連結実質赤字比率に係る赤字・黒字の構成分析!F$38,"▲", "-")), 2) &gt;= 0, ABS(ROUND(VALUE(SUBSTITUTE(連結実質赤字比率に係る赤字・黒字の構成分析!F$38,"▲", "-")), 2)), NA())</f>
        <v>0.86</v>
      </c>
      <c r="D32" s="168" t="e">
        <f>IF(ROUND(VALUE(SUBSTITUTE(連結実質赤字比率に係る赤字・黒字の構成分析!G$38,"▲", "-")), 2) &lt; 0, ABS(ROUND(VALUE(SUBSTITUTE(連結実質赤字比率に係る赤字・黒字の構成分析!G$38,"▲", "-")), 2)), NA())</f>
        <v>#N/A</v>
      </c>
      <c r="E32" s="168">
        <f>IF(ROUND(VALUE(SUBSTITUTE(連結実質赤字比率に係る赤字・黒字の構成分析!G$38,"▲", "-")), 2) &gt;= 0, ABS(ROUND(VALUE(SUBSTITUTE(連結実質赤字比率に係る赤字・黒字の構成分析!G$38,"▲", "-")), 2)), NA())</f>
        <v>1.78</v>
      </c>
      <c r="F32" s="168" t="e">
        <f>IF(ROUND(VALUE(SUBSTITUTE(連結実質赤字比率に係る赤字・黒字の構成分析!H$38,"▲", "-")), 2) &lt; 0, ABS(ROUND(VALUE(SUBSTITUTE(連結実質赤字比率に係る赤字・黒字の構成分析!H$38,"▲", "-")), 2)), NA())</f>
        <v>#N/A</v>
      </c>
      <c r="G32" s="168">
        <f>IF(ROUND(VALUE(SUBSTITUTE(連結実質赤字比率に係る赤字・黒字の構成分析!H$38,"▲", "-")), 2) &gt;= 0, ABS(ROUND(VALUE(SUBSTITUTE(連結実質赤字比率に係る赤字・黒字の構成分析!H$38,"▲", "-")), 2)), NA())</f>
        <v>1.28</v>
      </c>
      <c r="H32" s="168" t="e">
        <f>IF(ROUND(VALUE(SUBSTITUTE(連結実質赤字比率に係る赤字・黒字の構成分析!I$38,"▲", "-")), 2) &lt; 0, ABS(ROUND(VALUE(SUBSTITUTE(連結実質赤字比率に係る赤字・黒字の構成分析!I$38,"▲", "-")), 2)), NA())</f>
        <v>#N/A</v>
      </c>
      <c r="I32" s="168">
        <f>IF(ROUND(VALUE(SUBSTITUTE(連結実質赤字比率に係る赤字・黒字の構成分析!I$38,"▲", "-")), 2) &gt;= 0, ABS(ROUND(VALUE(SUBSTITUTE(連結実質赤字比率に係る赤字・黒字の構成分析!I$38,"▲", "-")), 2)), NA())</f>
        <v>1.35</v>
      </c>
      <c r="J32" s="168" t="e">
        <f>IF(ROUND(VALUE(SUBSTITUTE(連結実質赤字比率に係る赤字・黒字の構成分析!J$38,"▲", "-")), 2) &lt; 0, ABS(ROUND(VALUE(SUBSTITUTE(連結実質赤字比率に係る赤字・黒字の構成分析!J$38,"▲", "-")), 2)), NA())</f>
        <v>#N/A</v>
      </c>
      <c r="K32" s="168">
        <f>IF(ROUND(VALUE(SUBSTITUTE(連結実質赤字比率に係る赤字・黒字の構成分析!J$38,"▲", "-")), 2) &gt;= 0, ABS(ROUND(VALUE(SUBSTITUTE(連結実質赤字比率に係る赤字・黒字の構成分析!J$38,"▲", "-")), 2)), NA())</f>
        <v>1.29</v>
      </c>
    </row>
    <row r="33" spans="1:16" x14ac:dyDescent="0.15">
      <c r="A33" s="168" t="str">
        <f>IF(連結実質赤字比率に係る赤字・黒字の構成分析!C$37="",NA(),連結実質赤字比率に係る赤字・黒字の構成分析!C$37)</f>
        <v>介護保険特別会計</v>
      </c>
      <c r="B33" s="168" t="e">
        <f>IF(ROUND(VALUE(SUBSTITUTE(連結実質赤字比率に係る赤字・黒字の構成分析!F$37,"▲", "-")), 2) &lt; 0, ABS(ROUND(VALUE(SUBSTITUTE(連結実質赤字比率に係る赤字・黒字の構成分析!F$37,"▲", "-")), 2)), NA())</f>
        <v>#N/A</v>
      </c>
      <c r="C33" s="168">
        <f>IF(ROUND(VALUE(SUBSTITUTE(連結実質赤字比率に係る赤字・黒字の構成分析!F$37,"▲", "-")), 2) &gt;= 0, ABS(ROUND(VALUE(SUBSTITUTE(連結実質赤字比率に係る赤字・黒字の構成分析!F$37,"▲", "-")), 2)), NA())</f>
        <v>4.13</v>
      </c>
      <c r="D33" s="168" t="e">
        <f>IF(ROUND(VALUE(SUBSTITUTE(連結実質赤字比率に係る赤字・黒字の構成分析!G$37,"▲", "-")), 2) &lt; 0, ABS(ROUND(VALUE(SUBSTITUTE(連結実質赤字比率に係る赤字・黒字の構成分析!G$37,"▲", "-")), 2)), NA())</f>
        <v>#N/A</v>
      </c>
      <c r="E33" s="168">
        <f>IF(ROUND(VALUE(SUBSTITUTE(連結実質赤字比率に係る赤字・黒字の構成分析!G$37,"▲", "-")), 2) &gt;= 0, ABS(ROUND(VALUE(SUBSTITUTE(連結実質赤字比率に係る赤字・黒字の構成分析!G$37,"▲", "-")), 2)), NA())</f>
        <v>5.37</v>
      </c>
      <c r="F33" s="168" t="e">
        <f>IF(ROUND(VALUE(SUBSTITUTE(連結実質赤字比率に係る赤字・黒字の構成分析!H$37,"▲", "-")), 2) &lt; 0, ABS(ROUND(VALUE(SUBSTITUTE(連結実質赤字比率に係る赤字・黒字の構成分析!H$37,"▲", "-")), 2)), NA())</f>
        <v>#N/A</v>
      </c>
      <c r="G33" s="168">
        <f>IF(ROUND(VALUE(SUBSTITUTE(連結実質赤字比率に係る赤字・黒字の構成分析!H$37,"▲", "-")), 2) &gt;= 0, ABS(ROUND(VALUE(SUBSTITUTE(連結実質赤字比率に係る赤字・黒字の構成分析!H$37,"▲", "-")), 2)), NA())</f>
        <v>2.2799999999999998</v>
      </c>
      <c r="H33" s="168" t="e">
        <f>IF(ROUND(VALUE(SUBSTITUTE(連結実質赤字比率に係る赤字・黒字の構成分析!I$37,"▲", "-")), 2) &lt; 0, ABS(ROUND(VALUE(SUBSTITUTE(連結実質赤字比率に係る赤字・黒字の構成分析!I$37,"▲", "-")), 2)), NA())</f>
        <v>#N/A</v>
      </c>
      <c r="I33" s="168">
        <f>IF(ROUND(VALUE(SUBSTITUTE(連結実質赤字比率に係る赤字・黒字の構成分析!I$37,"▲", "-")), 2) &gt;= 0, ABS(ROUND(VALUE(SUBSTITUTE(連結実質赤字比率に係る赤字・黒字の構成分析!I$37,"▲", "-")), 2)), NA())</f>
        <v>2.54</v>
      </c>
      <c r="J33" s="168" t="e">
        <f>IF(ROUND(VALUE(SUBSTITUTE(連結実質赤字比率に係る赤字・黒字の構成分析!J$37,"▲", "-")), 2) &lt; 0, ABS(ROUND(VALUE(SUBSTITUTE(連結実質赤字比率に係る赤字・黒字の構成分析!J$37,"▲", "-")), 2)), NA())</f>
        <v>#N/A</v>
      </c>
      <c r="K33" s="168">
        <f>IF(ROUND(VALUE(SUBSTITUTE(連結実質赤字比率に係る赤字・黒字の構成分析!J$37,"▲", "-")), 2) &gt;= 0, ABS(ROUND(VALUE(SUBSTITUTE(連結実質赤字比率に係る赤字・黒字の構成分析!J$37,"▲", "-")), 2)), NA())</f>
        <v>3.04</v>
      </c>
    </row>
    <row r="34" spans="1:16" x14ac:dyDescent="0.15">
      <c r="A34" s="168" t="str">
        <f>IF(連結実質赤字比率に係る赤字・黒字の構成分析!C$36="",NA(),連結実質赤字比率に係る赤字・黒字の構成分析!C$36)</f>
        <v>水道事業会計</v>
      </c>
      <c r="B34" s="168" t="e">
        <f>IF(ROUND(VALUE(SUBSTITUTE(連結実質赤字比率に係る赤字・黒字の構成分析!F$36,"▲", "-")), 2) &lt; 0, ABS(ROUND(VALUE(SUBSTITUTE(連結実質赤字比率に係る赤字・黒字の構成分析!F$36,"▲", "-")), 2)), NA())</f>
        <v>#N/A</v>
      </c>
      <c r="C34" s="168">
        <f>IF(ROUND(VALUE(SUBSTITUTE(連結実質赤字比率に係る赤字・黒字の構成分析!F$36,"▲", "-")), 2) &gt;= 0, ABS(ROUND(VALUE(SUBSTITUTE(連結実質赤字比率に係る赤字・黒字の構成分析!F$36,"▲", "-")), 2)), NA())</f>
        <v>4.62</v>
      </c>
      <c r="D34" s="168" t="e">
        <f>IF(ROUND(VALUE(SUBSTITUTE(連結実質赤字比率に係る赤字・黒字の構成分析!G$36,"▲", "-")), 2) &lt; 0, ABS(ROUND(VALUE(SUBSTITUTE(連結実質赤字比率に係る赤字・黒字の構成分析!G$36,"▲", "-")), 2)), NA())</f>
        <v>#N/A</v>
      </c>
      <c r="E34" s="168">
        <f>IF(ROUND(VALUE(SUBSTITUTE(連結実質赤字比率に係る赤字・黒字の構成分析!G$36,"▲", "-")), 2) &gt;= 0, ABS(ROUND(VALUE(SUBSTITUTE(連結実質赤字比率に係る赤字・黒字の構成分析!G$36,"▲", "-")), 2)), NA())</f>
        <v>3.71</v>
      </c>
      <c r="F34" s="168" t="e">
        <f>IF(ROUND(VALUE(SUBSTITUTE(連結実質赤字比率に係る赤字・黒字の構成分析!H$36,"▲", "-")), 2) &lt; 0, ABS(ROUND(VALUE(SUBSTITUTE(連結実質赤字比率に係る赤字・黒字の構成分析!H$36,"▲", "-")), 2)), NA())</f>
        <v>#N/A</v>
      </c>
      <c r="G34" s="168">
        <f>IF(ROUND(VALUE(SUBSTITUTE(連結実質赤字比率に係る赤字・黒字の構成分析!H$36,"▲", "-")), 2) &gt;= 0, ABS(ROUND(VALUE(SUBSTITUTE(連結実質赤字比率に係る赤字・黒字の構成分析!H$36,"▲", "-")), 2)), NA())</f>
        <v>3.73</v>
      </c>
      <c r="H34" s="168" t="e">
        <f>IF(ROUND(VALUE(SUBSTITUTE(連結実質赤字比率に係る赤字・黒字の構成分析!I$36,"▲", "-")), 2) &lt; 0, ABS(ROUND(VALUE(SUBSTITUTE(連結実質赤字比率に係る赤字・黒字の構成分析!I$36,"▲", "-")), 2)), NA())</f>
        <v>#N/A</v>
      </c>
      <c r="I34" s="168">
        <f>IF(ROUND(VALUE(SUBSTITUTE(連結実質赤字比率に係る赤字・黒字の構成分析!I$36,"▲", "-")), 2) &gt;= 0, ABS(ROUND(VALUE(SUBSTITUTE(連結実質赤字比率に係る赤字・黒字の構成分析!I$36,"▲", "-")), 2)), NA())</f>
        <v>6.3</v>
      </c>
      <c r="J34" s="168" t="e">
        <f>IF(ROUND(VALUE(SUBSTITUTE(連結実質赤字比率に係る赤字・黒字の構成分析!J$36,"▲", "-")), 2) &lt; 0, ABS(ROUND(VALUE(SUBSTITUTE(連結実質赤字比率に係る赤字・黒字の構成分析!J$36,"▲", "-")), 2)), NA())</f>
        <v>#N/A</v>
      </c>
      <c r="K34" s="168">
        <f>IF(ROUND(VALUE(SUBSTITUTE(連結実質赤字比率に係る赤字・黒字の構成分析!J$36,"▲", "-")), 2) &gt;= 0, ABS(ROUND(VALUE(SUBSTITUTE(連結実質赤字比率に係る赤字・黒字の構成分析!J$36,"▲", "-")), 2)), NA())</f>
        <v>8.4600000000000009</v>
      </c>
    </row>
    <row r="35" spans="1:16" x14ac:dyDescent="0.15">
      <c r="A35" s="168" t="str">
        <f>IF(連結実質赤字比率に係る赤字・黒字の構成分析!C$35="",NA(),連結実質赤字比率に係る赤字・黒字の構成分析!C$35)</f>
        <v>一般会計</v>
      </c>
      <c r="B35" s="168" t="e">
        <f>IF(ROUND(VALUE(SUBSTITUTE(連結実質赤字比率に係る赤字・黒字の構成分析!F$35,"▲", "-")), 2) &lt; 0, ABS(ROUND(VALUE(SUBSTITUTE(連結実質赤字比率に係る赤字・黒字の構成分析!F$35,"▲", "-")), 2)), NA())</f>
        <v>#N/A</v>
      </c>
      <c r="C35" s="168">
        <f>IF(ROUND(VALUE(SUBSTITUTE(連結実質赤字比率に係る赤字・黒字の構成分析!F$35,"▲", "-")), 2) &gt;= 0, ABS(ROUND(VALUE(SUBSTITUTE(連結実質赤字比率に係る赤字・黒字の構成分析!F$35,"▲", "-")), 2)), NA())</f>
        <v>8.32</v>
      </c>
      <c r="D35" s="168" t="e">
        <f>IF(ROUND(VALUE(SUBSTITUTE(連結実質赤字比率に係る赤字・黒字の構成分析!G$35,"▲", "-")), 2) &lt; 0, ABS(ROUND(VALUE(SUBSTITUTE(連結実質赤字比率に係る赤字・黒字の構成分析!G$35,"▲", "-")), 2)), NA())</f>
        <v>#N/A</v>
      </c>
      <c r="E35" s="168">
        <f>IF(ROUND(VALUE(SUBSTITUTE(連結実質赤字比率に係る赤字・黒字の構成分析!G$35,"▲", "-")), 2) &gt;= 0, ABS(ROUND(VALUE(SUBSTITUTE(連結実質赤字比率に係る赤字・黒字の構成分析!G$35,"▲", "-")), 2)), NA())</f>
        <v>9.9700000000000006</v>
      </c>
      <c r="F35" s="168" t="e">
        <f>IF(ROUND(VALUE(SUBSTITUTE(連結実質赤字比率に係る赤字・黒字の構成分析!H$35,"▲", "-")), 2) &lt; 0, ABS(ROUND(VALUE(SUBSTITUTE(連結実質赤字比率に係る赤字・黒字の構成分析!H$35,"▲", "-")), 2)), NA())</f>
        <v>#N/A</v>
      </c>
      <c r="G35" s="168">
        <f>IF(ROUND(VALUE(SUBSTITUTE(連結実質赤字比率に係る赤字・黒字の構成分析!H$35,"▲", "-")), 2) &gt;= 0, ABS(ROUND(VALUE(SUBSTITUTE(連結実質赤字比率に係る赤字・黒字の構成分析!H$35,"▲", "-")), 2)), NA())</f>
        <v>9.1300000000000008</v>
      </c>
      <c r="H35" s="168" t="e">
        <f>IF(ROUND(VALUE(SUBSTITUTE(連結実質赤字比率に係る赤字・黒字の構成分析!I$35,"▲", "-")), 2) &lt; 0, ABS(ROUND(VALUE(SUBSTITUTE(連結実質赤字比率に係る赤字・黒字の構成分析!I$35,"▲", "-")), 2)), NA())</f>
        <v>#N/A</v>
      </c>
      <c r="I35" s="168">
        <f>IF(ROUND(VALUE(SUBSTITUTE(連結実質赤字比率に係る赤字・黒字の構成分析!I$35,"▲", "-")), 2) &gt;= 0, ABS(ROUND(VALUE(SUBSTITUTE(連結実質赤字比率に係る赤字・黒字の構成分析!I$35,"▲", "-")), 2)), NA())</f>
        <v>11.72</v>
      </c>
      <c r="J35" s="168" t="e">
        <f>IF(ROUND(VALUE(SUBSTITUTE(連結実質赤字比率に係る赤字・黒字の構成分析!J$35,"▲", "-")), 2) &lt; 0, ABS(ROUND(VALUE(SUBSTITUTE(連結実質赤字比率に係る赤字・黒字の構成分析!J$35,"▲", "-")), 2)), NA())</f>
        <v>#N/A</v>
      </c>
      <c r="K35" s="168">
        <f>IF(ROUND(VALUE(SUBSTITUTE(連結実質赤字比率に係る赤字・黒字の構成分析!J$35,"▲", "-")), 2) &gt;= 0, ABS(ROUND(VALUE(SUBSTITUTE(連結実質赤字比率に係る赤字・黒字の構成分析!J$35,"▲", "-")), 2)), NA())</f>
        <v>13.68</v>
      </c>
    </row>
    <row r="36" spans="1:16" x14ac:dyDescent="0.15">
      <c r="A36" s="168" t="str">
        <f>IF(連結実質赤字比率に係る赤字・黒字の構成分析!C$34="",NA(),連結実質赤字比率に係る赤字・黒字の構成分析!C$34)</f>
        <v>下水道事業会計</v>
      </c>
      <c r="B36" s="168" t="e">
        <f>IF(ROUND(VALUE(SUBSTITUTE(連結実質赤字比率に係る赤字・黒字の構成分析!F$34,"▲", "-")), 2) &lt; 0, ABS(ROUND(VALUE(SUBSTITUTE(連結実質赤字比率に係る赤字・黒字の構成分析!F$34,"▲", "-")), 2)), NA())</f>
        <v>#N/A</v>
      </c>
      <c r="C36" s="168">
        <f>IF(ROUND(VALUE(SUBSTITUTE(連結実質赤字比率に係る赤字・黒字の構成分析!F$34,"▲", "-")), 2) &gt;= 0, ABS(ROUND(VALUE(SUBSTITUTE(連結実質赤字比率に係る赤字・黒字の構成分析!F$34,"▲", "-")), 2)), NA())</f>
        <v>19.77</v>
      </c>
      <c r="D36" s="168" t="e">
        <f>IF(ROUND(VALUE(SUBSTITUTE(連結実質赤字比率に係る赤字・黒字の構成分析!G$34,"▲", "-")), 2) &lt; 0, ABS(ROUND(VALUE(SUBSTITUTE(連結実質赤字比率に係る赤字・黒字の構成分析!G$34,"▲", "-")), 2)), NA())</f>
        <v>#N/A</v>
      </c>
      <c r="E36" s="168">
        <f>IF(ROUND(VALUE(SUBSTITUTE(連結実質赤字比率に係る赤字・黒字の構成分析!G$34,"▲", "-")), 2) &gt;= 0, ABS(ROUND(VALUE(SUBSTITUTE(連結実質赤字比率に係る赤字・黒字の構成分析!G$34,"▲", "-")), 2)), NA())</f>
        <v>22.13</v>
      </c>
      <c r="F36" s="168" t="e">
        <f>IF(ROUND(VALUE(SUBSTITUTE(連結実質赤字比率に係る赤字・黒字の構成分析!H$34,"▲", "-")), 2) &lt; 0, ABS(ROUND(VALUE(SUBSTITUTE(連結実質赤字比率に係る赤字・黒字の構成分析!H$34,"▲", "-")), 2)), NA())</f>
        <v>#N/A</v>
      </c>
      <c r="G36" s="168">
        <f>IF(ROUND(VALUE(SUBSTITUTE(連結実質赤字比率に係る赤字・黒字の構成分析!H$34,"▲", "-")), 2) &gt;= 0, ABS(ROUND(VALUE(SUBSTITUTE(連結実質赤字比率に係る赤字・黒字の構成分析!H$34,"▲", "-")), 2)), NA())</f>
        <v>22.01</v>
      </c>
      <c r="H36" s="168" t="e">
        <f>IF(ROUND(VALUE(SUBSTITUTE(連結実質赤字比率に係る赤字・黒字の構成分析!I$34,"▲", "-")), 2) &lt; 0, ABS(ROUND(VALUE(SUBSTITUTE(連結実質赤字比率に係る赤字・黒字の構成分析!I$34,"▲", "-")), 2)), NA())</f>
        <v>#N/A</v>
      </c>
      <c r="I36" s="168">
        <f>IF(ROUND(VALUE(SUBSTITUTE(連結実質赤字比率に係る赤字・黒字の構成分析!I$34,"▲", "-")), 2) &gt;= 0, ABS(ROUND(VALUE(SUBSTITUTE(連結実質赤字比率に係る赤字・黒字の構成分析!I$34,"▲", "-")), 2)), NA())</f>
        <v>23.2</v>
      </c>
      <c r="J36" s="168" t="e">
        <f>IF(ROUND(VALUE(SUBSTITUTE(連結実質赤字比率に係る赤字・黒字の構成分析!J$34,"▲", "-")), 2) &lt; 0, ABS(ROUND(VALUE(SUBSTITUTE(連結実質赤字比率に係る赤字・黒字の構成分析!J$34,"▲", "-")), 2)), NA())</f>
        <v>#N/A</v>
      </c>
      <c r="K36" s="168">
        <f>IF(ROUND(VALUE(SUBSTITUTE(連結実質赤字比率に係る赤字・黒字の構成分析!J$34,"▲", "-")), 2) &gt;= 0, ABS(ROUND(VALUE(SUBSTITUTE(連結実質赤字比率に係る赤字・黒字の構成分析!J$34,"▲", "-")), 2)), NA())</f>
        <v>22.61</v>
      </c>
    </row>
    <row r="39" spans="1:16" x14ac:dyDescent="0.15">
      <c r="A39" s="137" t="s">
        <v>59</v>
      </c>
    </row>
    <row r="40" spans="1:16" x14ac:dyDescent="0.15">
      <c r="A40" s="169"/>
      <c r="B40" s="169" t="str">
        <f>'実質公債費比率（分子）の構造'!K$44</f>
        <v>H29</v>
      </c>
      <c r="C40" s="169"/>
      <c r="D40" s="169"/>
      <c r="E40" s="169" t="str">
        <f>'実質公債費比率（分子）の構造'!L$44</f>
        <v>H30</v>
      </c>
      <c r="F40" s="169"/>
      <c r="G40" s="169"/>
      <c r="H40" s="169" t="str">
        <f>'実質公債費比率（分子）の構造'!M$44</f>
        <v>R01</v>
      </c>
      <c r="I40" s="169"/>
      <c r="J40" s="169"/>
      <c r="K40" s="169" t="str">
        <f>'実質公債費比率（分子）の構造'!N$44</f>
        <v>R02</v>
      </c>
      <c r="L40" s="169"/>
      <c r="M40" s="169"/>
      <c r="N40" s="169" t="str">
        <f>'実質公債費比率（分子）の構造'!O$44</f>
        <v>R03</v>
      </c>
      <c r="O40" s="169"/>
      <c r="P40" s="169"/>
    </row>
    <row r="41" spans="1:16" x14ac:dyDescent="0.15">
      <c r="A41" s="169"/>
      <c r="B41" s="169" t="s">
        <v>60</v>
      </c>
      <c r="C41" s="169"/>
      <c r="D41" s="169" t="s">
        <v>61</v>
      </c>
      <c r="E41" s="169" t="s">
        <v>60</v>
      </c>
      <c r="F41" s="169"/>
      <c r="G41" s="169" t="s">
        <v>61</v>
      </c>
      <c r="H41" s="169" t="s">
        <v>60</v>
      </c>
      <c r="I41" s="169"/>
      <c r="J41" s="169" t="s">
        <v>61</v>
      </c>
      <c r="K41" s="169" t="s">
        <v>60</v>
      </c>
      <c r="L41" s="169"/>
      <c r="M41" s="169" t="s">
        <v>61</v>
      </c>
      <c r="N41" s="169" t="s">
        <v>60</v>
      </c>
      <c r="O41" s="169"/>
      <c r="P41" s="169" t="s">
        <v>61</v>
      </c>
    </row>
    <row r="42" spans="1:16" x14ac:dyDescent="0.15">
      <c r="A42" s="169" t="s">
        <v>62</v>
      </c>
      <c r="B42" s="169"/>
      <c r="C42" s="169"/>
      <c r="D42" s="169">
        <f>'実質公債費比率（分子）の構造'!K$52</f>
        <v>1211</v>
      </c>
      <c r="E42" s="169"/>
      <c r="F42" s="169"/>
      <c r="G42" s="169">
        <f>'実質公債費比率（分子）の構造'!L$52</f>
        <v>1217</v>
      </c>
      <c r="H42" s="169"/>
      <c r="I42" s="169"/>
      <c r="J42" s="169">
        <f>'実質公債費比率（分子）の構造'!M$52</f>
        <v>1187</v>
      </c>
      <c r="K42" s="169"/>
      <c r="L42" s="169"/>
      <c r="M42" s="169">
        <f>'実質公債費比率（分子）の構造'!N$52</f>
        <v>1200</v>
      </c>
      <c r="N42" s="169"/>
      <c r="O42" s="169"/>
      <c r="P42" s="169">
        <f>'実質公債費比率（分子）の構造'!O$52</f>
        <v>1185</v>
      </c>
    </row>
    <row r="43" spans="1:16" x14ac:dyDescent="0.15">
      <c r="A43" s="169" t="s">
        <v>63</v>
      </c>
      <c r="B43" s="169">
        <f>'実質公債費比率（分子）の構造'!K$51</f>
        <v>0</v>
      </c>
      <c r="C43" s="169"/>
      <c r="D43" s="169"/>
      <c r="E43" s="169" t="str">
        <f>'実質公債費比率（分子）の構造'!L$51</f>
        <v>-</v>
      </c>
      <c r="F43" s="169"/>
      <c r="G43" s="169"/>
      <c r="H43" s="169" t="str">
        <f>'実質公債費比率（分子）の構造'!M$51</f>
        <v>-</v>
      </c>
      <c r="I43" s="169"/>
      <c r="J43" s="169"/>
      <c r="K43" s="169">
        <f>'実質公債費比率（分子）の構造'!N$51</f>
        <v>0</v>
      </c>
      <c r="L43" s="169"/>
      <c r="M43" s="169"/>
      <c r="N43" s="169" t="str">
        <f>'実質公債費比率（分子）の構造'!O$51</f>
        <v>-</v>
      </c>
      <c r="O43" s="169"/>
      <c r="P43" s="169"/>
    </row>
    <row r="44" spans="1:16" x14ac:dyDescent="0.15">
      <c r="A44" s="169" t="s">
        <v>64</v>
      </c>
      <c r="B44" s="169">
        <f>'実質公債費比率（分子）の構造'!K$50</f>
        <v>124</v>
      </c>
      <c r="C44" s="169"/>
      <c r="D44" s="169"/>
      <c r="E44" s="169">
        <f>'実質公債費比率（分子）の構造'!L$50</f>
        <v>108</v>
      </c>
      <c r="F44" s="169"/>
      <c r="G44" s="169"/>
      <c r="H44" s="169">
        <f>'実質公債費比率（分子）の構造'!M$50</f>
        <v>104</v>
      </c>
      <c r="I44" s="169"/>
      <c r="J44" s="169"/>
      <c r="K44" s="169">
        <f>'実質公債費比率（分子）の構造'!N$50</f>
        <v>114</v>
      </c>
      <c r="L44" s="169"/>
      <c r="M44" s="169"/>
      <c r="N44" s="169">
        <f>'実質公債費比率（分子）の構造'!O$50</f>
        <v>254</v>
      </c>
      <c r="O44" s="169"/>
      <c r="P44" s="169"/>
    </row>
    <row r="45" spans="1:16" x14ac:dyDescent="0.15">
      <c r="A45" s="169" t="s">
        <v>65</v>
      </c>
      <c r="B45" s="169">
        <f>'実質公債費比率（分子）の構造'!K$49</f>
        <v>33</v>
      </c>
      <c r="C45" s="169"/>
      <c r="D45" s="169"/>
      <c r="E45" s="169">
        <f>'実質公債費比率（分子）の構造'!L$49</f>
        <v>99</v>
      </c>
      <c r="F45" s="169"/>
      <c r="G45" s="169"/>
      <c r="H45" s="169">
        <f>'実質公債費比率（分子）の構造'!M$49</f>
        <v>99</v>
      </c>
      <c r="I45" s="169"/>
      <c r="J45" s="169"/>
      <c r="K45" s="169">
        <f>'実質公債費比率（分子）の構造'!N$49</f>
        <v>104</v>
      </c>
      <c r="L45" s="169"/>
      <c r="M45" s="169"/>
      <c r="N45" s="169">
        <f>'実質公債費比率（分子）の構造'!O$49</f>
        <v>101</v>
      </c>
      <c r="O45" s="169"/>
      <c r="P45" s="169"/>
    </row>
    <row r="46" spans="1:16" x14ac:dyDescent="0.15">
      <c r="A46" s="169" t="s">
        <v>66</v>
      </c>
      <c r="B46" s="169">
        <f>'実質公債費比率（分子）の構造'!K$48</f>
        <v>160</v>
      </c>
      <c r="C46" s="169"/>
      <c r="D46" s="169"/>
      <c r="E46" s="169">
        <f>'実質公債費比率（分子）の構造'!L$48</f>
        <v>141</v>
      </c>
      <c r="F46" s="169"/>
      <c r="G46" s="169"/>
      <c r="H46" s="169">
        <f>'実質公債費比率（分子）の構造'!M$48</f>
        <v>120</v>
      </c>
      <c r="I46" s="169"/>
      <c r="J46" s="169"/>
      <c r="K46" s="169">
        <f>'実質公債費比率（分子）の構造'!N$48</f>
        <v>97</v>
      </c>
      <c r="L46" s="169"/>
      <c r="M46" s="169"/>
      <c r="N46" s="169">
        <f>'実質公債費比率（分子）の構造'!O$48</f>
        <v>77</v>
      </c>
      <c r="O46" s="169"/>
      <c r="P46" s="169"/>
    </row>
    <row r="47" spans="1:16" x14ac:dyDescent="0.15">
      <c r="A47" s="169" t="s">
        <v>67</v>
      </c>
      <c r="B47" s="169" t="str">
        <f>'実質公債費比率（分子）の構造'!K$47</f>
        <v>-</v>
      </c>
      <c r="C47" s="169"/>
      <c r="D47" s="169"/>
      <c r="E47" s="169" t="str">
        <f>'実質公債費比率（分子）の構造'!L$47</f>
        <v>-</v>
      </c>
      <c r="F47" s="169"/>
      <c r="G47" s="169"/>
      <c r="H47" s="169" t="str">
        <f>'実質公債費比率（分子）の構造'!M$47</f>
        <v>-</v>
      </c>
      <c r="I47" s="169"/>
      <c r="J47" s="169"/>
      <c r="K47" s="169" t="str">
        <f>'実質公債費比率（分子）の構造'!N$47</f>
        <v>-</v>
      </c>
      <c r="L47" s="169"/>
      <c r="M47" s="169"/>
      <c r="N47" s="169" t="str">
        <f>'実質公債費比率（分子）の構造'!O$47</f>
        <v>-</v>
      </c>
      <c r="O47" s="169"/>
      <c r="P47" s="169"/>
    </row>
    <row r="48" spans="1:16" x14ac:dyDescent="0.15">
      <c r="A48" s="169" t="s">
        <v>68</v>
      </c>
      <c r="B48" s="169" t="str">
        <f>'実質公債費比率（分子）の構造'!K$46</f>
        <v>-</v>
      </c>
      <c r="C48" s="169"/>
      <c r="D48" s="169"/>
      <c r="E48" s="169" t="str">
        <f>'実質公債費比率（分子）の構造'!L$46</f>
        <v>-</v>
      </c>
      <c r="F48" s="169"/>
      <c r="G48" s="169"/>
      <c r="H48" s="169" t="str">
        <f>'実質公債費比率（分子）の構造'!M$46</f>
        <v>-</v>
      </c>
      <c r="I48" s="169"/>
      <c r="J48" s="169"/>
      <c r="K48" s="169" t="str">
        <f>'実質公債費比率（分子）の構造'!N$46</f>
        <v>-</v>
      </c>
      <c r="L48" s="169"/>
      <c r="M48" s="169"/>
      <c r="N48" s="169" t="str">
        <f>'実質公債費比率（分子）の構造'!O$46</f>
        <v>-</v>
      </c>
      <c r="O48" s="169"/>
      <c r="P48" s="169"/>
    </row>
    <row r="49" spans="1:16" x14ac:dyDescent="0.15">
      <c r="A49" s="169" t="s">
        <v>69</v>
      </c>
      <c r="B49" s="169">
        <f>'実質公債費比率（分子）の構造'!K$45</f>
        <v>1372</v>
      </c>
      <c r="C49" s="169"/>
      <c r="D49" s="169"/>
      <c r="E49" s="169">
        <f>'実質公債費比率（分子）の構造'!L$45</f>
        <v>1394</v>
      </c>
      <c r="F49" s="169"/>
      <c r="G49" s="169"/>
      <c r="H49" s="169">
        <f>'実質公債費比率（分子）の構造'!M$45</f>
        <v>1364</v>
      </c>
      <c r="I49" s="169"/>
      <c r="J49" s="169"/>
      <c r="K49" s="169">
        <f>'実質公債費比率（分子）の構造'!N$45</f>
        <v>1356</v>
      </c>
      <c r="L49" s="169"/>
      <c r="M49" s="169"/>
      <c r="N49" s="169">
        <f>'実質公債費比率（分子）の構造'!O$45</f>
        <v>1356</v>
      </c>
      <c r="O49" s="169"/>
      <c r="P49" s="169"/>
    </row>
    <row r="50" spans="1:16" x14ac:dyDescent="0.15">
      <c r="A50" s="169" t="s">
        <v>70</v>
      </c>
      <c r="B50" s="169" t="e">
        <f>NA()</f>
        <v>#N/A</v>
      </c>
      <c r="C50" s="169">
        <f>IF(ISNUMBER('実質公債費比率（分子）の構造'!K$53),'実質公債費比率（分子）の構造'!K$53,NA())</f>
        <v>478</v>
      </c>
      <c r="D50" s="169" t="e">
        <f>NA()</f>
        <v>#N/A</v>
      </c>
      <c r="E50" s="169" t="e">
        <f>NA()</f>
        <v>#N/A</v>
      </c>
      <c r="F50" s="169">
        <f>IF(ISNUMBER('実質公債費比率（分子）の構造'!L$53),'実質公債費比率（分子）の構造'!L$53,NA())</f>
        <v>525</v>
      </c>
      <c r="G50" s="169" t="e">
        <f>NA()</f>
        <v>#N/A</v>
      </c>
      <c r="H50" s="169" t="e">
        <f>NA()</f>
        <v>#N/A</v>
      </c>
      <c r="I50" s="169">
        <f>IF(ISNUMBER('実質公債費比率（分子）の構造'!M$53),'実質公債費比率（分子）の構造'!M$53,NA())</f>
        <v>500</v>
      </c>
      <c r="J50" s="169" t="e">
        <f>NA()</f>
        <v>#N/A</v>
      </c>
      <c r="K50" s="169" t="e">
        <f>NA()</f>
        <v>#N/A</v>
      </c>
      <c r="L50" s="169">
        <f>IF(ISNUMBER('実質公債費比率（分子）の構造'!N$53),'実質公債費比率（分子）の構造'!N$53,NA())</f>
        <v>471</v>
      </c>
      <c r="M50" s="169" t="e">
        <f>NA()</f>
        <v>#N/A</v>
      </c>
      <c r="N50" s="169" t="e">
        <f>NA()</f>
        <v>#N/A</v>
      </c>
      <c r="O50" s="169">
        <f>IF(ISNUMBER('実質公債費比率（分子）の構造'!O$53),'実質公債費比率（分子）の構造'!O$53,NA())</f>
        <v>603</v>
      </c>
      <c r="P50" s="169" t="e">
        <f>NA()</f>
        <v>#N/A</v>
      </c>
    </row>
    <row r="53" spans="1:16" x14ac:dyDescent="0.15">
      <c r="A53" s="137" t="s">
        <v>71</v>
      </c>
    </row>
    <row r="54" spans="1:16" x14ac:dyDescent="0.15">
      <c r="A54" s="168"/>
      <c r="B54" s="168" t="str">
        <f>'将来負担比率（分子）の構造'!I$40</f>
        <v>H29</v>
      </c>
      <c r="C54" s="168"/>
      <c r="D54" s="168"/>
      <c r="E54" s="168" t="str">
        <f>'将来負担比率（分子）の構造'!J$40</f>
        <v>H30</v>
      </c>
      <c r="F54" s="168"/>
      <c r="G54" s="168"/>
      <c r="H54" s="168" t="str">
        <f>'将来負担比率（分子）の構造'!K$40</f>
        <v>R01</v>
      </c>
      <c r="I54" s="168"/>
      <c r="J54" s="168"/>
      <c r="K54" s="168" t="str">
        <f>'将来負担比率（分子）の構造'!L$40</f>
        <v>R02</v>
      </c>
      <c r="L54" s="168"/>
      <c r="M54" s="168"/>
      <c r="N54" s="168" t="str">
        <f>'将来負担比率（分子）の構造'!M$40</f>
        <v>R03</v>
      </c>
      <c r="O54" s="168"/>
      <c r="P54" s="168"/>
    </row>
    <row r="55" spans="1:16" x14ac:dyDescent="0.15">
      <c r="A55" s="168"/>
      <c r="B55" s="168" t="s">
        <v>72</v>
      </c>
      <c r="C55" s="168"/>
      <c r="D55" s="168" t="s">
        <v>73</v>
      </c>
      <c r="E55" s="168" t="s">
        <v>72</v>
      </c>
      <c r="F55" s="168"/>
      <c r="G55" s="168" t="s">
        <v>73</v>
      </c>
      <c r="H55" s="168" t="s">
        <v>72</v>
      </c>
      <c r="I55" s="168"/>
      <c r="J55" s="168" t="s">
        <v>73</v>
      </c>
      <c r="K55" s="168" t="s">
        <v>72</v>
      </c>
      <c r="L55" s="168"/>
      <c r="M55" s="168" t="s">
        <v>73</v>
      </c>
      <c r="N55" s="168" t="s">
        <v>72</v>
      </c>
      <c r="O55" s="168"/>
      <c r="P55" s="168" t="s">
        <v>73</v>
      </c>
    </row>
    <row r="56" spans="1:16" x14ac:dyDescent="0.15">
      <c r="A56" s="168" t="s">
        <v>42</v>
      </c>
      <c r="B56" s="168"/>
      <c r="C56" s="168"/>
      <c r="D56" s="168">
        <f>'将来負担比率（分子）の構造'!I$52</f>
        <v>11348</v>
      </c>
      <c r="E56" s="168"/>
      <c r="F56" s="168"/>
      <c r="G56" s="168">
        <f>'将来負担比率（分子）の構造'!J$52</f>
        <v>11154</v>
      </c>
      <c r="H56" s="168"/>
      <c r="I56" s="168"/>
      <c r="J56" s="168">
        <f>'将来負担比率（分子）の構造'!K$52</f>
        <v>10823</v>
      </c>
      <c r="K56" s="168"/>
      <c r="L56" s="168"/>
      <c r="M56" s="168">
        <f>'将来負担比率（分子）の構造'!L$52</f>
        <v>10735</v>
      </c>
      <c r="N56" s="168"/>
      <c r="O56" s="168"/>
      <c r="P56" s="168">
        <f>'将来負担比率（分子）の構造'!M$52</f>
        <v>10557</v>
      </c>
    </row>
    <row r="57" spans="1:16" x14ac:dyDescent="0.15">
      <c r="A57" s="168" t="s">
        <v>41</v>
      </c>
      <c r="B57" s="168"/>
      <c r="C57" s="168"/>
      <c r="D57" s="168">
        <f>'将来負担比率（分子）の構造'!I$51</f>
        <v>1618</v>
      </c>
      <c r="E57" s="168"/>
      <c r="F57" s="168"/>
      <c r="G57" s="168">
        <f>'将来負担比率（分子）の構造'!J$51</f>
        <v>1423</v>
      </c>
      <c r="H57" s="168"/>
      <c r="I57" s="168"/>
      <c r="J57" s="168">
        <f>'将来負担比率（分子）の構造'!K$51</f>
        <v>1281</v>
      </c>
      <c r="K57" s="168"/>
      <c r="L57" s="168"/>
      <c r="M57" s="168">
        <f>'将来負担比率（分子）の構造'!L$51</f>
        <v>1370</v>
      </c>
      <c r="N57" s="168"/>
      <c r="O57" s="168"/>
      <c r="P57" s="168">
        <f>'将来負担比率（分子）の構造'!M$51</f>
        <v>1266</v>
      </c>
    </row>
    <row r="58" spans="1:16" x14ac:dyDescent="0.15">
      <c r="A58" s="168" t="s">
        <v>40</v>
      </c>
      <c r="B58" s="168"/>
      <c r="C58" s="168"/>
      <c r="D58" s="168">
        <f>'将来負担比率（分子）の構造'!I$50</f>
        <v>3849</v>
      </c>
      <c r="E58" s="168"/>
      <c r="F58" s="168"/>
      <c r="G58" s="168">
        <f>'将来負担比率（分子）の構造'!J$50</f>
        <v>3964</v>
      </c>
      <c r="H58" s="168"/>
      <c r="I58" s="168"/>
      <c r="J58" s="168">
        <f>'将来負担比率（分子）の構造'!K$50</f>
        <v>4271</v>
      </c>
      <c r="K58" s="168"/>
      <c r="L58" s="168"/>
      <c r="M58" s="168">
        <f>'将来負担比率（分子）の構造'!L$50</f>
        <v>4499</v>
      </c>
      <c r="N58" s="168"/>
      <c r="O58" s="168"/>
      <c r="P58" s="168">
        <f>'将来負担比率（分子）の構造'!M$50</f>
        <v>5122</v>
      </c>
    </row>
    <row r="59" spans="1:16" x14ac:dyDescent="0.15">
      <c r="A59" s="168" t="s">
        <v>38</v>
      </c>
      <c r="B59" s="168" t="str">
        <f>'将来負担比率（分子）の構造'!I$49</f>
        <v>-</v>
      </c>
      <c r="C59" s="168"/>
      <c r="D59" s="168"/>
      <c r="E59" s="168" t="str">
        <f>'将来負担比率（分子）の構造'!J$49</f>
        <v>-</v>
      </c>
      <c r="F59" s="168"/>
      <c r="G59" s="168"/>
      <c r="H59" s="168" t="str">
        <f>'将来負担比率（分子）の構造'!K$49</f>
        <v>-</v>
      </c>
      <c r="I59" s="168"/>
      <c r="J59" s="168"/>
      <c r="K59" s="168" t="str">
        <f>'将来負担比率（分子）の構造'!L$49</f>
        <v>-</v>
      </c>
      <c r="L59" s="168"/>
      <c r="M59" s="168"/>
      <c r="N59" s="168" t="str">
        <f>'将来負担比率（分子）の構造'!M$49</f>
        <v>-</v>
      </c>
      <c r="O59" s="168"/>
      <c r="P59" s="168"/>
    </row>
    <row r="60" spans="1:16" x14ac:dyDescent="0.15">
      <c r="A60" s="168" t="s">
        <v>37</v>
      </c>
      <c r="B60" s="168" t="str">
        <f>'将来負担比率（分子）の構造'!I$48</f>
        <v>-</v>
      </c>
      <c r="C60" s="168"/>
      <c r="D60" s="168"/>
      <c r="E60" s="168" t="str">
        <f>'将来負担比率（分子）の構造'!J$48</f>
        <v>-</v>
      </c>
      <c r="F60" s="168"/>
      <c r="G60" s="168"/>
      <c r="H60" s="168" t="str">
        <f>'将来負担比率（分子）の構造'!K$48</f>
        <v>-</v>
      </c>
      <c r="I60" s="168"/>
      <c r="J60" s="168"/>
      <c r="K60" s="168" t="str">
        <f>'将来負担比率（分子）の構造'!L$48</f>
        <v>-</v>
      </c>
      <c r="L60" s="168"/>
      <c r="M60" s="168"/>
      <c r="N60" s="168" t="str">
        <f>'将来負担比率（分子）の構造'!M$48</f>
        <v>-</v>
      </c>
      <c r="O60" s="168"/>
      <c r="P60" s="168"/>
    </row>
    <row r="61" spans="1:16" x14ac:dyDescent="0.15">
      <c r="A61" s="168" t="s">
        <v>35</v>
      </c>
      <c r="B61" s="168">
        <f>'将来負担比率（分子）の構造'!I$46</f>
        <v>2</v>
      </c>
      <c r="C61" s="168"/>
      <c r="D61" s="168"/>
      <c r="E61" s="168">
        <f>'将来負担比率（分子）の構造'!J$46</f>
        <v>2</v>
      </c>
      <c r="F61" s="168"/>
      <c r="G61" s="168"/>
      <c r="H61" s="168">
        <f>'将来負担比率（分子）の構造'!K$46</f>
        <v>2</v>
      </c>
      <c r="I61" s="168"/>
      <c r="J61" s="168"/>
      <c r="K61" s="168">
        <f>'将来負担比率（分子）の構造'!L$46</f>
        <v>1</v>
      </c>
      <c r="L61" s="168"/>
      <c r="M61" s="168"/>
      <c r="N61" s="168">
        <f>'将来負担比率（分子）の構造'!M$46</f>
        <v>1</v>
      </c>
      <c r="O61" s="168"/>
      <c r="P61" s="168"/>
    </row>
    <row r="62" spans="1:16" x14ac:dyDescent="0.15">
      <c r="A62" s="168" t="s">
        <v>34</v>
      </c>
      <c r="B62" s="168">
        <f>'将来負担比率（分子）の構造'!I$45</f>
        <v>349</v>
      </c>
      <c r="C62" s="168"/>
      <c r="D62" s="168"/>
      <c r="E62" s="168">
        <f>'将来負担比率（分子）の構造'!J$45</f>
        <v>474</v>
      </c>
      <c r="F62" s="168"/>
      <c r="G62" s="168"/>
      <c r="H62" s="168">
        <f>'将来負担比率（分子）の構造'!K$45</f>
        <v>382</v>
      </c>
      <c r="I62" s="168"/>
      <c r="J62" s="168"/>
      <c r="K62" s="168">
        <f>'将来負担比率（分子）の構造'!L$45</f>
        <v>274</v>
      </c>
      <c r="L62" s="168"/>
      <c r="M62" s="168"/>
      <c r="N62" s="168">
        <f>'将来負担比率（分子）の構造'!M$45</f>
        <v>420</v>
      </c>
      <c r="O62" s="168"/>
      <c r="P62" s="168"/>
    </row>
    <row r="63" spans="1:16" x14ac:dyDescent="0.15">
      <c r="A63" s="168" t="s">
        <v>33</v>
      </c>
      <c r="B63" s="168">
        <f>'将来負担比率（分子）の構造'!I$44</f>
        <v>1412</v>
      </c>
      <c r="C63" s="168"/>
      <c r="D63" s="168"/>
      <c r="E63" s="168">
        <f>'将来負担比率（分子）の構造'!J$44</f>
        <v>1315</v>
      </c>
      <c r="F63" s="168"/>
      <c r="G63" s="168"/>
      <c r="H63" s="168">
        <f>'将来負担比率（分子）の構造'!K$44</f>
        <v>1187</v>
      </c>
      <c r="I63" s="168"/>
      <c r="J63" s="168"/>
      <c r="K63" s="168">
        <f>'将来負担比率（分子）の構造'!L$44</f>
        <v>1059</v>
      </c>
      <c r="L63" s="168"/>
      <c r="M63" s="168"/>
      <c r="N63" s="168">
        <f>'将来負担比率（分子）の構造'!M$44</f>
        <v>930</v>
      </c>
      <c r="O63" s="168"/>
      <c r="P63" s="168"/>
    </row>
    <row r="64" spans="1:16" x14ac:dyDescent="0.15">
      <c r="A64" s="168" t="s">
        <v>32</v>
      </c>
      <c r="B64" s="168">
        <f>'将来負担比率（分子）の構造'!I$43</f>
        <v>1178</v>
      </c>
      <c r="C64" s="168"/>
      <c r="D64" s="168"/>
      <c r="E64" s="168">
        <f>'将来負担比率（分子）の構造'!J$43</f>
        <v>891</v>
      </c>
      <c r="F64" s="168"/>
      <c r="G64" s="168"/>
      <c r="H64" s="168">
        <f>'将来負担比率（分子）の構造'!K$43</f>
        <v>659</v>
      </c>
      <c r="I64" s="168"/>
      <c r="J64" s="168"/>
      <c r="K64" s="168">
        <f>'将来負担比率（分子）の構造'!L$43</f>
        <v>596</v>
      </c>
      <c r="L64" s="168"/>
      <c r="M64" s="168"/>
      <c r="N64" s="168">
        <f>'将来負担比率（分子）の構造'!M$43</f>
        <v>533</v>
      </c>
      <c r="O64" s="168"/>
      <c r="P64" s="168"/>
    </row>
    <row r="65" spans="1:16" x14ac:dyDescent="0.15">
      <c r="A65" s="168" t="s">
        <v>31</v>
      </c>
      <c r="B65" s="168">
        <f>'将来負担比率（分子）の構造'!I$42</f>
        <v>1285</v>
      </c>
      <c r="C65" s="168"/>
      <c r="D65" s="168"/>
      <c r="E65" s="168">
        <f>'将来負担比率（分子）の構造'!J$42</f>
        <v>1153</v>
      </c>
      <c r="F65" s="168"/>
      <c r="G65" s="168"/>
      <c r="H65" s="168">
        <f>'将来負担比率（分子）の構造'!K$42</f>
        <v>1050</v>
      </c>
      <c r="I65" s="168"/>
      <c r="J65" s="168"/>
      <c r="K65" s="168">
        <f>'将来負担比率（分子）の構造'!L$42</f>
        <v>939</v>
      </c>
      <c r="L65" s="168"/>
      <c r="M65" s="168"/>
      <c r="N65" s="168">
        <f>'将来負担比率（分子）の構造'!M$42</f>
        <v>689</v>
      </c>
      <c r="O65" s="168"/>
      <c r="P65" s="168"/>
    </row>
    <row r="66" spans="1:16" x14ac:dyDescent="0.15">
      <c r="A66" s="168" t="s">
        <v>30</v>
      </c>
      <c r="B66" s="168">
        <f>'将来負担比率（分子）の構造'!I$41</f>
        <v>14011</v>
      </c>
      <c r="C66" s="168"/>
      <c r="D66" s="168"/>
      <c r="E66" s="168">
        <f>'将来負担比率（分子）の構造'!J$41</f>
        <v>13685</v>
      </c>
      <c r="F66" s="168"/>
      <c r="G66" s="168"/>
      <c r="H66" s="168">
        <f>'将来負担比率（分子）の構造'!K$41</f>
        <v>13460</v>
      </c>
      <c r="I66" s="168"/>
      <c r="J66" s="168"/>
      <c r="K66" s="168">
        <f>'将来負担比率（分子）の構造'!L$41</f>
        <v>13305</v>
      </c>
      <c r="L66" s="168"/>
      <c r="M66" s="168"/>
      <c r="N66" s="168">
        <f>'将来負担比率（分子）の構造'!M$41</f>
        <v>13474</v>
      </c>
      <c r="O66" s="168"/>
      <c r="P66" s="168"/>
    </row>
    <row r="67" spans="1:16" x14ac:dyDescent="0.15">
      <c r="A67" s="168" t="s">
        <v>74</v>
      </c>
      <c r="B67" s="168" t="e">
        <f>NA()</f>
        <v>#N/A</v>
      </c>
      <c r="C67" s="168">
        <f>IF(ISNUMBER('将来負担比率（分子）の構造'!I$53), IF('将来負担比率（分子）の構造'!I$53 &lt; 0, 0, '将来負担比率（分子）の構造'!I$53), NA())</f>
        <v>1422</v>
      </c>
      <c r="D67" s="168" t="e">
        <f>NA()</f>
        <v>#N/A</v>
      </c>
      <c r="E67" s="168" t="e">
        <f>NA()</f>
        <v>#N/A</v>
      </c>
      <c r="F67" s="168">
        <f>IF(ISNUMBER('将来負担比率（分子）の構造'!J$53), IF('将来負担比率（分子）の構造'!J$53 &lt; 0, 0, '将来負担比率（分子）の構造'!J$53), NA())</f>
        <v>979</v>
      </c>
      <c r="G67" s="168" t="e">
        <f>NA()</f>
        <v>#N/A</v>
      </c>
      <c r="H67" s="168" t="e">
        <f>NA()</f>
        <v>#N/A</v>
      </c>
      <c r="I67" s="168">
        <f>IF(ISNUMBER('将来負担比率（分子）の構造'!K$53), IF('将来負担比率（分子）の構造'!K$53 &lt; 0, 0, '将来負担比率（分子）の構造'!K$53), NA())</f>
        <v>366</v>
      </c>
      <c r="J67" s="168" t="e">
        <f>NA()</f>
        <v>#N/A</v>
      </c>
      <c r="K67" s="168" t="e">
        <f>NA()</f>
        <v>#N/A</v>
      </c>
      <c r="L67" s="168">
        <f>IF(ISNUMBER('将来負担比率（分子）の構造'!L$53), IF('将来負担比率（分子）の構造'!L$53 &lt; 0, 0, '将来負担比率（分子）の構造'!L$53), NA())</f>
        <v>0</v>
      </c>
      <c r="M67" s="168" t="e">
        <f>NA()</f>
        <v>#N/A</v>
      </c>
      <c r="N67" s="168" t="e">
        <f>NA()</f>
        <v>#N/A</v>
      </c>
      <c r="O67" s="168">
        <f>IF(ISNUMBER('将来負担比率（分子）の構造'!M$53), IF('将来負担比率（分子）の構造'!M$53 &lt; 0, 0, '将来負担比率（分子）の構造'!M$53), NA())</f>
        <v>0</v>
      </c>
      <c r="P67" s="168" t="e">
        <f>NA()</f>
        <v>#N/A</v>
      </c>
    </row>
    <row r="70" spans="1:16" x14ac:dyDescent="0.15">
      <c r="A70" s="170" t="s">
        <v>75</v>
      </c>
      <c r="B70" s="170"/>
      <c r="C70" s="170"/>
      <c r="D70" s="170"/>
      <c r="E70" s="170"/>
      <c r="F70" s="170"/>
    </row>
    <row r="71" spans="1:16" x14ac:dyDescent="0.15">
      <c r="A71" s="171"/>
      <c r="B71" s="171" t="str">
        <f>基金残高に係る経年分析!F54</f>
        <v>R01</v>
      </c>
      <c r="C71" s="171" t="str">
        <f>基金残高に係る経年分析!G54</f>
        <v>R02</v>
      </c>
      <c r="D71" s="171" t="str">
        <f>基金残高に係る経年分析!H54</f>
        <v>R03</v>
      </c>
    </row>
    <row r="72" spans="1:16" x14ac:dyDescent="0.15">
      <c r="A72" s="171" t="s">
        <v>76</v>
      </c>
      <c r="B72" s="172">
        <f>基金残高に係る経年分析!F55</f>
        <v>1583</v>
      </c>
      <c r="C72" s="172">
        <f>基金残高に係る経年分析!G55</f>
        <v>1500</v>
      </c>
      <c r="D72" s="172">
        <f>基金残高に係る経年分析!H55</f>
        <v>1482</v>
      </c>
    </row>
    <row r="73" spans="1:16" x14ac:dyDescent="0.15">
      <c r="A73" s="171" t="s">
        <v>77</v>
      </c>
      <c r="B73" s="172">
        <f>基金残高に係る経年分析!F56</f>
        <v>1242</v>
      </c>
      <c r="C73" s="172">
        <f>基金残高に係る経年分析!G56</f>
        <v>1342</v>
      </c>
      <c r="D73" s="172">
        <f>基金残高に係る経年分析!H56</f>
        <v>1769</v>
      </c>
    </row>
    <row r="74" spans="1:16" x14ac:dyDescent="0.15">
      <c r="A74" s="171" t="s">
        <v>78</v>
      </c>
      <c r="B74" s="172">
        <f>基金残高に係る経年分析!F57</f>
        <v>721</v>
      </c>
      <c r="C74" s="172">
        <f>基金残高に係る経年分析!G57</f>
        <v>771</v>
      </c>
      <c r="D74" s="172">
        <f>基金残高に係る経年分析!H57</f>
        <v>875</v>
      </c>
    </row>
  </sheetData>
  <sheetProtection algorithmName="SHA-512" hashValue="MXQ/YP62k7gMnkbTWk0ZTGoTOF057v/5wkvJ8ENbrtN1AMYPpd4W2krBQ5gPeJPHqrtBJGaftLw7SDpx05tnVw==" saltValue="XM4IsiUY7PrcyIG7oct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76DF3-CC42-44B1-A1C0-0CB425DAD81C}">
  <sheetPr>
    <pageSetUpPr fitToPage="1"/>
  </sheetPr>
  <dimension ref="B1:EM50"/>
  <sheetViews>
    <sheetView showGridLines="0" zoomScaleNormal="100" workbookViewId="0"/>
  </sheetViews>
  <sheetFormatPr defaultColWidth="0" defaultRowHeight="11.25" customHeight="1" zeroHeight="1" x14ac:dyDescent="0.15"/>
  <cols>
    <col min="1" max="1" width="1.625" style="207" customWidth="1"/>
    <col min="2" max="2" width="2.375" style="207" customWidth="1"/>
    <col min="3" max="16" width="2.625" style="207" customWidth="1"/>
    <col min="17" max="17" width="2.375" style="207" customWidth="1"/>
    <col min="18" max="95" width="1.625" style="207" customWidth="1"/>
    <col min="96" max="133" width="1.625" style="213" customWidth="1"/>
    <col min="134" max="143" width="1.625" style="207" customWidth="1"/>
    <col min="144" max="16384" width="0" style="207" hidden="1"/>
  </cols>
  <sheetData>
    <row r="1" spans="2:143" ht="22.5" customHeight="1" thickBot="1" x14ac:dyDescent="0.2">
      <c r="B1" s="205"/>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6"/>
      <c r="CE1" s="206"/>
      <c r="CF1" s="206"/>
      <c r="CG1" s="206"/>
      <c r="CH1" s="206"/>
      <c r="CI1" s="206"/>
      <c r="CJ1" s="206"/>
      <c r="CK1" s="206"/>
      <c r="CL1" s="206"/>
      <c r="CM1" s="206"/>
      <c r="CN1" s="206"/>
      <c r="CO1" s="206"/>
      <c r="CP1" s="206"/>
      <c r="CQ1" s="206"/>
      <c r="CR1" s="206"/>
      <c r="CS1" s="206"/>
      <c r="CT1" s="206"/>
      <c r="CU1" s="206"/>
      <c r="CV1" s="206"/>
      <c r="CW1" s="206"/>
      <c r="CX1" s="206"/>
      <c r="CY1" s="206"/>
      <c r="CZ1" s="206"/>
      <c r="DA1" s="206"/>
      <c r="DB1" s="206"/>
      <c r="DC1" s="206"/>
      <c r="DD1" s="206"/>
      <c r="DE1" s="206"/>
      <c r="DF1" s="206"/>
      <c r="DG1" s="206"/>
      <c r="DH1" s="715" t="s">
        <v>213</v>
      </c>
      <c r="DI1" s="716"/>
      <c r="DJ1" s="716"/>
      <c r="DK1" s="716"/>
      <c r="DL1" s="716"/>
      <c r="DM1" s="716"/>
      <c r="DN1" s="717"/>
      <c r="DO1" s="207"/>
      <c r="DP1" s="715" t="s">
        <v>214</v>
      </c>
      <c r="DQ1" s="716"/>
      <c r="DR1" s="716"/>
      <c r="DS1" s="716"/>
      <c r="DT1" s="716"/>
      <c r="DU1" s="716"/>
      <c r="DV1" s="716"/>
      <c r="DW1" s="716"/>
      <c r="DX1" s="716"/>
      <c r="DY1" s="716"/>
      <c r="DZ1" s="716"/>
      <c r="EA1" s="716"/>
      <c r="EB1" s="716"/>
      <c r="EC1" s="717"/>
      <c r="ED1" s="206"/>
      <c r="EE1" s="206"/>
      <c r="EF1" s="206"/>
      <c r="EG1" s="206"/>
      <c r="EH1" s="206"/>
      <c r="EI1" s="206"/>
      <c r="EJ1" s="206"/>
      <c r="EK1" s="206"/>
      <c r="EL1" s="206"/>
      <c r="EM1" s="206"/>
    </row>
    <row r="2" spans="2:143" ht="22.5" customHeight="1" x14ac:dyDescent="0.15">
      <c r="B2" s="208" t="s">
        <v>215</v>
      </c>
      <c r="R2" s="209"/>
      <c r="S2" s="209"/>
      <c r="T2" s="209"/>
      <c r="U2" s="209"/>
      <c r="V2" s="209"/>
      <c r="W2" s="209"/>
      <c r="X2" s="209"/>
      <c r="Y2" s="209"/>
      <c r="Z2" s="209"/>
      <c r="AA2" s="209"/>
      <c r="AB2" s="209"/>
      <c r="AC2" s="209"/>
      <c r="AE2" s="358"/>
      <c r="AF2" s="358"/>
      <c r="AG2" s="358"/>
      <c r="AH2" s="358"/>
      <c r="AI2" s="358"/>
      <c r="AJ2" s="209"/>
      <c r="AK2" s="209"/>
      <c r="AL2" s="209"/>
      <c r="AM2" s="209"/>
      <c r="AN2" s="209"/>
      <c r="AO2" s="209"/>
      <c r="AP2" s="209"/>
      <c r="CD2" s="206"/>
      <c r="CE2" s="206"/>
      <c r="CF2" s="206"/>
      <c r="CG2" s="206"/>
      <c r="CH2" s="206"/>
      <c r="CI2" s="206"/>
      <c r="CJ2" s="206"/>
      <c r="CK2" s="206"/>
      <c r="CL2" s="206"/>
      <c r="CM2" s="206"/>
      <c r="CN2" s="206"/>
      <c r="CO2" s="206"/>
      <c r="CP2" s="206"/>
      <c r="CQ2" s="206"/>
      <c r="CR2" s="206"/>
      <c r="CS2" s="206"/>
      <c r="CT2" s="206"/>
      <c r="CU2" s="206"/>
      <c r="CV2" s="206"/>
      <c r="CW2" s="206"/>
      <c r="CX2" s="206"/>
      <c r="CY2" s="206"/>
      <c r="CZ2" s="206"/>
      <c r="DA2" s="206"/>
      <c r="DB2" s="206"/>
      <c r="DC2" s="206"/>
      <c r="DD2" s="206"/>
      <c r="DE2" s="206"/>
      <c r="DF2" s="206"/>
      <c r="DG2" s="206"/>
      <c r="DH2" s="206"/>
      <c r="DI2" s="206"/>
      <c r="DJ2" s="206"/>
      <c r="DK2" s="206"/>
      <c r="DL2" s="206"/>
      <c r="DM2" s="206"/>
      <c r="DN2" s="206"/>
      <c r="DO2" s="206"/>
      <c r="DP2" s="206"/>
      <c r="DQ2" s="206"/>
      <c r="DR2" s="206"/>
      <c r="DS2" s="206"/>
      <c r="DT2" s="206"/>
      <c r="DU2" s="206"/>
      <c r="DV2" s="206"/>
      <c r="DW2" s="206"/>
      <c r="DX2" s="206"/>
      <c r="DY2" s="206"/>
      <c r="DZ2" s="206"/>
      <c r="EA2" s="206"/>
      <c r="EB2" s="206"/>
      <c r="EC2" s="206"/>
    </row>
    <row r="3" spans="2:143" ht="11.25" customHeight="1" x14ac:dyDescent="0.15">
      <c r="B3" s="677" t="s">
        <v>216</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217</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677" t="s">
        <v>218</v>
      </c>
      <c r="CE3" s="678"/>
      <c r="CF3" s="678"/>
      <c r="CG3" s="678"/>
      <c r="CH3" s="678"/>
      <c r="CI3" s="678"/>
      <c r="CJ3" s="678"/>
      <c r="CK3" s="678"/>
      <c r="CL3" s="678"/>
      <c r="CM3" s="678"/>
      <c r="CN3" s="678"/>
      <c r="CO3" s="678"/>
      <c r="CP3" s="678"/>
      <c r="CQ3" s="678"/>
      <c r="CR3" s="678"/>
      <c r="CS3" s="678"/>
      <c r="CT3" s="678"/>
      <c r="CU3" s="678"/>
      <c r="CV3" s="678"/>
      <c r="CW3" s="678"/>
      <c r="CX3" s="678"/>
      <c r="CY3" s="678"/>
      <c r="CZ3" s="678"/>
      <c r="DA3" s="678"/>
      <c r="DB3" s="678"/>
      <c r="DC3" s="678"/>
      <c r="DD3" s="678"/>
      <c r="DE3" s="678"/>
      <c r="DF3" s="678"/>
      <c r="DG3" s="678"/>
      <c r="DH3" s="678"/>
      <c r="DI3" s="678"/>
      <c r="DJ3" s="678"/>
      <c r="DK3" s="678"/>
      <c r="DL3" s="678"/>
      <c r="DM3" s="678"/>
      <c r="DN3" s="678"/>
      <c r="DO3" s="678"/>
      <c r="DP3" s="678"/>
      <c r="DQ3" s="678"/>
      <c r="DR3" s="678"/>
      <c r="DS3" s="678"/>
      <c r="DT3" s="678"/>
      <c r="DU3" s="678"/>
      <c r="DV3" s="678"/>
      <c r="DW3" s="678"/>
      <c r="DX3" s="678"/>
      <c r="DY3" s="678"/>
      <c r="DZ3" s="678"/>
      <c r="EA3" s="678"/>
      <c r="EB3" s="678"/>
      <c r="EC3" s="679"/>
    </row>
    <row r="4" spans="2:143" ht="11.25" customHeight="1" x14ac:dyDescent="0.15">
      <c r="B4" s="677" t="s">
        <v>1</v>
      </c>
      <c r="C4" s="678"/>
      <c r="D4" s="678"/>
      <c r="E4" s="678"/>
      <c r="F4" s="678"/>
      <c r="G4" s="678"/>
      <c r="H4" s="678"/>
      <c r="I4" s="678"/>
      <c r="J4" s="678"/>
      <c r="K4" s="678"/>
      <c r="L4" s="678"/>
      <c r="M4" s="678"/>
      <c r="N4" s="678"/>
      <c r="O4" s="678"/>
      <c r="P4" s="678"/>
      <c r="Q4" s="679"/>
      <c r="R4" s="677" t="s">
        <v>219</v>
      </c>
      <c r="S4" s="678"/>
      <c r="T4" s="678"/>
      <c r="U4" s="678"/>
      <c r="V4" s="678"/>
      <c r="W4" s="678"/>
      <c r="X4" s="678"/>
      <c r="Y4" s="679"/>
      <c r="Z4" s="677" t="s">
        <v>220</v>
      </c>
      <c r="AA4" s="678"/>
      <c r="AB4" s="678"/>
      <c r="AC4" s="679"/>
      <c r="AD4" s="677" t="s">
        <v>221</v>
      </c>
      <c r="AE4" s="678"/>
      <c r="AF4" s="678"/>
      <c r="AG4" s="678"/>
      <c r="AH4" s="678"/>
      <c r="AI4" s="678"/>
      <c r="AJ4" s="678"/>
      <c r="AK4" s="679"/>
      <c r="AL4" s="677" t="s">
        <v>220</v>
      </c>
      <c r="AM4" s="678"/>
      <c r="AN4" s="678"/>
      <c r="AO4" s="679"/>
      <c r="AP4" s="718" t="s">
        <v>222</v>
      </c>
      <c r="AQ4" s="718"/>
      <c r="AR4" s="718"/>
      <c r="AS4" s="718"/>
      <c r="AT4" s="718"/>
      <c r="AU4" s="718"/>
      <c r="AV4" s="718"/>
      <c r="AW4" s="718"/>
      <c r="AX4" s="718"/>
      <c r="AY4" s="718"/>
      <c r="AZ4" s="718"/>
      <c r="BA4" s="718"/>
      <c r="BB4" s="718"/>
      <c r="BC4" s="718"/>
      <c r="BD4" s="718"/>
      <c r="BE4" s="718"/>
      <c r="BF4" s="718"/>
      <c r="BG4" s="718" t="s">
        <v>223</v>
      </c>
      <c r="BH4" s="718"/>
      <c r="BI4" s="718"/>
      <c r="BJ4" s="718"/>
      <c r="BK4" s="718"/>
      <c r="BL4" s="718"/>
      <c r="BM4" s="718"/>
      <c r="BN4" s="718"/>
      <c r="BO4" s="718" t="s">
        <v>220</v>
      </c>
      <c r="BP4" s="718"/>
      <c r="BQ4" s="718"/>
      <c r="BR4" s="718"/>
      <c r="BS4" s="718" t="s">
        <v>224</v>
      </c>
      <c r="BT4" s="718"/>
      <c r="BU4" s="718"/>
      <c r="BV4" s="718"/>
      <c r="BW4" s="718"/>
      <c r="BX4" s="718"/>
      <c r="BY4" s="718"/>
      <c r="BZ4" s="718"/>
      <c r="CA4" s="718"/>
      <c r="CB4" s="718"/>
      <c r="CD4" s="677" t="s">
        <v>225</v>
      </c>
      <c r="CE4" s="678"/>
      <c r="CF4" s="678"/>
      <c r="CG4" s="678"/>
      <c r="CH4" s="678"/>
      <c r="CI4" s="678"/>
      <c r="CJ4" s="678"/>
      <c r="CK4" s="678"/>
      <c r="CL4" s="678"/>
      <c r="CM4" s="678"/>
      <c r="CN4" s="678"/>
      <c r="CO4" s="678"/>
      <c r="CP4" s="678"/>
      <c r="CQ4" s="678"/>
      <c r="CR4" s="678"/>
      <c r="CS4" s="678"/>
      <c r="CT4" s="678"/>
      <c r="CU4" s="678"/>
      <c r="CV4" s="678"/>
      <c r="CW4" s="678"/>
      <c r="CX4" s="678"/>
      <c r="CY4" s="678"/>
      <c r="CZ4" s="678"/>
      <c r="DA4" s="678"/>
      <c r="DB4" s="678"/>
      <c r="DC4" s="678"/>
      <c r="DD4" s="678"/>
      <c r="DE4" s="678"/>
      <c r="DF4" s="678"/>
      <c r="DG4" s="678"/>
      <c r="DH4" s="678"/>
      <c r="DI4" s="678"/>
      <c r="DJ4" s="678"/>
      <c r="DK4" s="678"/>
      <c r="DL4" s="678"/>
      <c r="DM4" s="678"/>
      <c r="DN4" s="678"/>
      <c r="DO4" s="678"/>
      <c r="DP4" s="678"/>
      <c r="DQ4" s="678"/>
      <c r="DR4" s="678"/>
      <c r="DS4" s="678"/>
      <c r="DT4" s="678"/>
      <c r="DU4" s="678"/>
      <c r="DV4" s="678"/>
      <c r="DW4" s="678"/>
      <c r="DX4" s="678"/>
      <c r="DY4" s="678"/>
      <c r="DZ4" s="678"/>
      <c r="EA4" s="678"/>
      <c r="EB4" s="678"/>
      <c r="EC4" s="679"/>
    </row>
    <row r="5" spans="2:143" ht="11.25" customHeight="1" x14ac:dyDescent="0.15">
      <c r="B5" s="674" t="s">
        <v>226</v>
      </c>
      <c r="C5" s="675"/>
      <c r="D5" s="675"/>
      <c r="E5" s="675"/>
      <c r="F5" s="675"/>
      <c r="G5" s="675"/>
      <c r="H5" s="675"/>
      <c r="I5" s="675"/>
      <c r="J5" s="675"/>
      <c r="K5" s="675"/>
      <c r="L5" s="675"/>
      <c r="M5" s="675"/>
      <c r="N5" s="675"/>
      <c r="O5" s="675"/>
      <c r="P5" s="675"/>
      <c r="Q5" s="676"/>
      <c r="R5" s="671">
        <v>4617915</v>
      </c>
      <c r="S5" s="672"/>
      <c r="T5" s="672"/>
      <c r="U5" s="672"/>
      <c r="V5" s="672"/>
      <c r="W5" s="672"/>
      <c r="X5" s="672"/>
      <c r="Y5" s="700"/>
      <c r="Z5" s="713">
        <v>26.7</v>
      </c>
      <c r="AA5" s="713"/>
      <c r="AB5" s="713"/>
      <c r="AC5" s="713"/>
      <c r="AD5" s="714">
        <v>4313771</v>
      </c>
      <c r="AE5" s="714"/>
      <c r="AF5" s="714"/>
      <c r="AG5" s="714"/>
      <c r="AH5" s="714"/>
      <c r="AI5" s="714"/>
      <c r="AJ5" s="714"/>
      <c r="AK5" s="714"/>
      <c r="AL5" s="701">
        <v>53.4</v>
      </c>
      <c r="AM5" s="687"/>
      <c r="AN5" s="687"/>
      <c r="AO5" s="702"/>
      <c r="AP5" s="674" t="s">
        <v>227</v>
      </c>
      <c r="AQ5" s="675"/>
      <c r="AR5" s="675"/>
      <c r="AS5" s="675"/>
      <c r="AT5" s="675"/>
      <c r="AU5" s="675"/>
      <c r="AV5" s="675"/>
      <c r="AW5" s="675"/>
      <c r="AX5" s="675"/>
      <c r="AY5" s="675"/>
      <c r="AZ5" s="675"/>
      <c r="BA5" s="675"/>
      <c r="BB5" s="675"/>
      <c r="BC5" s="675"/>
      <c r="BD5" s="675"/>
      <c r="BE5" s="675"/>
      <c r="BF5" s="676"/>
      <c r="BG5" s="624">
        <v>4313625</v>
      </c>
      <c r="BH5" s="625"/>
      <c r="BI5" s="625"/>
      <c r="BJ5" s="625"/>
      <c r="BK5" s="625"/>
      <c r="BL5" s="625"/>
      <c r="BM5" s="625"/>
      <c r="BN5" s="626"/>
      <c r="BO5" s="650">
        <v>93.4</v>
      </c>
      <c r="BP5" s="650"/>
      <c r="BQ5" s="650"/>
      <c r="BR5" s="650"/>
      <c r="BS5" s="651" t="s">
        <v>127</v>
      </c>
      <c r="BT5" s="651"/>
      <c r="BU5" s="651"/>
      <c r="BV5" s="651"/>
      <c r="BW5" s="651"/>
      <c r="BX5" s="651"/>
      <c r="BY5" s="651"/>
      <c r="BZ5" s="651"/>
      <c r="CA5" s="651"/>
      <c r="CB5" s="696"/>
      <c r="CD5" s="677" t="s">
        <v>222</v>
      </c>
      <c r="CE5" s="678"/>
      <c r="CF5" s="678"/>
      <c r="CG5" s="678"/>
      <c r="CH5" s="678"/>
      <c r="CI5" s="678"/>
      <c r="CJ5" s="678"/>
      <c r="CK5" s="678"/>
      <c r="CL5" s="678"/>
      <c r="CM5" s="678"/>
      <c r="CN5" s="678"/>
      <c r="CO5" s="678"/>
      <c r="CP5" s="678"/>
      <c r="CQ5" s="679"/>
      <c r="CR5" s="677" t="s">
        <v>228</v>
      </c>
      <c r="CS5" s="678"/>
      <c r="CT5" s="678"/>
      <c r="CU5" s="678"/>
      <c r="CV5" s="678"/>
      <c r="CW5" s="678"/>
      <c r="CX5" s="678"/>
      <c r="CY5" s="679"/>
      <c r="CZ5" s="677" t="s">
        <v>220</v>
      </c>
      <c r="DA5" s="678"/>
      <c r="DB5" s="678"/>
      <c r="DC5" s="679"/>
      <c r="DD5" s="677" t="s">
        <v>229</v>
      </c>
      <c r="DE5" s="678"/>
      <c r="DF5" s="678"/>
      <c r="DG5" s="678"/>
      <c r="DH5" s="678"/>
      <c r="DI5" s="678"/>
      <c r="DJ5" s="678"/>
      <c r="DK5" s="678"/>
      <c r="DL5" s="678"/>
      <c r="DM5" s="678"/>
      <c r="DN5" s="678"/>
      <c r="DO5" s="678"/>
      <c r="DP5" s="679"/>
      <c r="DQ5" s="677" t="s">
        <v>230</v>
      </c>
      <c r="DR5" s="678"/>
      <c r="DS5" s="678"/>
      <c r="DT5" s="678"/>
      <c r="DU5" s="678"/>
      <c r="DV5" s="678"/>
      <c r="DW5" s="678"/>
      <c r="DX5" s="678"/>
      <c r="DY5" s="678"/>
      <c r="DZ5" s="678"/>
      <c r="EA5" s="678"/>
      <c r="EB5" s="678"/>
      <c r="EC5" s="679"/>
    </row>
    <row r="6" spans="2:143" ht="11.25" customHeight="1" x14ac:dyDescent="0.15">
      <c r="B6" s="621" t="s">
        <v>231</v>
      </c>
      <c r="C6" s="622"/>
      <c r="D6" s="622"/>
      <c r="E6" s="622"/>
      <c r="F6" s="622"/>
      <c r="G6" s="622"/>
      <c r="H6" s="622"/>
      <c r="I6" s="622"/>
      <c r="J6" s="622"/>
      <c r="K6" s="622"/>
      <c r="L6" s="622"/>
      <c r="M6" s="622"/>
      <c r="N6" s="622"/>
      <c r="O6" s="622"/>
      <c r="P6" s="622"/>
      <c r="Q6" s="623"/>
      <c r="R6" s="624">
        <v>107161</v>
      </c>
      <c r="S6" s="625"/>
      <c r="T6" s="625"/>
      <c r="U6" s="625"/>
      <c r="V6" s="625"/>
      <c r="W6" s="625"/>
      <c r="X6" s="625"/>
      <c r="Y6" s="626"/>
      <c r="Z6" s="650">
        <v>0.6</v>
      </c>
      <c r="AA6" s="650"/>
      <c r="AB6" s="650"/>
      <c r="AC6" s="650"/>
      <c r="AD6" s="651">
        <v>107161</v>
      </c>
      <c r="AE6" s="651"/>
      <c r="AF6" s="651"/>
      <c r="AG6" s="651"/>
      <c r="AH6" s="651"/>
      <c r="AI6" s="651"/>
      <c r="AJ6" s="651"/>
      <c r="AK6" s="651"/>
      <c r="AL6" s="627">
        <v>1.3</v>
      </c>
      <c r="AM6" s="628"/>
      <c r="AN6" s="628"/>
      <c r="AO6" s="652"/>
      <c r="AP6" s="621" t="s">
        <v>232</v>
      </c>
      <c r="AQ6" s="622"/>
      <c r="AR6" s="622"/>
      <c r="AS6" s="622"/>
      <c r="AT6" s="622"/>
      <c r="AU6" s="622"/>
      <c r="AV6" s="622"/>
      <c r="AW6" s="622"/>
      <c r="AX6" s="622"/>
      <c r="AY6" s="622"/>
      <c r="AZ6" s="622"/>
      <c r="BA6" s="622"/>
      <c r="BB6" s="622"/>
      <c r="BC6" s="622"/>
      <c r="BD6" s="622"/>
      <c r="BE6" s="622"/>
      <c r="BF6" s="623"/>
      <c r="BG6" s="624">
        <v>4313625</v>
      </c>
      <c r="BH6" s="625"/>
      <c r="BI6" s="625"/>
      <c r="BJ6" s="625"/>
      <c r="BK6" s="625"/>
      <c r="BL6" s="625"/>
      <c r="BM6" s="625"/>
      <c r="BN6" s="626"/>
      <c r="BO6" s="650">
        <v>93.4</v>
      </c>
      <c r="BP6" s="650"/>
      <c r="BQ6" s="650"/>
      <c r="BR6" s="650"/>
      <c r="BS6" s="651" t="s">
        <v>127</v>
      </c>
      <c r="BT6" s="651"/>
      <c r="BU6" s="651"/>
      <c r="BV6" s="651"/>
      <c r="BW6" s="651"/>
      <c r="BX6" s="651"/>
      <c r="BY6" s="651"/>
      <c r="BZ6" s="651"/>
      <c r="CA6" s="651"/>
      <c r="CB6" s="696"/>
      <c r="CD6" s="674" t="s">
        <v>233</v>
      </c>
      <c r="CE6" s="675"/>
      <c r="CF6" s="675"/>
      <c r="CG6" s="675"/>
      <c r="CH6" s="675"/>
      <c r="CI6" s="675"/>
      <c r="CJ6" s="675"/>
      <c r="CK6" s="675"/>
      <c r="CL6" s="675"/>
      <c r="CM6" s="675"/>
      <c r="CN6" s="675"/>
      <c r="CO6" s="675"/>
      <c r="CP6" s="675"/>
      <c r="CQ6" s="676"/>
      <c r="CR6" s="624">
        <v>128323</v>
      </c>
      <c r="CS6" s="625"/>
      <c r="CT6" s="625"/>
      <c r="CU6" s="625"/>
      <c r="CV6" s="625"/>
      <c r="CW6" s="625"/>
      <c r="CX6" s="625"/>
      <c r="CY6" s="626"/>
      <c r="CZ6" s="701">
        <v>0.8</v>
      </c>
      <c r="DA6" s="687"/>
      <c r="DB6" s="687"/>
      <c r="DC6" s="703"/>
      <c r="DD6" s="630" t="s">
        <v>127</v>
      </c>
      <c r="DE6" s="625"/>
      <c r="DF6" s="625"/>
      <c r="DG6" s="625"/>
      <c r="DH6" s="625"/>
      <c r="DI6" s="625"/>
      <c r="DJ6" s="625"/>
      <c r="DK6" s="625"/>
      <c r="DL6" s="625"/>
      <c r="DM6" s="625"/>
      <c r="DN6" s="625"/>
      <c r="DO6" s="625"/>
      <c r="DP6" s="626"/>
      <c r="DQ6" s="630">
        <v>128323</v>
      </c>
      <c r="DR6" s="625"/>
      <c r="DS6" s="625"/>
      <c r="DT6" s="625"/>
      <c r="DU6" s="625"/>
      <c r="DV6" s="625"/>
      <c r="DW6" s="625"/>
      <c r="DX6" s="625"/>
      <c r="DY6" s="625"/>
      <c r="DZ6" s="625"/>
      <c r="EA6" s="625"/>
      <c r="EB6" s="625"/>
      <c r="EC6" s="662"/>
    </row>
    <row r="7" spans="2:143" ht="11.25" customHeight="1" x14ac:dyDescent="0.15">
      <c r="B7" s="621" t="s">
        <v>234</v>
      </c>
      <c r="C7" s="622"/>
      <c r="D7" s="622"/>
      <c r="E7" s="622"/>
      <c r="F7" s="622"/>
      <c r="G7" s="622"/>
      <c r="H7" s="622"/>
      <c r="I7" s="622"/>
      <c r="J7" s="622"/>
      <c r="K7" s="622"/>
      <c r="L7" s="622"/>
      <c r="M7" s="622"/>
      <c r="N7" s="622"/>
      <c r="O7" s="622"/>
      <c r="P7" s="622"/>
      <c r="Q7" s="623"/>
      <c r="R7" s="624">
        <v>3248</v>
      </c>
      <c r="S7" s="625"/>
      <c r="T7" s="625"/>
      <c r="U7" s="625"/>
      <c r="V7" s="625"/>
      <c r="W7" s="625"/>
      <c r="X7" s="625"/>
      <c r="Y7" s="626"/>
      <c r="Z7" s="650">
        <v>0</v>
      </c>
      <c r="AA7" s="650"/>
      <c r="AB7" s="650"/>
      <c r="AC7" s="650"/>
      <c r="AD7" s="651">
        <v>3248</v>
      </c>
      <c r="AE7" s="651"/>
      <c r="AF7" s="651"/>
      <c r="AG7" s="651"/>
      <c r="AH7" s="651"/>
      <c r="AI7" s="651"/>
      <c r="AJ7" s="651"/>
      <c r="AK7" s="651"/>
      <c r="AL7" s="627">
        <v>0</v>
      </c>
      <c r="AM7" s="628"/>
      <c r="AN7" s="628"/>
      <c r="AO7" s="652"/>
      <c r="AP7" s="621" t="s">
        <v>235</v>
      </c>
      <c r="AQ7" s="622"/>
      <c r="AR7" s="622"/>
      <c r="AS7" s="622"/>
      <c r="AT7" s="622"/>
      <c r="AU7" s="622"/>
      <c r="AV7" s="622"/>
      <c r="AW7" s="622"/>
      <c r="AX7" s="622"/>
      <c r="AY7" s="622"/>
      <c r="AZ7" s="622"/>
      <c r="BA7" s="622"/>
      <c r="BB7" s="622"/>
      <c r="BC7" s="622"/>
      <c r="BD7" s="622"/>
      <c r="BE7" s="622"/>
      <c r="BF7" s="623"/>
      <c r="BG7" s="624">
        <v>2403080</v>
      </c>
      <c r="BH7" s="625"/>
      <c r="BI7" s="625"/>
      <c r="BJ7" s="625"/>
      <c r="BK7" s="625"/>
      <c r="BL7" s="625"/>
      <c r="BM7" s="625"/>
      <c r="BN7" s="626"/>
      <c r="BO7" s="650">
        <v>52</v>
      </c>
      <c r="BP7" s="650"/>
      <c r="BQ7" s="650"/>
      <c r="BR7" s="650"/>
      <c r="BS7" s="651" t="s">
        <v>127</v>
      </c>
      <c r="BT7" s="651"/>
      <c r="BU7" s="651"/>
      <c r="BV7" s="651"/>
      <c r="BW7" s="651"/>
      <c r="BX7" s="651"/>
      <c r="BY7" s="651"/>
      <c r="BZ7" s="651"/>
      <c r="CA7" s="651"/>
      <c r="CB7" s="696"/>
      <c r="CD7" s="621" t="s">
        <v>236</v>
      </c>
      <c r="CE7" s="622"/>
      <c r="CF7" s="622"/>
      <c r="CG7" s="622"/>
      <c r="CH7" s="622"/>
      <c r="CI7" s="622"/>
      <c r="CJ7" s="622"/>
      <c r="CK7" s="622"/>
      <c r="CL7" s="622"/>
      <c r="CM7" s="622"/>
      <c r="CN7" s="622"/>
      <c r="CO7" s="622"/>
      <c r="CP7" s="622"/>
      <c r="CQ7" s="623"/>
      <c r="CR7" s="624">
        <v>1716920</v>
      </c>
      <c r="CS7" s="625"/>
      <c r="CT7" s="625"/>
      <c r="CU7" s="625"/>
      <c r="CV7" s="625"/>
      <c r="CW7" s="625"/>
      <c r="CX7" s="625"/>
      <c r="CY7" s="626"/>
      <c r="CZ7" s="650">
        <v>10.8</v>
      </c>
      <c r="DA7" s="650"/>
      <c r="DB7" s="650"/>
      <c r="DC7" s="650"/>
      <c r="DD7" s="630">
        <v>7176</v>
      </c>
      <c r="DE7" s="625"/>
      <c r="DF7" s="625"/>
      <c r="DG7" s="625"/>
      <c r="DH7" s="625"/>
      <c r="DI7" s="625"/>
      <c r="DJ7" s="625"/>
      <c r="DK7" s="625"/>
      <c r="DL7" s="625"/>
      <c r="DM7" s="625"/>
      <c r="DN7" s="625"/>
      <c r="DO7" s="625"/>
      <c r="DP7" s="626"/>
      <c r="DQ7" s="630">
        <v>1570049</v>
      </c>
      <c r="DR7" s="625"/>
      <c r="DS7" s="625"/>
      <c r="DT7" s="625"/>
      <c r="DU7" s="625"/>
      <c r="DV7" s="625"/>
      <c r="DW7" s="625"/>
      <c r="DX7" s="625"/>
      <c r="DY7" s="625"/>
      <c r="DZ7" s="625"/>
      <c r="EA7" s="625"/>
      <c r="EB7" s="625"/>
      <c r="EC7" s="662"/>
    </row>
    <row r="8" spans="2:143" ht="11.25" customHeight="1" x14ac:dyDescent="0.15">
      <c r="B8" s="621" t="s">
        <v>237</v>
      </c>
      <c r="C8" s="622"/>
      <c r="D8" s="622"/>
      <c r="E8" s="622"/>
      <c r="F8" s="622"/>
      <c r="G8" s="622"/>
      <c r="H8" s="622"/>
      <c r="I8" s="622"/>
      <c r="J8" s="622"/>
      <c r="K8" s="622"/>
      <c r="L8" s="622"/>
      <c r="M8" s="622"/>
      <c r="N8" s="622"/>
      <c r="O8" s="622"/>
      <c r="P8" s="622"/>
      <c r="Q8" s="623"/>
      <c r="R8" s="624">
        <v>24469</v>
      </c>
      <c r="S8" s="625"/>
      <c r="T8" s="625"/>
      <c r="U8" s="625"/>
      <c r="V8" s="625"/>
      <c r="W8" s="625"/>
      <c r="X8" s="625"/>
      <c r="Y8" s="626"/>
      <c r="Z8" s="650">
        <v>0.1</v>
      </c>
      <c r="AA8" s="650"/>
      <c r="AB8" s="650"/>
      <c r="AC8" s="650"/>
      <c r="AD8" s="651">
        <v>24469</v>
      </c>
      <c r="AE8" s="651"/>
      <c r="AF8" s="651"/>
      <c r="AG8" s="651"/>
      <c r="AH8" s="651"/>
      <c r="AI8" s="651"/>
      <c r="AJ8" s="651"/>
      <c r="AK8" s="651"/>
      <c r="AL8" s="627">
        <v>0.3</v>
      </c>
      <c r="AM8" s="628"/>
      <c r="AN8" s="628"/>
      <c r="AO8" s="652"/>
      <c r="AP8" s="621" t="s">
        <v>238</v>
      </c>
      <c r="AQ8" s="622"/>
      <c r="AR8" s="622"/>
      <c r="AS8" s="622"/>
      <c r="AT8" s="622"/>
      <c r="AU8" s="622"/>
      <c r="AV8" s="622"/>
      <c r="AW8" s="622"/>
      <c r="AX8" s="622"/>
      <c r="AY8" s="622"/>
      <c r="AZ8" s="622"/>
      <c r="BA8" s="622"/>
      <c r="BB8" s="622"/>
      <c r="BC8" s="622"/>
      <c r="BD8" s="622"/>
      <c r="BE8" s="622"/>
      <c r="BF8" s="623"/>
      <c r="BG8" s="624">
        <v>72452</v>
      </c>
      <c r="BH8" s="625"/>
      <c r="BI8" s="625"/>
      <c r="BJ8" s="625"/>
      <c r="BK8" s="625"/>
      <c r="BL8" s="625"/>
      <c r="BM8" s="625"/>
      <c r="BN8" s="626"/>
      <c r="BO8" s="650">
        <v>1.6</v>
      </c>
      <c r="BP8" s="650"/>
      <c r="BQ8" s="650"/>
      <c r="BR8" s="650"/>
      <c r="BS8" s="651" t="s">
        <v>127</v>
      </c>
      <c r="BT8" s="651"/>
      <c r="BU8" s="651"/>
      <c r="BV8" s="651"/>
      <c r="BW8" s="651"/>
      <c r="BX8" s="651"/>
      <c r="BY8" s="651"/>
      <c r="BZ8" s="651"/>
      <c r="CA8" s="651"/>
      <c r="CB8" s="696"/>
      <c r="CD8" s="621" t="s">
        <v>239</v>
      </c>
      <c r="CE8" s="622"/>
      <c r="CF8" s="622"/>
      <c r="CG8" s="622"/>
      <c r="CH8" s="622"/>
      <c r="CI8" s="622"/>
      <c r="CJ8" s="622"/>
      <c r="CK8" s="622"/>
      <c r="CL8" s="622"/>
      <c r="CM8" s="622"/>
      <c r="CN8" s="622"/>
      <c r="CO8" s="622"/>
      <c r="CP8" s="622"/>
      <c r="CQ8" s="623"/>
      <c r="CR8" s="624">
        <v>6125035</v>
      </c>
      <c r="CS8" s="625"/>
      <c r="CT8" s="625"/>
      <c r="CU8" s="625"/>
      <c r="CV8" s="625"/>
      <c r="CW8" s="625"/>
      <c r="CX8" s="625"/>
      <c r="CY8" s="626"/>
      <c r="CZ8" s="650">
        <v>38.4</v>
      </c>
      <c r="DA8" s="650"/>
      <c r="DB8" s="650"/>
      <c r="DC8" s="650"/>
      <c r="DD8" s="630">
        <v>7548</v>
      </c>
      <c r="DE8" s="625"/>
      <c r="DF8" s="625"/>
      <c r="DG8" s="625"/>
      <c r="DH8" s="625"/>
      <c r="DI8" s="625"/>
      <c r="DJ8" s="625"/>
      <c r="DK8" s="625"/>
      <c r="DL8" s="625"/>
      <c r="DM8" s="625"/>
      <c r="DN8" s="625"/>
      <c r="DO8" s="625"/>
      <c r="DP8" s="626"/>
      <c r="DQ8" s="630">
        <v>2437712</v>
      </c>
      <c r="DR8" s="625"/>
      <c r="DS8" s="625"/>
      <c r="DT8" s="625"/>
      <c r="DU8" s="625"/>
      <c r="DV8" s="625"/>
      <c r="DW8" s="625"/>
      <c r="DX8" s="625"/>
      <c r="DY8" s="625"/>
      <c r="DZ8" s="625"/>
      <c r="EA8" s="625"/>
      <c r="EB8" s="625"/>
      <c r="EC8" s="662"/>
    </row>
    <row r="9" spans="2:143" ht="11.25" customHeight="1" x14ac:dyDescent="0.15">
      <c r="B9" s="621" t="s">
        <v>240</v>
      </c>
      <c r="C9" s="622"/>
      <c r="D9" s="622"/>
      <c r="E9" s="622"/>
      <c r="F9" s="622"/>
      <c r="G9" s="622"/>
      <c r="H9" s="622"/>
      <c r="I9" s="622"/>
      <c r="J9" s="622"/>
      <c r="K9" s="622"/>
      <c r="L9" s="622"/>
      <c r="M9" s="622"/>
      <c r="N9" s="622"/>
      <c r="O9" s="622"/>
      <c r="P9" s="622"/>
      <c r="Q9" s="623"/>
      <c r="R9" s="624">
        <v>30821</v>
      </c>
      <c r="S9" s="625"/>
      <c r="T9" s="625"/>
      <c r="U9" s="625"/>
      <c r="V9" s="625"/>
      <c r="W9" s="625"/>
      <c r="X9" s="625"/>
      <c r="Y9" s="626"/>
      <c r="Z9" s="650">
        <v>0.2</v>
      </c>
      <c r="AA9" s="650"/>
      <c r="AB9" s="650"/>
      <c r="AC9" s="650"/>
      <c r="AD9" s="651">
        <v>30821</v>
      </c>
      <c r="AE9" s="651"/>
      <c r="AF9" s="651"/>
      <c r="AG9" s="651"/>
      <c r="AH9" s="651"/>
      <c r="AI9" s="651"/>
      <c r="AJ9" s="651"/>
      <c r="AK9" s="651"/>
      <c r="AL9" s="627">
        <v>0.4</v>
      </c>
      <c r="AM9" s="628"/>
      <c r="AN9" s="628"/>
      <c r="AO9" s="652"/>
      <c r="AP9" s="621" t="s">
        <v>241</v>
      </c>
      <c r="AQ9" s="622"/>
      <c r="AR9" s="622"/>
      <c r="AS9" s="622"/>
      <c r="AT9" s="622"/>
      <c r="AU9" s="622"/>
      <c r="AV9" s="622"/>
      <c r="AW9" s="622"/>
      <c r="AX9" s="622"/>
      <c r="AY9" s="622"/>
      <c r="AZ9" s="622"/>
      <c r="BA9" s="622"/>
      <c r="BB9" s="622"/>
      <c r="BC9" s="622"/>
      <c r="BD9" s="622"/>
      <c r="BE9" s="622"/>
      <c r="BF9" s="623"/>
      <c r="BG9" s="624">
        <v>2223227</v>
      </c>
      <c r="BH9" s="625"/>
      <c r="BI9" s="625"/>
      <c r="BJ9" s="625"/>
      <c r="BK9" s="625"/>
      <c r="BL9" s="625"/>
      <c r="BM9" s="625"/>
      <c r="BN9" s="626"/>
      <c r="BO9" s="650">
        <v>48.1</v>
      </c>
      <c r="BP9" s="650"/>
      <c r="BQ9" s="650"/>
      <c r="BR9" s="650"/>
      <c r="BS9" s="651" t="s">
        <v>127</v>
      </c>
      <c r="BT9" s="651"/>
      <c r="BU9" s="651"/>
      <c r="BV9" s="651"/>
      <c r="BW9" s="651"/>
      <c r="BX9" s="651"/>
      <c r="BY9" s="651"/>
      <c r="BZ9" s="651"/>
      <c r="CA9" s="651"/>
      <c r="CB9" s="696"/>
      <c r="CD9" s="621" t="s">
        <v>242</v>
      </c>
      <c r="CE9" s="622"/>
      <c r="CF9" s="622"/>
      <c r="CG9" s="622"/>
      <c r="CH9" s="622"/>
      <c r="CI9" s="622"/>
      <c r="CJ9" s="622"/>
      <c r="CK9" s="622"/>
      <c r="CL9" s="622"/>
      <c r="CM9" s="622"/>
      <c r="CN9" s="622"/>
      <c r="CO9" s="622"/>
      <c r="CP9" s="622"/>
      <c r="CQ9" s="623"/>
      <c r="CR9" s="624">
        <v>1373404</v>
      </c>
      <c r="CS9" s="625"/>
      <c r="CT9" s="625"/>
      <c r="CU9" s="625"/>
      <c r="CV9" s="625"/>
      <c r="CW9" s="625"/>
      <c r="CX9" s="625"/>
      <c r="CY9" s="626"/>
      <c r="CZ9" s="650">
        <v>8.6</v>
      </c>
      <c r="DA9" s="650"/>
      <c r="DB9" s="650"/>
      <c r="DC9" s="650"/>
      <c r="DD9" s="630">
        <v>1980</v>
      </c>
      <c r="DE9" s="625"/>
      <c r="DF9" s="625"/>
      <c r="DG9" s="625"/>
      <c r="DH9" s="625"/>
      <c r="DI9" s="625"/>
      <c r="DJ9" s="625"/>
      <c r="DK9" s="625"/>
      <c r="DL9" s="625"/>
      <c r="DM9" s="625"/>
      <c r="DN9" s="625"/>
      <c r="DO9" s="625"/>
      <c r="DP9" s="626"/>
      <c r="DQ9" s="630">
        <v>967177</v>
      </c>
      <c r="DR9" s="625"/>
      <c r="DS9" s="625"/>
      <c r="DT9" s="625"/>
      <c r="DU9" s="625"/>
      <c r="DV9" s="625"/>
      <c r="DW9" s="625"/>
      <c r="DX9" s="625"/>
      <c r="DY9" s="625"/>
      <c r="DZ9" s="625"/>
      <c r="EA9" s="625"/>
      <c r="EB9" s="625"/>
      <c r="EC9" s="662"/>
    </row>
    <row r="10" spans="2:143" ht="11.25" customHeight="1" x14ac:dyDescent="0.15">
      <c r="B10" s="621" t="s">
        <v>243</v>
      </c>
      <c r="C10" s="622"/>
      <c r="D10" s="622"/>
      <c r="E10" s="622"/>
      <c r="F10" s="622"/>
      <c r="G10" s="622"/>
      <c r="H10" s="622"/>
      <c r="I10" s="622"/>
      <c r="J10" s="622"/>
      <c r="K10" s="622"/>
      <c r="L10" s="622"/>
      <c r="M10" s="622"/>
      <c r="N10" s="622"/>
      <c r="O10" s="622"/>
      <c r="P10" s="622"/>
      <c r="Q10" s="623"/>
      <c r="R10" s="624" t="s">
        <v>127</v>
      </c>
      <c r="S10" s="625"/>
      <c r="T10" s="625"/>
      <c r="U10" s="625"/>
      <c r="V10" s="625"/>
      <c r="W10" s="625"/>
      <c r="X10" s="625"/>
      <c r="Y10" s="626"/>
      <c r="Z10" s="650" t="s">
        <v>127</v>
      </c>
      <c r="AA10" s="650"/>
      <c r="AB10" s="650"/>
      <c r="AC10" s="650"/>
      <c r="AD10" s="651" t="s">
        <v>127</v>
      </c>
      <c r="AE10" s="651"/>
      <c r="AF10" s="651"/>
      <c r="AG10" s="651"/>
      <c r="AH10" s="651"/>
      <c r="AI10" s="651"/>
      <c r="AJ10" s="651"/>
      <c r="AK10" s="651"/>
      <c r="AL10" s="627" t="s">
        <v>127</v>
      </c>
      <c r="AM10" s="628"/>
      <c r="AN10" s="628"/>
      <c r="AO10" s="652"/>
      <c r="AP10" s="621" t="s">
        <v>244</v>
      </c>
      <c r="AQ10" s="622"/>
      <c r="AR10" s="622"/>
      <c r="AS10" s="622"/>
      <c r="AT10" s="622"/>
      <c r="AU10" s="622"/>
      <c r="AV10" s="622"/>
      <c r="AW10" s="622"/>
      <c r="AX10" s="622"/>
      <c r="AY10" s="622"/>
      <c r="AZ10" s="622"/>
      <c r="BA10" s="622"/>
      <c r="BB10" s="622"/>
      <c r="BC10" s="622"/>
      <c r="BD10" s="622"/>
      <c r="BE10" s="622"/>
      <c r="BF10" s="623"/>
      <c r="BG10" s="624">
        <v>66363</v>
      </c>
      <c r="BH10" s="625"/>
      <c r="BI10" s="625"/>
      <c r="BJ10" s="625"/>
      <c r="BK10" s="625"/>
      <c r="BL10" s="625"/>
      <c r="BM10" s="625"/>
      <c r="BN10" s="626"/>
      <c r="BO10" s="650">
        <v>1.4</v>
      </c>
      <c r="BP10" s="650"/>
      <c r="BQ10" s="650"/>
      <c r="BR10" s="650"/>
      <c r="BS10" s="651" t="s">
        <v>127</v>
      </c>
      <c r="BT10" s="651"/>
      <c r="BU10" s="651"/>
      <c r="BV10" s="651"/>
      <c r="BW10" s="651"/>
      <c r="BX10" s="651"/>
      <c r="BY10" s="651"/>
      <c r="BZ10" s="651"/>
      <c r="CA10" s="651"/>
      <c r="CB10" s="696"/>
      <c r="CD10" s="621" t="s">
        <v>245</v>
      </c>
      <c r="CE10" s="622"/>
      <c r="CF10" s="622"/>
      <c r="CG10" s="622"/>
      <c r="CH10" s="622"/>
      <c r="CI10" s="622"/>
      <c r="CJ10" s="622"/>
      <c r="CK10" s="622"/>
      <c r="CL10" s="622"/>
      <c r="CM10" s="622"/>
      <c r="CN10" s="622"/>
      <c r="CO10" s="622"/>
      <c r="CP10" s="622"/>
      <c r="CQ10" s="623"/>
      <c r="CR10" s="624">
        <v>30094</v>
      </c>
      <c r="CS10" s="625"/>
      <c r="CT10" s="625"/>
      <c r="CU10" s="625"/>
      <c r="CV10" s="625"/>
      <c r="CW10" s="625"/>
      <c r="CX10" s="625"/>
      <c r="CY10" s="626"/>
      <c r="CZ10" s="650">
        <v>0.2</v>
      </c>
      <c r="DA10" s="650"/>
      <c r="DB10" s="650"/>
      <c r="DC10" s="650"/>
      <c r="DD10" s="630">
        <v>2945</v>
      </c>
      <c r="DE10" s="625"/>
      <c r="DF10" s="625"/>
      <c r="DG10" s="625"/>
      <c r="DH10" s="625"/>
      <c r="DI10" s="625"/>
      <c r="DJ10" s="625"/>
      <c r="DK10" s="625"/>
      <c r="DL10" s="625"/>
      <c r="DM10" s="625"/>
      <c r="DN10" s="625"/>
      <c r="DO10" s="625"/>
      <c r="DP10" s="626"/>
      <c r="DQ10" s="630">
        <v>29186</v>
      </c>
      <c r="DR10" s="625"/>
      <c r="DS10" s="625"/>
      <c r="DT10" s="625"/>
      <c r="DU10" s="625"/>
      <c r="DV10" s="625"/>
      <c r="DW10" s="625"/>
      <c r="DX10" s="625"/>
      <c r="DY10" s="625"/>
      <c r="DZ10" s="625"/>
      <c r="EA10" s="625"/>
      <c r="EB10" s="625"/>
      <c r="EC10" s="662"/>
    </row>
    <row r="11" spans="2:143" ht="11.25" customHeight="1" x14ac:dyDescent="0.15">
      <c r="B11" s="621" t="s">
        <v>246</v>
      </c>
      <c r="C11" s="622"/>
      <c r="D11" s="622"/>
      <c r="E11" s="622"/>
      <c r="F11" s="622"/>
      <c r="G11" s="622"/>
      <c r="H11" s="622"/>
      <c r="I11" s="622"/>
      <c r="J11" s="622"/>
      <c r="K11" s="622"/>
      <c r="L11" s="622"/>
      <c r="M11" s="622"/>
      <c r="N11" s="622"/>
      <c r="O11" s="622"/>
      <c r="P11" s="622"/>
      <c r="Q11" s="623"/>
      <c r="R11" s="624">
        <v>890207</v>
      </c>
      <c r="S11" s="625"/>
      <c r="T11" s="625"/>
      <c r="U11" s="625"/>
      <c r="V11" s="625"/>
      <c r="W11" s="625"/>
      <c r="X11" s="625"/>
      <c r="Y11" s="626"/>
      <c r="Z11" s="627">
        <v>5.2</v>
      </c>
      <c r="AA11" s="628"/>
      <c r="AB11" s="628"/>
      <c r="AC11" s="629"/>
      <c r="AD11" s="630">
        <v>890207</v>
      </c>
      <c r="AE11" s="625"/>
      <c r="AF11" s="625"/>
      <c r="AG11" s="625"/>
      <c r="AH11" s="625"/>
      <c r="AI11" s="625"/>
      <c r="AJ11" s="625"/>
      <c r="AK11" s="626"/>
      <c r="AL11" s="627">
        <v>11</v>
      </c>
      <c r="AM11" s="628"/>
      <c r="AN11" s="628"/>
      <c r="AO11" s="652"/>
      <c r="AP11" s="621" t="s">
        <v>247</v>
      </c>
      <c r="AQ11" s="622"/>
      <c r="AR11" s="622"/>
      <c r="AS11" s="622"/>
      <c r="AT11" s="622"/>
      <c r="AU11" s="622"/>
      <c r="AV11" s="622"/>
      <c r="AW11" s="622"/>
      <c r="AX11" s="622"/>
      <c r="AY11" s="622"/>
      <c r="AZ11" s="622"/>
      <c r="BA11" s="622"/>
      <c r="BB11" s="622"/>
      <c r="BC11" s="622"/>
      <c r="BD11" s="622"/>
      <c r="BE11" s="622"/>
      <c r="BF11" s="623"/>
      <c r="BG11" s="624">
        <v>41038</v>
      </c>
      <c r="BH11" s="625"/>
      <c r="BI11" s="625"/>
      <c r="BJ11" s="625"/>
      <c r="BK11" s="625"/>
      <c r="BL11" s="625"/>
      <c r="BM11" s="625"/>
      <c r="BN11" s="626"/>
      <c r="BO11" s="650">
        <v>0.9</v>
      </c>
      <c r="BP11" s="650"/>
      <c r="BQ11" s="650"/>
      <c r="BR11" s="650"/>
      <c r="BS11" s="651" t="s">
        <v>127</v>
      </c>
      <c r="BT11" s="651"/>
      <c r="BU11" s="651"/>
      <c r="BV11" s="651"/>
      <c r="BW11" s="651"/>
      <c r="BX11" s="651"/>
      <c r="BY11" s="651"/>
      <c r="BZ11" s="651"/>
      <c r="CA11" s="651"/>
      <c r="CB11" s="696"/>
      <c r="CD11" s="621" t="s">
        <v>248</v>
      </c>
      <c r="CE11" s="622"/>
      <c r="CF11" s="622"/>
      <c r="CG11" s="622"/>
      <c r="CH11" s="622"/>
      <c r="CI11" s="622"/>
      <c r="CJ11" s="622"/>
      <c r="CK11" s="622"/>
      <c r="CL11" s="622"/>
      <c r="CM11" s="622"/>
      <c r="CN11" s="622"/>
      <c r="CO11" s="622"/>
      <c r="CP11" s="622"/>
      <c r="CQ11" s="623"/>
      <c r="CR11" s="624">
        <v>171938</v>
      </c>
      <c r="CS11" s="625"/>
      <c r="CT11" s="625"/>
      <c r="CU11" s="625"/>
      <c r="CV11" s="625"/>
      <c r="CW11" s="625"/>
      <c r="CX11" s="625"/>
      <c r="CY11" s="626"/>
      <c r="CZ11" s="650">
        <v>1.1000000000000001</v>
      </c>
      <c r="DA11" s="650"/>
      <c r="DB11" s="650"/>
      <c r="DC11" s="650"/>
      <c r="DD11" s="630">
        <v>15039</v>
      </c>
      <c r="DE11" s="625"/>
      <c r="DF11" s="625"/>
      <c r="DG11" s="625"/>
      <c r="DH11" s="625"/>
      <c r="DI11" s="625"/>
      <c r="DJ11" s="625"/>
      <c r="DK11" s="625"/>
      <c r="DL11" s="625"/>
      <c r="DM11" s="625"/>
      <c r="DN11" s="625"/>
      <c r="DO11" s="625"/>
      <c r="DP11" s="626"/>
      <c r="DQ11" s="630">
        <v>150268</v>
      </c>
      <c r="DR11" s="625"/>
      <c r="DS11" s="625"/>
      <c r="DT11" s="625"/>
      <c r="DU11" s="625"/>
      <c r="DV11" s="625"/>
      <c r="DW11" s="625"/>
      <c r="DX11" s="625"/>
      <c r="DY11" s="625"/>
      <c r="DZ11" s="625"/>
      <c r="EA11" s="625"/>
      <c r="EB11" s="625"/>
      <c r="EC11" s="662"/>
    </row>
    <row r="12" spans="2:143" ht="11.25" customHeight="1" x14ac:dyDescent="0.15">
      <c r="B12" s="621" t="s">
        <v>249</v>
      </c>
      <c r="C12" s="622"/>
      <c r="D12" s="622"/>
      <c r="E12" s="622"/>
      <c r="F12" s="622"/>
      <c r="G12" s="622"/>
      <c r="H12" s="622"/>
      <c r="I12" s="622"/>
      <c r="J12" s="622"/>
      <c r="K12" s="622"/>
      <c r="L12" s="622"/>
      <c r="M12" s="622"/>
      <c r="N12" s="622"/>
      <c r="O12" s="622"/>
      <c r="P12" s="622"/>
      <c r="Q12" s="623"/>
      <c r="R12" s="624" t="s">
        <v>127</v>
      </c>
      <c r="S12" s="625"/>
      <c r="T12" s="625"/>
      <c r="U12" s="625"/>
      <c r="V12" s="625"/>
      <c r="W12" s="625"/>
      <c r="X12" s="625"/>
      <c r="Y12" s="626"/>
      <c r="Z12" s="650" t="s">
        <v>127</v>
      </c>
      <c r="AA12" s="650"/>
      <c r="AB12" s="650"/>
      <c r="AC12" s="650"/>
      <c r="AD12" s="651" t="s">
        <v>127</v>
      </c>
      <c r="AE12" s="651"/>
      <c r="AF12" s="651"/>
      <c r="AG12" s="651"/>
      <c r="AH12" s="651"/>
      <c r="AI12" s="651"/>
      <c r="AJ12" s="651"/>
      <c r="AK12" s="651"/>
      <c r="AL12" s="627" t="s">
        <v>127</v>
      </c>
      <c r="AM12" s="628"/>
      <c r="AN12" s="628"/>
      <c r="AO12" s="652"/>
      <c r="AP12" s="621" t="s">
        <v>250</v>
      </c>
      <c r="AQ12" s="622"/>
      <c r="AR12" s="622"/>
      <c r="AS12" s="622"/>
      <c r="AT12" s="622"/>
      <c r="AU12" s="622"/>
      <c r="AV12" s="622"/>
      <c r="AW12" s="622"/>
      <c r="AX12" s="622"/>
      <c r="AY12" s="622"/>
      <c r="AZ12" s="622"/>
      <c r="BA12" s="622"/>
      <c r="BB12" s="622"/>
      <c r="BC12" s="622"/>
      <c r="BD12" s="622"/>
      <c r="BE12" s="622"/>
      <c r="BF12" s="623"/>
      <c r="BG12" s="624">
        <v>1542702</v>
      </c>
      <c r="BH12" s="625"/>
      <c r="BI12" s="625"/>
      <c r="BJ12" s="625"/>
      <c r="BK12" s="625"/>
      <c r="BL12" s="625"/>
      <c r="BM12" s="625"/>
      <c r="BN12" s="626"/>
      <c r="BO12" s="650">
        <v>33.4</v>
      </c>
      <c r="BP12" s="650"/>
      <c r="BQ12" s="650"/>
      <c r="BR12" s="650"/>
      <c r="BS12" s="651" t="s">
        <v>127</v>
      </c>
      <c r="BT12" s="651"/>
      <c r="BU12" s="651"/>
      <c r="BV12" s="651"/>
      <c r="BW12" s="651"/>
      <c r="BX12" s="651"/>
      <c r="BY12" s="651"/>
      <c r="BZ12" s="651"/>
      <c r="CA12" s="651"/>
      <c r="CB12" s="696"/>
      <c r="CD12" s="621" t="s">
        <v>251</v>
      </c>
      <c r="CE12" s="622"/>
      <c r="CF12" s="622"/>
      <c r="CG12" s="622"/>
      <c r="CH12" s="622"/>
      <c r="CI12" s="622"/>
      <c r="CJ12" s="622"/>
      <c r="CK12" s="622"/>
      <c r="CL12" s="622"/>
      <c r="CM12" s="622"/>
      <c r="CN12" s="622"/>
      <c r="CO12" s="622"/>
      <c r="CP12" s="622"/>
      <c r="CQ12" s="623"/>
      <c r="CR12" s="624">
        <v>374148</v>
      </c>
      <c r="CS12" s="625"/>
      <c r="CT12" s="625"/>
      <c r="CU12" s="625"/>
      <c r="CV12" s="625"/>
      <c r="CW12" s="625"/>
      <c r="CX12" s="625"/>
      <c r="CY12" s="626"/>
      <c r="CZ12" s="650">
        <v>2.2999999999999998</v>
      </c>
      <c r="DA12" s="650"/>
      <c r="DB12" s="650"/>
      <c r="DC12" s="650"/>
      <c r="DD12" s="630">
        <v>33320</v>
      </c>
      <c r="DE12" s="625"/>
      <c r="DF12" s="625"/>
      <c r="DG12" s="625"/>
      <c r="DH12" s="625"/>
      <c r="DI12" s="625"/>
      <c r="DJ12" s="625"/>
      <c r="DK12" s="625"/>
      <c r="DL12" s="625"/>
      <c r="DM12" s="625"/>
      <c r="DN12" s="625"/>
      <c r="DO12" s="625"/>
      <c r="DP12" s="626"/>
      <c r="DQ12" s="630">
        <v>156657</v>
      </c>
      <c r="DR12" s="625"/>
      <c r="DS12" s="625"/>
      <c r="DT12" s="625"/>
      <c r="DU12" s="625"/>
      <c r="DV12" s="625"/>
      <c r="DW12" s="625"/>
      <c r="DX12" s="625"/>
      <c r="DY12" s="625"/>
      <c r="DZ12" s="625"/>
      <c r="EA12" s="625"/>
      <c r="EB12" s="625"/>
      <c r="EC12" s="662"/>
    </row>
    <row r="13" spans="2:143" ht="11.25" customHeight="1" x14ac:dyDescent="0.15">
      <c r="B13" s="621" t="s">
        <v>252</v>
      </c>
      <c r="C13" s="622"/>
      <c r="D13" s="622"/>
      <c r="E13" s="622"/>
      <c r="F13" s="622"/>
      <c r="G13" s="622"/>
      <c r="H13" s="622"/>
      <c r="I13" s="622"/>
      <c r="J13" s="622"/>
      <c r="K13" s="622"/>
      <c r="L13" s="622"/>
      <c r="M13" s="622"/>
      <c r="N13" s="622"/>
      <c r="O13" s="622"/>
      <c r="P13" s="622"/>
      <c r="Q13" s="623"/>
      <c r="R13" s="624" t="s">
        <v>127</v>
      </c>
      <c r="S13" s="625"/>
      <c r="T13" s="625"/>
      <c r="U13" s="625"/>
      <c r="V13" s="625"/>
      <c r="W13" s="625"/>
      <c r="X13" s="625"/>
      <c r="Y13" s="626"/>
      <c r="Z13" s="650" t="s">
        <v>127</v>
      </c>
      <c r="AA13" s="650"/>
      <c r="AB13" s="650"/>
      <c r="AC13" s="650"/>
      <c r="AD13" s="651" t="s">
        <v>127</v>
      </c>
      <c r="AE13" s="651"/>
      <c r="AF13" s="651"/>
      <c r="AG13" s="651"/>
      <c r="AH13" s="651"/>
      <c r="AI13" s="651"/>
      <c r="AJ13" s="651"/>
      <c r="AK13" s="651"/>
      <c r="AL13" s="627" t="s">
        <v>127</v>
      </c>
      <c r="AM13" s="628"/>
      <c r="AN13" s="628"/>
      <c r="AO13" s="652"/>
      <c r="AP13" s="621" t="s">
        <v>253</v>
      </c>
      <c r="AQ13" s="622"/>
      <c r="AR13" s="622"/>
      <c r="AS13" s="622"/>
      <c r="AT13" s="622"/>
      <c r="AU13" s="622"/>
      <c r="AV13" s="622"/>
      <c r="AW13" s="622"/>
      <c r="AX13" s="622"/>
      <c r="AY13" s="622"/>
      <c r="AZ13" s="622"/>
      <c r="BA13" s="622"/>
      <c r="BB13" s="622"/>
      <c r="BC13" s="622"/>
      <c r="BD13" s="622"/>
      <c r="BE13" s="622"/>
      <c r="BF13" s="623"/>
      <c r="BG13" s="624">
        <v>1539004</v>
      </c>
      <c r="BH13" s="625"/>
      <c r="BI13" s="625"/>
      <c r="BJ13" s="625"/>
      <c r="BK13" s="625"/>
      <c r="BL13" s="625"/>
      <c r="BM13" s="625"/>
      <c r="BN13" s="626"/>
      <c r="BO13" s="650">
        <v>33.299999999999997</v>
      </c>
      <c r="BP13" s="650"/>
      <c r="BQ13" s="650"/>
      <c r="BR13" s="650"/>
      <c r="BS13" s="651" t="s">
        <v>127</v>
      </c>
      <c r="BT13" s="651"/>
      <c r="BU13" s="651"/>
      <c r="BV13" s="651"/>
      <c r="BW13" s="651"/>
      <c r="BX13" s="651"/>
      <c r="BY13" s="651"/>
      <c r="BZ13" s="651"/>
      <c r="CA13" s="651"/>
      <c r="CB13" s="696"/>
      <c r="CD13" s="621" t="s">
        <v>254</v>
      </c>
      <c r="CE13" s="622"/>
      <c r="CF13" s="622"/>
      <c r="CG13" s="622"/>
      <c r="CH13" s="622"/>
      <c r="CI13" s="622"/>
      <c r="CJ13" s="622"/>
      <c r="CK13" s="622"/>
      <c r="CL13" s="622"/>
      <c r="CM13" s="622"/>
      <c r="CN13" s="622"/>
      <c r="CO13" s="622"/>
      <c r="CP13" s="622"/>
      <c r="CQ13" s="623"/>
      <c r="CR13" s="624">
        <v>2592664</v>
      </c>
      <c r="CS13" s="625"/>
      <c r="CT13" s="625"/>
      <c r="CU13" s="625"/>
      <c r="CV13" s="625"/>
      <c r="CW13" s="625"/>
      <c r="CX13" s="625"/>
      <c r="CY13" s="626"/>
      <c r="CZ13" s="650">
        <v>16.3</v>
      </c>
      <c r="DA13" s="650"/>
      <c r="DB13" s="650"/>
      <c r="DC13" s="650"/>
      <c r="DD13" s="630">
        <v>1982354</v>
      </c>
      <c r="DE13" s="625"/>
      <c r="DF13" s="625"/>
      <c r="DG13" s="625"/>
      <c r="DH13" s="625"/>
      <c r="DI13" s="625"/>
      <c r="DJ13" s="625"/>
      <c r="DK13" s="625"/>
      <c r="DL13" s="625"/>
      <c r="DM13" s="625"/>
      <c r="DN13" s="625"/>
      <c r="DO13" s="625"/>
      <c r="DP13" s="626"/>
      <c r="DQ13" s="630">
        <v>832483</v>
      </c>
      <c r="DR13" s="625"/>
      <c r="DS13" s="625"/>
      <c r="DT13" s="625"/>
      <c r="DU13" s="625"/>
      <c r="DV13" s="625"/>
      <c r="DW13" s="625"/>
      <c r="DX13" s="625"/>
      <c r="DY13" s="625"/>
      <c r="DZ13" s="625"/>
      <c r="EA13" s="625"/>
      <c r="EB13" s="625"/>
      <c r="EC13" s="662"/>
    </row>
    <row r="14" spans="2:143" ht="11.25" customHeight="1" x14ac:dyDescent="0.15">
      <c r="B14" s="621" t="s">
        <v>255</v>
      </c>
      <c r="C14" s="622"/>
      <c r="D14" s="622"/>
      <c r="E14" s="622"/>
      <c r="F14" s="622"/>
      <c r="G14" s="622"/>
      <c r="H14" s="622"/>
      <c r="I14" s="622"/>
      <c r="J14" s="622"/>
      <c r="K14" s="622"/>
      <c r="L14" s="622"/>
      <c r="M14" s="622"/>
      <c r="N14" s="622"/>
      <c r="O14" s="622"/>
      <c r="P14" s="622"/>
      <c r="Q14" s="623"/>
      <c r="R14" s="624" t="s">
        <v>127</v>
      </c>
      <c r="S14" s="625"/>
      <c r="T14" s="625"/>
      <c r="U14" s="625"/>
      <c r="V14" s="625"/>
      <c r="W14" s="625"/>
      <c r="X14" s="625"/>
      <c r="Y14" s="626"/>
      <c r="Z14" s="650" t="s">
        <v>127</v>
      </c>
      <c r="AA14" s="650"/>
      <c r="AB14" s="650"/>
      <c r="AC14" s="650"/>
      <c r="AD14" s="651" t="s">
        <v>127</v>
      </c>
      <c r="AE14" s="651"/>
      <c r="AF14" s="651"/>
      <c r="AG14" s="651"/>
      <c r="AH14" s="651"/>
      <c r="AI14" s="651"/>
      <c r="AJ14" s="651"/>
      <c r="AK14" s="651"/>
      <c r="AL14" s="627" t="s">
        <v>127</v>
      </c>
      <c r="AM14" s="628"/>
      <c r="AN14" s="628"/>
      <c r="AO14" s="652"/>
      <c r="AP14" s="621" t="s">
        <v>256</v>
      </c>
      <c r="AQ14" s="622"/>
      <c r="AR14" s="622"/>
      <c r="AS14" s="622"/>
      <c r="AT14" s="622"/>
      <c r="AU14" s="622"/>
      <c r="AV14" s="622"/>
      <c r="AW14" s="622"/>
      <c r="AX14" s="622"/>
      <c r="AY14" s="622"/>
      <c r="AZ14" s="622"/>
      <c r="BA14" s="622"/>
      <c r="BB14" s="622"/>
      <c r="BC14" s="622"/>
      <c r="BD14" s="622"/>
      <c r="BE14" s="622"/>
      <c r="BF14" s="623"/>
      <c r="BG14" s="624">
        <v>121610</v>
      </c>
      <c r="BH14" s="625"/>
      <c r="BI14" s="625"/>
      <c r="BJ14" s="625"/>
      <c r="BK14" s="625"/>
      <c r="BL14" s="625"/>
      <c r="BM14" s="625"/>
      <c r="BN14" s="626"/>
      <c r="BO14" s="650">
        <v>2.6</v>
      </c>
      <c r="BP14" s="650"/>
      <c r="BQ14" s="650"/>
      <c r="BR14" s="650"/>
      <c r="BS14" s="651" t="s">
        <v>127</v>
      </c>
      <c r="BT14" s="651"/>
      <c r="BU14" s="651"/>
      <c r="BV14" s="651"/>
      <c r="BW14" s="651"/>
      <c r="BX14" s="651"/>
      <c r="BY14" s="651"/>
      <c r="BZ14" s="651"/>
      <c r="CA14" s="651"/>
      <c r="CB14" s="696"/>
      <c r="CD14" s="621" t="s">
        <v>257</v>
      </c>
      <c r="CE14" s="622"/>
      <c r="CF14" s="622"/>
      <c r="CG14" s="622"/>
      <c r="CH14" s="622"/>
      <c r="CI14" s="622"/>
      <c r="CJ14" s="622"/>
      <c r="CK14" s="622"/>
      <c r="CL14" s="622"/>
      <c r="CM14" s="622"/>
      <c r="CN14" s="622"/>
      <c r="CO14" s="622"/>
      <c r="CP14" s="622"/>
      <c r="CQ14" s="623"/>
      <c r="CR14" s="624">
        <v>384710</v>
      </c>
      <c r="CS14" s="625"/>
      <c r="CT14" s="625"/>
      <c r="CU14" s="625"/>
      <c r="CV14" s="625"/>
      <c r="CW14" s="625"/>
      <c r="CX14" s="625"/>
      <c r="CY14" s="626"/>
      <c r="CZ14" s="650">
        <v>2.4</v>
      </c>
      <c r="DA14" s="650"/>
      <c r="DB14" s="650"/>
      <c r="DC14" s="650"/>
      <c r="DD14" s="630" t="s">
        <v>127</v>
      </c>
      <c r="DE14" s="625"/>
      <c r="DF14" s="625"/>
      <c r="DG14" s="625"/>
      <c r="DH14" s="625"/>
      <c r="DI14" s="625"/>
      <c r="DJ14" s="625"/>
      <c r="DK14" s="625"/>
      <c r="DL14" s="625"/>
      <c r="DM14" s="625"/>
      <c r="DN14" s="625"/>
      <c r="DO14" s="625"/>
      <c r="DP14" s="626"/>
      <c r="DQ14" s="630">
        <v>380715</v>
      </c>
      <c r="DR14" s="625"/>
      <c r="DS14" s="625"/>
      <c r="DT14" s="625"/>
      <c r="DU14" s="625"/>
      <c r="DV14" s="625"/>
      <c r="DW14" s="625"/>
      <c r="DX14" s="625"/>
      <c r="DY14" s="625"/>
      <c r="DZ14" s="625"/>
      <c r="EA14" s="625"/>
      <c r="EB14" s="625"/>
      <c r="EC14" s="662"/>
    </row>
    <row r="15" spans="2:143" ht="11.25" customHeight="1" x14ac:dyDescent="0.15">
      <c r="B15" s="621" t="s">
        <v>258</v>
      </c>
      <c r="C15" s="622"/>
      <c r="D15" s="622"/>
      <c r="E15" s="622"/>
      <c r="F15" s="622"/>
      <c r="G15" s="622"/>
      <c r="H15" s="622"/>
      <c r="I15" s="622"/>
      <c r="J15" s="622"/>
      <c r="K15" s="622"/>
      <c r="L15" s="622"/>
      <c r="M15" s="622"/>
      <c r="N15" s="622"/>
      <c r="O15" s="622"/>
      <c r="P15" s="622"/>
      <c r="Q15" s="623"/>
      <c r="R15" s="624" t="s">
        <v>127</v>
      </c>
      <c r="S15" s="625"/>
      <c r="T15" s="625"/>
      <c r="U15" s="625"/>
      <c r="V15" s="625"/>
      <c r="W15" s="625"/>
      <c r="X15" s="625"/>
      <c r="Y15" s="626"/>
      <c r="Z15" s="650" t="s">
        <v>127</v>
      </c>
      <c r="AA15" s="650"/>
      <c r="AB15" s="650"/>
      <c r="AC15" s="650"/>
      <c r="AD15" s="651" t="s">
        <v>127</v>
      </c>
      <c r="AE15" s="651"/>
      <c r="AF15" s="651"/>
      <c r="AG15" s="651"/>
      <c r="AH15" s="651"/>
      <c r="AI15" s="651"/>
      <c r="AJ15" s="651"/>
      <c r="AK15" s="651"/>
      <c r="AL15" s="627" t="s">
        <v>127</v>
      </c>
      <c r="AM15" s="628"/>
      <c r="AN15" s="628"/>
      <c r="AO15" s="652"/>
      <c r="AP15" s="621" t="s">
        <v>259</v>
      </c>
      <c r="AQ15" s="622"/>
      <c r="AR15" s="622"/>
      <c r="AS15" s="622"/>
      <c r="AT15" s="622"/>
      <c r="AU15" s="622"/>
      <c r="AV15" s="622"/>
      <c r="AW15" s="622"/>
      <c r="AX15" s="622"/>
      <c r="AY15" s="622"/>
      <c r="AZ15" s="622"/>
      <c r="BA15" s="622"/>
      <c r="BB15" s="622"/>
      <c r="BC15" s="622"/>
      <c r="BD15" s="622"/>
      <c r="BE15" s="622"/>
      <c r="BF15" s="623"/>
      <c r="BG15" s="624">
        <v>246233</v>
      </c>
      <c r="BH15" s="625"/>
      <c r="BI15" s="625"/>
      <c r="BJ15" s="625"/>
      <c r="BK15" s="625"/>
      <c r="BL15" s="625"/>
      <c r="BM15" s="625"/>
      <c r="BN15" s="626"/>
      <c r="BO15" s="650">
        <v>5.3</v>
      </c>
      <c r="BP15" s="650"/>
      <c r="BQ15" s="650"/>
      <c r="BR15" s="650"/>
      <c r="BS15" s="651" t="s">
        <v>127</v>
      </c>
      <c r="BT15" s="651"/>
      <c r="BU15" s="651"/>
      <c r="BV15" s="651"/>
      <c r="BW15" s="651"/>
      <c r="BX15" s="651"/>
      <c r="BY15" s="651"/>
      <c r="BZ15" s="651"/>
      <c r="CA15" s="651"/>
      <c r="CB15" s="696"/>
      <c r="CD15" s="621" t="s">
        <v>260</v>
      </c>
      <c r="CE15" s="622"/>
      <c r="CF15" s="622"/>
      <c r="CG15" s="622"/>
      <c r="CH15" s="622"/>
      <c r="CI15" s="622"/>
      <c r="CJ15" s="622"/>
      <c r="CK15" s="622"/>
      <c r="CL15" s="622"/>
      <c r="CM15" s="622"/>
      <c r="CN15" s="622"/>
      <c r="CO15" s="622"/>
      <c r="CP15" s="622"/>
      <c r="CQ15" s="623"/>
      <c r="CR15" s="624">
        <v>1636419</v>
      </c>
      <c r="CS15" s="625"/>
      <c r="CT15" s="625"/>
      <c r="CU15" s="625"/>
      <c r="CV15" s="625"/>
      <c r="CW15" s="625"/>
      <c r="CX15" s="625"/>
      <c r="CY15" s="626"/>
      <c r="CZ15" s="650">
        <v>10.3</v>
      </c>
      <c r="DA15" s="650"/>
      <c r="DB15" s="650"/>
      <c r="DC15" s="650"/>
      <c r="DD15" s="630">
        <v>340656</v>
      </c>
      <c r="DE15" s="625"/>
      <c r="DF15" s="625"/>
      <c r="DG15" s="625"/>
      <c r="DH15" s="625"/>
      <c r="DI15" s="625"/>
      <c r="DJ15" s="625"/>
      <c r="DK15" s="625"/>
      <c r="DL15" s="625"/>
      <c r="DM15" s="625"/>
      <c r="DN15" s="625"/>
      <c r="DO15" s="625"/>
      <c r="DP15" s="626"/>
      <c r="DQ15" s="630">
        <v>1202599</v>
      </c>
      <c r="DR15" s="625"/>
      <c r="DS15" s="625"/>
      <c r="DT15" s="625"/>
      <c r="DU15" s="625"/>
      <c r="DV15" s="625"/>
      <c r="DW15" s="625"/>
      <c r="DX15" s="625"/>
      <c r="DY15" s="625"/>
      <c r="DZ15" s="625"/>
      <c r="EA15" s="625"/>
      <c r="EB15" s="625"/>
      <c r="EC15" s="662"/>
    </row>
    <row r="16" spans="2:143" ht="11.25" customHeight="1" x14ac:dyDescent="0.15">
      <c r="B16" s="621" t="s">
        <v>261</v>
      </c>
      <c r="C16" s="622"/>
      <c r="D16" s="622"/>
      <c r="E16" s="622"/>
      <c r="F16" s="622"/>
      <c r="G16" s="622"/>
      <c r="H16" s="622"/>
      <c r="I16" s="622"/>
      <c r="J16" s="622"/>
      <c r="K16" s="622"/>
      <c r="L16" s="622"/>
      <c r="M16" s="622"/>
      <c r="N16" s="622"/>
      <c r="O16" s="622"/>
      <c r="P16" s="622"/>
      <c r="Q16" s="623"/>
      <c r="R16" s="624">
        <v>5568</v>
      </c>
      <c r="S16" s="625"/>
      <c r="T16" s="625"/>
      <c r="U16" s="625"/>
      <c r="V16" s="625"/>
      <c r="W16" s="625"/>
      <c r="X16" s="625"/>
      <c r="Y16" s="626"/>
      <c r="Z16" s="650">
        <v>0</v>
      </c>
      <c r="AA16" s="650"/>
      <c r="AB16" s="650"/>
      <c r="AC16" s="650"/>
      <c r="AD16" s="651">
        <v>5568</v>
      </c>
      <c r="AE16" s="651"/>
      <c r="AF16" s="651"/>
      <c r="AG16" s="651"/>
      <c r="AH16" s="651"/>
      <c r="AI16" s="651"/>
      <c r="AJ16" s="651"/>
      <c r="AK16" s="651"/>
      <c r="AL16" s="627">
        <v>0.1</v>
      </c>
      <c r="AM16" s="628"/>
      <c r="AN16" s="628"/>
      <c r="AO16" s="652"/>
      <c r="AP16" s="621" t="s">
        <v>262</v>
      </c>
      <c r="AQ16" s="622"/>
      <c r="AR16" s="622"/>
      <c r="AS16" s="622"/>
      <c r="AT16" s="622"/>
      <c r="AU16" s="622"/>
      <c r="AV16" s="622"/>
      <c r="AW16" s="622"/>
      <c r="AX16" s="622"/>
      <c r="AY16" s="622"/>
      <c r="AZ16" s="622"/>
      <c r="BA16" s="622"/>
      <c r="BB16" s="622"/>
      <c r="BC16" s="622"/>
      <c r="BD16" s="622"/>
      <c r="BE16" s="622"/>
      <c r="BF16" s="623"/>
      <c r="BG16" s="624" t="s">
        <v>127</v>
      </c>
      <c r="BH16" s="625"/>
      <c r="BI16" s="625"/>
      <c r="BJ16" s="625"/>
      <c r="BK16" s="625"/>
      <c r="BL16" s="625"/>
      <c r="BM16" s="625"/>
      <c r="BN16" s="626"/>
      <c r="BO16" s="650" t="s">
        <v>127</v>
      </c>
      <c r="BP16" s="650"/>
      <c r="BQ16" s="650"/>
      <c r="BR16" s="650"/>
      <c r="BS16" s="651" t="s">
        <v>127</v>
      </c>
      <c r="BT16" s="651"/>
      <c r="BU16" s="651"/>
      <c r="BV16" s="651"/>
      <c r="BW16" s="651"/>
      <c r="BX16" s="651"/>
      <c r="BY16" s="651"/>
      <c r="BZ16" s="651"/>
      <c r="CA16" s="651"/>
      <c r="CB16" s="696"/>
      <c r="CD16" s="621" t="s">
        <v>263</v>
      </c>
      <c r="CE16" s="622"/>
      <c r="CF16" s="622"/>
      <c r="CG16" s="622"/>
      <c r="CH16" s="622"/>
      <c r="CI16" s="622"/>
      <c r="CJ16" s="622"/>
      <c r="CK16" s="622"/>
      <c r="CL16" s="622"/>
      <c r="CM16" s="622"/>
      <c r="CN16" s="622"/>
      <c r="CO16" s="622"/>
      <c r="CP16" s="622"/>
      <c r="CQ16" s="623"/>
      <c r="CR16" s="624">
        <v>40786</v>
      </c>
      <c r="CS16" s="625"/>
      <c r="CT16" s="625"/>
      <c r="CU16" s="625"/>
      <c r="CV16" s="625"/>
      <c r="CW16" s="625"/>
      <c r="CX16" s="625"/>
      <c r="CY16" s="626"/>
      <c r="CZ16" s="650">
        <v>0.3</v>
      </c>
      <c r="DA16" s="650"/>
      <c r="DB16" s="650"/>
      <c r="DC16" s="650"/>
      <c r="DD16" s="630" t="s">
        <v>127</v>
      </c>
      <c r="DE16" s="625"/>
      <c r="DF16" s="625"/>
      <c r="DG16" s="625"/>
      <c r="DH16" s="625"/>
      <c r="DI16" s="625"/>
      <c r="DJ16" s="625"/>
      <c r="DK16" s="625"/>
      <c r="DL16" s="625"/>
      <c r="DM16" s="625"/>
      <c r="DN16" s="625"/>
      <c r="DO16" s="625"/>
      <c r="DP16" s="626"/>
      <c r="DQ16" s="630">
        <v>6093</v>
      </c>
      <c r="DR16" s="625"/>
      <c r="DS16" s="625"/>
      <c r="DT16" s="625"/>
      <c r="DU16" s="625"/>
      <c r="DV16" s="625"/>
      <c r="DW16" s="625"/>
      <c r="DX16" s="625"/>
      <c r="DY16" s="625"/>
      <c r="DZ16" s="625"/>
      <c r="EA16" s="625"/>
      <c r="EB16" s="625"/>
      <c r="EC16" s="662"/>
    </row>
    <row r="17" spans="2:133" ht="11.25" customHeight="1" x14ac:dyDescent="0.15">
      <c r="B17" s="621" t="s">
        <v>264</v>
      </c>
      <c r="C17" s="622"/>
      <c r="D17" s="622"/>
      <c r="E17" s="622"/>
      <c r="F17" s="622"/>
      <c r="G17" s="622"/>
      <c r="H17" s="622"/>
      <c r="I17" s="622"/>
      <c r="J17" s="622"/>
      <c r="K17" s="622"/>
      <c r="L17" s="622"/>
      <c r="M17" s="622"/>
      <c r="N17" s="622"/>
      <c r="O17" s="622"/>
      <c r="P17" s="622"/>
      <c r="Q17" s="623"/>
      <c r="R17" s="624">
        <v>20912</v>
      </c>
      <c r="S17" s="625"/>
      <c r="T17" s="625"/>
      <c r="U17" s="625"/>
      <c r="V17" s="625"/>
      <c r="W17" s="625"/>
      <c r="X17" s="625"/>
      <c r="Y17" s="626"/>
      <c r="Z17" s="650">
        <v>0.1</v>
      </c>
      <c r="AA17" s="650"/>
      <c r="AB17" s="650"/>
      <c r="AC17" s="650"/>
      <c r="AD17" s="651">
        <v>20912</v>
      </c>
      <c r="AE17" s="651"/>
      <c r="AF17" s="651"/>
      <c r="AG17" s="651"/>
      <c r="AH17" s="651"/>
      <c r="AI17" s="651"/>
      <c r="AJ17" s="651"/>
      <c r="AK17" s="651"/>
      <c r="AL17" s="627">
        <v>0.3</v>
      </c>
      <c r="AM17" s="628"/>
      <c r="AN17" s="628"/>
      <c r="AO17" s="652"/>
      <c r="AP17" s="621" t="s">
        <v>265</v>
      </c>
      <c r="AQ17" s="622"/>
      <c r="AR17" s="622"/>
      <c r="AS17" s="622"/>
      <c r="AT17" s="622"/>
      <c r="AU17" s="622"/>
      <c r="AV17" s="622"/>
      <c r="AW17" s="622"/>
      <c r="AX17" s="622"/>
      <c r="AY17" s="622"/>
      <c r="AZ17" s="622"/>
      <c r="BA17" s="622"/>
      <c r="BB17" s="622"/>
      <c r="BC17" s="622"/>
      <c r="BD17" s="622"/>
      <c r="BE17" s="622"/>
      <c r="BF17" s="623"/>
      <c r="BG17" s="624" t="s">
        <v>127</v>
      </c>
      <c r="BH17" s="625"/>
      <c r="BI17" s="625"/>
      <c r="BJ17" s="625"/>
      <c r="BK17" s="625"/>
      <c r="BL17" s="625"/>
      <c r="BM17" s="625"/>
      <c r="BN17" s="626"/>
      <c r="BO17" s="650" t="s">
        <v>127</v>
      </c>
      <c r="BP17" s="650"/>
      <c r="BQ17" s="650"/>
      <c r="BR17" s="650"/>
      <c r="BS17" s="651" t="s">
        <v>127</v>
      </c>
      <c r="BT17" s="651"/>
      <c r="BU17" s="651"/>
      <c r="BV17" s="651"/>
      <c r="BW17" s="651"/>
      <c r="BX17" s="651"/>
      <c r="BY17" s="651"/>
      <c r="BZ17" s="651"/>
      <c r="CA17" s="651"/>
      <c r="CB17" s="696"/>
      <c r="CD17" s="621" t="s">
        <v>266</v>
      </c>
      <c r="CE17" s="622"/>
      <c r="CF17" s="622"/>
      <c r="CG17" s="622"/>
      <c r="CH17" s="622"/>
      <c r="CI17" s="622"/>
      <c r="CJ17" s="622"/>
      <c r="CK17" s="622"/>
      <c r="CL17" s="622"/>
      <c r="CM17" s="622"/>
      <c r="CN17" s="622"/>
      <c r="CO17" s="622"/>
      <c r="CP17" s="622"/>
      <c r="CQ17" s="623"/>
      <c r="CR17" s="624">
        <v>1356470</v>
      </c>
      <c r="CS17" s="625"/>
      <c r="CT17" s="625"/>
      <c r="CU17" s="625"/>
      <c r="CV17" s="625"/>
      <c r="CW17" s="625"/>
      <c r="CX17" s="625"/>
      <c r="CY17" s="626"/>
      <c r="CZ17" s="650">
        <v>8.5</v>
      </c>
      <c r="DA17" s="650"/>
      <c r="DB17" s="650"/>
      <c r="DC17" s="650"/>
      <c r="DD17" s="630" t="s">
        <v>127</v>
      </c>
      <c r="DE17" s="625"/>
      <c r="DF17" s="625"/>
      <c r="DG17" s="625"/>
      <c r="DH17" s="625"/>
      <c r="DI17" s="625"/>
      <c r="DJ17" s="625"/>
      <c r="DK17" s="625"/>
      <c r="DL17" s="625"/>
      <c r="DM17" s="625"/>
      <c r="DN17" s="625"/>
      <c r="DO17" s="625"/>
      <c r="DP17" s="626"/>
      <c r="DQ17" s="630">
        <v>1356470</v>
      </c>
      <c r="DR17" s="625"/>
      <c r="DS17" s="625"/>
      <c r="DT17" s="625"/>
      <c r="DU17" s="625"/>
      <c r="DV17" s="625"/>
      <c r="DW17" s="625"/>
      <c r="DX17" s="625"/>
      <c r="DY17" s="625"/>
      <c r="DZ17" s="625"/>
      <c r="EA17" s="625"/>
      <c r="EB17" s="625"/>
      <c r="EC17" s="662"/>
    </row>
    <row r="18" spans="2:133" ht="11.25" customHeight="1" x14ac:dyDescent="0.15">
      <c r="B18" s="621" t="s">
        <v>267</v>
      </c>
      <c r="C18" s="622"/>
      <c r="D18" s="622"/>
      <c r="E18" s="622"/>
      <c r="F18" s="622"/>
      <c r="G18" s="622"/>
      <c r="H18" s="622"/>
      <c r="I18" s="622"/>
      <c r="J18" s="622"/>
      <c r="K18" s="622"/>
      <c r="L18" s="622"/>
      <c r="M18" s="622"/>
      <c r="N18" s="622"/>
      <c r="O18" s="622"/>
      <c r="P18" s="622"/>
      <c r="Q18" s="623"/>
      <c r="R18" s="624">
        <v>58207</v>
      </c>
      <c r="S18" s="625"/>
      <c r="T18" s="625"/>
      <c r="U18" s="625"/>
      <c r="V18" s="625"/>
      <c r="W18" s="625"/>
      <c r="X18" s="625"/>
      <c r="Y18" s="626"/>
      <c r="Z18" s="650">
        <v>0.3</v>
      </c>
      <c r="AA18" s="650"/>
      <c r="AB18" s="650"/>
      <c r="AC18" s="650"/>
      <c r="AD18" s="651">
        <v>57220</v>
      </c>
      <c r="AE18" s="651"/>
      <c r="AF18" s="651"/>
      <c r="AG18" s="651"/>
      <c r="AH18" s="651"/>
      <c r="AI18" s="651"/>
      <c r="AJ18" s="651"/>
      <c r="AK18" s="651"/>
      <c r="AL18" s="627">
        <v>0.69999998807907104</v>
      </c>
      <c r="AM18" s="628"/>
      <c r="AN18" s="628"/>
      <c r="AO18" s="652"/>
      <c r="AP18" s="621" t="s">
        <v>268</v>
      </c>
      <c r="AQ18" s="622"/>
      <c r="AR18" s="622"/>
      <c r="AS18" s="622"/>
      <c r="AT18" s="622"/>
      <c r="AU18" s="622"/>
      <c r="AV18" s="622"/>
      <c r="AW18" s="622"/>
      <c r="AX18" s="622"/>
      <c r="AY18" s="622"/>
      <c r="AZ18" s="622"/>
      <c r="BA18" s="622"/>
      <c r="BB18" s="622"/>
      <c r="BC18" s="622"/>
      <c r="BD18" s="622"/>
      <c r="BE18" s="622"/>
      <c r="BF18" s="623"/>
      <c r="BG18" s="624" t="s">
        <v>127</v>
      </c>
      <c r="BH18" s="625"/>
      <c r="BI18" s="625"/>
      <c r="BJ18" s="625"/>
      <c r="BK18" s="625"/>
      <c r="BL18" s="625"/>
      <c r="BM18" s="625"/>
      <c r="BN18" s="626"/>
      <c r="BO18" s="650" t="s">
        <v>127</v>
      </c>
      <c r="BP18" s="650"/>
      <c r="BQ18" s="650"/>
      <c r="BR18" s="650"/>
      <c r="BS18" s="651" t="s">
        <v>127</v>
      </c>
      <c r="BT18" s="651"/>
      <c r="BU18" s="651"/>
      <c r="BV18" s="651"/>
      <c r="BW18" s="651"/>
      <c r="BX18" s="651"/>
      <c r="BY18" s="651"/>
      <c r="BZ18" s="651"/>
      <c r="CA18" s="651"/>
      <c r="CB18" s="696"/>
      <c r="CD18" s="621" t="s">
        <v>269</v>
      </c>
      <c r="CE18" s="622"/>
      <c r="CF18" s="622"/>
      <c r="CG18" s="622"/>
      <c r="CH18" s="622"/>
      <c r="CI18" s="622"/>
      <c r="CJ18" s="622"/>
      <c r="CK18" s="622"/>
      <c r="CL18" s="622"/>
      <c r="CM18" s="622"/>
      <c r="CN18" s="622"/>
      <c r="CO18" s="622"/>
      <c r="CP18" s="622"/>
      <c r="CQ18" s="623"/>
      <c r="CR18" s="624" t="s">
        <v>127</v>
      </c>
      <c r="CS18" s="625"/>
      <c r="CT18" s="625"/>
      <c r="CU18" s="625"/>
      <c r="CV18" s="625"/>
      <c r="CW18" s="625"/>
      <c r="CX18" s="625"/>
      <c r="CY18" s="626"/>
      <c r="CZ18" s="650" t="s">
        <v>127</v>
      </c>
      <c r="DA18" s="650"/>
      <c r="DB18" s="650"/>
      <c r="DC18" s="650"/>
      <c r="DD18" s="630" t="s">
        <v>127</v>
      </c>
      <c r="DE18" s="625"/>
      <c r="DF18" s="625"/>
      <c r="DG18" s="625"/>
      <c r="DH18" s="625"/>
      <c r="DI18" s="625"/>
      <c r="DJ18" s="625"/>
      <c r="DK18" s="625"/>
      <c r="DL18" s="625"/>
      <c r="DM18" s="625"/>
      <c r="DN18" s="625"/>
      <c r="DO18" s="625"/>
      <c r="DP18" s="626"/>
      <c r="DQ18" s="630" t="s">
        <v>127</v>
      </c>
      <c r="DR18" s="625"/>
      <c r="DS18" s="625"/>
      <c r="DT18" s="625"/>
      <c r="DU18" s="625"/>
      <c r="DV18" s="625"/>
      <c r="DW18" s="625"/>
      <c r="DX18" s="625"/>
      <c r="DY18" s="625"/>
      <c r="DZ18" s="625"/>
      <c r="EA18" s="625"/>
      <c r="EB18" s="625"/>
      <c r="EC18" s="662"/>
    </row>
    <row r="19" spans="2:133" ht="11.25" customHeight="1" x14ac:dyDescent="0.15">
      <c r="B19" s="621" t="s">
        <v>270</v>
      </c>
      <c r="C19" s="622"/>
      <c r="D19" s="622"/>
      <c r="E19" s="622"/>
      <c r="F19" s="622"/>
      <c r="G19" s="622"/>
      <c r="H19" s="622"/>
      <c r="I19" s="622"/>
      <c r="J19" s="622"/>
      <c r="K19" s="622"/>
      <c r="L19" s="622"/>
      <c r="M19" s="622"/>
      <c r="N19" s="622"/>
      <c r="O19" s="622"/>
      <c r="P19" s="622"/>
      <c r="Q19" s="623"/>
      <c r="R19" s="624">
        <v>37185</v>
      </c>
      <c r="S19" s="625"/>
      <c r="T19" s="625"/>
      <c r="U19" s="625"/>
      <c r="V19" s="625"/>
      <c r="W19" s="625"/>
      <c r="X19" s="625"/>
      <c r="Y19" s="626"/>
      <c r="Z19" s="650">
        <v>0.2</v>
      </c>
      <c r="AA19" s="650"/>
      <c r="AB19" s="650"/>
      <c r="AC19" s="650"/>
      <c r="AD19" s="651">
        <v>37185</v>
      </c>
      <c r="AE19" s="651"/>
      <c r="AF19" s="651"/>
      <c r="AG19" s="651"/>
      <c r="AH19" s="651"/>
      <c r="AI19" s="651"/>
      <c r="AJ19" s="651"/>
      <c r="AK19" s="651"/>
      <c r="AL19" s="627">
        <v>0.5</v>
      </c>
      <c r="AM19" s="628"/>
      <c r="AN19" s="628"/>
      <c r="AO19" s="652"/>
      <c r="AP19" s="621" t="s">
        <v>271</v>
      </c>
      <c r="AQ19" s="622"/>
      <c r="AR19" s="622"/>
      <c r="AS19" s="622"/>
      <c r="AT19" s="622"/>
      <c r="AU19" s="622"/>
      <c r="AV19" s="622"/>
      <c r="AW19" s="622"/>
      <c r="AX19" s="622"/>
      <c r="AY19" s="622"/>
      <c r="AZ19" s="622"/>
      <c r="BA19" s="622"/>
      <c r="BB19" s="622"/>
      <c r="BC19" s="622"/>
      <c r="BD19" s="622"/>
      <c r="BE19" s="622"/>
      <c r="BF19" s="623"/>
      <c r="BG19" s="624">
        <v>304290</v>
      </c>
      <c r="BH19" s="625"/>
      <c r="BI19" s="625"/>
      <c r="BJ19" s="625"/>
      <c r="BK19" s="625"/>
      <c r="BL19" s="625"/>
      <c r="BM19" s="625"/>
      <c r="BN19" s="626"/>
      <c r="BO19" s="650">
        <v>6.6</v>
      </c>
      <c r="BP19" s="650"/>
      <c r="BQ19" s="650"/>
      <c r="BR19" s="650"/>
      <c r="BS19" s="651" t="s">
        <v>127</v>
      </c>
      <c r="BT19" s="651"/>
      <c r="BU19" s="651"/>
      <c r="BV19" s="651"/>
      <c r="BW19" s="651"/>
      <c r="BX19" s="651"/>
      <c r="BY19" s="651"/>
      <c r="BZ19" s="651"/>
      <c r="CA19" s="651"/>
      <c r="CB19" s="696"/>
      <c r="CD19" s="621" t="s">
        <v>272</v>
      </c>
      <c r="CE19" s="622"/>
      <c r="CF19" s="622"/>
      <c r="CG19" s="622"/>
      <c r="CH19" s="622"/>
      <c r="CI19" s="622"/>
      <c r="CJ19" s="622"/>
      <c r="CK19" s="622"/>
      <c r="CL19" s="622"/>
      <c r="CM19" s="622"/>
      <c r="CN19" s="622"/>
      <c r="CO19" s="622"/>
      <c r="CP19" s="622"/>
      <c r="CQ19" s="623"/>
      <c r="CR19" s="624" t="s">
        <v>127</v>
      </c>
      <c r="CS19" s="625"/>
      <c r="CT19" s="625"/>
      <c r="CU19" s="625"/>
      <c r="CV19" s="625"/>
      <c r="CW19" s="625"/>
      <c r="CX19" s="625"/>
      <c r="CY19" s="626"/>
      <c r="CZ19" s="650" t="s">
        <v>127</v>
      </c>
      <c r="DA19" s="650"/>
      <c r="DB19" s="650"/>
      <c r="DC19" s="650"/>
      <c r="DD19" s="630" t="s">
        <v>127</v>
      </c>
      <c r="DE19" s="625"/>
      <c r="DF19" s="625"/>
      <c r="DG19" s="625"/>
      <c r="DH19" s="625"/>
      <c r="DI19" s="625"/>
      <c r="DJ19" s="625"/>
      <c r="DK19" s="625"/>
      <c r="DL19" s="625"/>
      <c r="DM19" s="625"/>
      <c r="DN19" s="625"/>
      <c r="DO19" s="625"/>
      <c r="DP19" s="626"/>
      <c r="DQ19" s="630" t="s">
        <v>127</v>
      </c>
      <c r="DR19" s="625"/>
      <c r="DS19" s="625"/>
      <c r="DT19" s="625"/>
      <c r="DU19" s="625"/>
      <c r="DV19" s="625"/>
      <c r="DW19" s="625"/>
      <c r="DX19" s="625"/>
      <c r="DY19" s="625"/>
      <c r="DZ19" s="625"/>
      <c r="EA19" s="625"/>
      <c r="EB19" s="625"/>
      <c r="EC19" s="662"/>
    </row>
    <row r="20" spans="2:133" ht="11.25" customHeight="1" x14ac:dyDescent="0.15">
      <c r="B20" s="621" t="s">
        <v>273</v>
      </c>
      <c r="C20" s="622"/>
      <c r="D20" s="622"/>
      <c r="E20" s="622"/>
      <c r="F20" s="622"/>
      <c r="G20" s="622"/>
      <c r="H20" s="622"/>
      <c r="I20" s="622"/>
      <c r="J20" s="622"/>
      <c r="K20" s="622"/>
      <c r="L20" s="622"/>
      <c r="M20" s="622"/>
      <c r="N20" s="622"/>
      <c r="O20" s="622"/>
      <c r="P20" s="622"/>
      <c r="Q20" s="623"/>
      <c r="R20" s="624">
        <v>1823</v>
      </c>
      <c r="S20" s="625"/>
      <c r="T20" s="625"/>
      <c r="U20" s="625"/>
      <c r="V20" s="625"/>
      <c r="W20" s="625"/>
      <c r="X20" s="625"/>
      <c r="Y20" s="626"/>
      <c r="Z20" s="650">
        <v>0</v>
      </c>
      <c r="AA20" s="650"/>
      <c r="AB20" s="650"/>
      <c r="AC20" s="650"/>
      <c r="AD20" s="651">
        <v>1823</v>
      </c>
      <c r="AE20" s="651"/>
      <c r="AF20" s="651"/>
      <c r="AG20" s="651"/>
      <c r="AH20" s="651"/>
      <c r="AI20" s="651"/>
      <c r="AJ20" s="651"/>
      <c r="AK20" s="651"/>
      <c r="AL20" s="627">
        <v>0</v>
      </c>
      <c r="AM20" s="628"/>
      <c r="AN20" s="628"/>
      <c r="AO20" s="652"/>
      <c r="AP20" s="621" t="s">
        <v>274</v>
      </c>
      <c r="AQ20" s="622"/>
      <c r="AR20" s="622"/>
      <c r="AS20" s="622"/>
      <c r="AT20" s="622"/>
      <c r="AU20" s="622"/>
      <c r="AV20" s="622"/>
      <c r="AW20" s="622"/>
      <c r="AX20" s="622"/>
      <c r="AY20" s="622"/>
      <c r="AZ20" s="622"/>
      <c r="BA20" s="622"/>
      <c r="BB20" s="622"/>
      <c r="BC20" s="622"/>
      <c r="BD20" s="622"/>
      <c r="BE20" s="622"/>
      <c r="BF20" s="623"/>
      <c r="BG20" s="624">
        <v>304290</v>
      </c>
      <c r="BH20" s="625"/>
      <c r="BI20" s="625"/>
      <c r="BJ20" s="625"/>
      <c r="BK20" s="625"/>
      <c r="BL20" s="625"/>
      <c r="BM20" s="625"/>
      <c r="BN20" s="626"/>
      <c r="BO20" s="650">
        <v>6.6</v>
      </c>
      <c r="BP20" s="650"/>
      <c r="BQ20" s="650"/>
      <c r="BR20" s="650"/>
      <c r="BS20" s="651" t="s">
        <v>127</v>
      </c>
      <c r="BT20" s="651"/>
      <c r="BU20" s="651"/>
      <c r="BV20" s="651"/>
      <c r="BW20" s="651"/>
      <c r="BX20" s="651"/>
      <c r="BY20" s="651"/>
      <c r="BZ20" s="651"/>
      <c r="CA20" s="651"/>
      <c r="CB20" s="696"/>
      <c r="CD20" s="621" t="s">
        <v>275</v>
      </c>
      <c r="CE20" s="622"/>
      <c r="CF20" s="622"/>
      <c r="CG20" s="622"/>
      <c r="CH20" s="622"/>
      <c r="CI20" s="622"/>
      <c r="CJ20" s="622"/>
      <c r="CK20" s="622"/>
      <c r="CL20" s="622"/>
      <c r="CM20" s="622"/>
      <c r="CN20" s="622"/>
      <c r="CO20" s="622"/>
      <c r="CP20" s="622"/>
      <c r="CQ20" s="623"/>
      <c r="CR20" s="624">
        <v>15930911</v>
      </c>
      <c r="CS20" s="625"/>
      <c r="CT20" s="625"/>
      <c r="CU20" s="625"/>
      <c r="CV20" s="625"/>
      <c r="CW20" s="625"/>
      <c r="CX20" s="625"/>
      <c r="CY20" s="626"/>
      <c r="CZ20" s="650">
        <v>100</v>
      </c>
      <c r="DA20" s="650"/>
      <c r="DB20" s="650"/>
      <c r="DC20" s="650"/>
      <c r="DD20" s="630">
        <v>2391018</v>
      </c>
      <c r="DE20" s="625"/>
      <c r="DF20" s="625"/>
      <c r="DG20" s="625"/>
      <c r="DH20" s="625"/>
      <c r="DI20" s="625"/>
      <c r="DJ20" s="625"/>
      <c r="DK20" s="625"/>
      <c r="DL20" s="625"/>
      <c r="DM20" s="625"/>
      <c r="DN20" s="625"/>
      <c r="DO20" s="625"/>
      <c r="DP20" s="626"/>
      <c r="DQ20" s="630">
        <v>9217732</v>
      </c>
      <c r="DR20" s="625"/>
      <c r="DS20" s="625"/>
      <c r="DT20" s="625"/>
      <c r="DU20" s="625"/>
      <c r="DV20" s="625"/>
      <c r="DW20" s="625"/>
      <c r="DX20" s="625"/>
      <c r="DY20" s="625"/>
      <c r="DZ20" s="625"/>
      <c r="EA20" s="625"/>
      <c r="EB20" s="625"/>
      <c r="EC20" s="662"/>
    </row>
    <row r="21" spans="2:133" ht="11.25" customHeight="1" x14ac:dyDescent="0.15">
      <c r="B21" s="621" t="s">
        <v>276</v>
      </c>
      <c r="C21" s="622"/>
      <c r="D21" s="622"/>
      <c r="E21" s="622"/>
      <c r="F21" s="622"/>
      <c r="G21" s="622"/>
      <c r="H21" s="622"/>
      <c r="I21" s="622"/>
      <c r="J21" s="622"/>
      <c r="K21" s="622"/>
      <c r="L21" s="622"/>
      <c r="M21" s="622"/>
      <c r="N21" s="622"/>
      <c r="O21" s="622"/>
      <c r="P21" s="622"/>
      <c r="Q21" s="623"/>
      <c r="R21" s="624">
        <v>1623</v>
      </c>
      <c r="S21" s="625"/>
      <c r="T21" s="625"/>
      <c r="U21" s="625"/>
      <c r="V21" s="625"/>
      <c r="W21" s="625"/>
      <c r="X21" s="625"/>
      <c r="Y21" s="626"/>
      <c r="Z21" s="650">
        <v>0</v>
      </c>
      <c r="AA21" s="650"/>
      <c r="AB21" s="650"/>
      <c r="AC21" s="650"/>
      <c r="AD21" s="651">
        <v>1623</v>
      </c>
      <c r="AE21" s="651"/>
      <c r="AF21" s="651"/>
      <c r="AG21" s="651"/>
      <c r="AH21" s="651"/>
      <c r="AI21" s="651"/>
      <c r="AJ21" s="651"/>
      <c r="AK21" s="651"/>
      <c r="AL21" s="627">
        <v>0</v>
      </c>
      <c r="AM21" s="628"/>
      <c r="AN21" s="628"/>
      <c r="AO21" s="652"/>
      <c r="AP21" s="621" t="s">
        <v>277</v>
      </c>
      <c r="AQ21" s="697"/>
      <c r="AR21" s="697"/>
      <c r="AS21" s="697"/>
      <c r="AT21" s="697"/>
      <c r="AU21" s="697"/>
      <c r="AV21" s="697"/>
      <c r="AW21" s="697"/>
      <c r="AX21" s="697"/>
      <c r="AY21" s="697"/>
      <c r="AZ21" s="697"/>
      <c r="BA21" s="697"/>
      <c r="BB21" s="697"/>
      <c r="BC21" s="697"/>
      <c r="BD21" s="697"/>
      <c r="BE21" s="697"/>
      <c r="BF21" s="698"/>
      <c r="BG21" s="624">
        <v>146</v>
      </c>
      <c r="BH21" s="625"/>
      <c r="BI21" s="625"/>
      <c r="BJ21" s="625"/>
      <c r="BK21" s="625"/>
      <c r="BL21" s="625"/>
      <c r="BM21" s="625"/>
      <c r="BN21" s="626"/>
      <c r="BO21" s="650">
        <v>0</v>
      </c>
      <c r="BP21" s="650"/>
      <c r="BQ21" s="650"/>
      <c r="BR21" s="650"/>
      <c r="BS21" s="651" t="s">
        <v>127</v>
      </c>
      <c r="BT21" s="651"/>
      <c r="BU21" s="651"/>
      <c r="BV21" s="651"/>
      <c r="BW21" s="651"/>
      <c r="BX21" s="651"/>
      <c r="BY21" s="651"/>
      <c r="BZ21" s="651"/>
      <c r="CA21" s="651"/>
      <c r="CB21" s="696"/>
      <c r="CD21" s="601"/>
      <c r="CE21" s="602"/>
      <c r="CF21" s="602"/>
      <c r="CG21" s="602"/>
      <c r="CH21" s="602"/>
      <c r="CI21" s="602"/>
      <c r="CJ21" s="602"/>
      <c r="CK21" s="602"/>
      <c r="CL21" s="602"/>
      <c r="CM21" s="602"/>
      <c r="CN21" s="602"/>
      <c r="CO21" s="602"/>
      <c r="CP21" s="602"/>
      <c r="CQ21" s="603"/>
      <c r="CR21" s="704"/>
      <c r="CS21" s="705"/>
      <c r="CT21" s="705"/>
      <c r="CU21" s="705"/>
      <c r="CV21" s="705"/>
      <c r="CW21" s="705"/>
      <c r="CX21" s="705"/>
      <c r="CY21" s="706"/>
      <c r="CZ21" s="707"/>
      <c r="DA21" s="707"/>
      <c r="DB21" s="707"/>
      <c r="DC21" s="707"/>
      <c r="DD21" s="708"/>
      <c r="DE21" s="705"/>
      <c r="DF21" s="705"/>
      <c r="DG21" s="705"/>
      <c r="DH21" s="705"/>
      <c r="DI21" s="705"/>
      <c r="DJ21" s="705"/>
      <c r="DK21" s="705"/>
      <c r="DL21" s="705"/>
      <c r="DM21" s="705"/>
      <c r="DN21" s="705"/>
      <c r="DO21" s="705"/>
      <c r="DP21" s="706"/>
      <c r="DQ21" s="708"/>
      <c r="DR21" s="705"/>
      <c r="DS21" s="705"/>
      <c r="DT21" s="705"/>
      <c r="DU21" s="705"/>
      <c r="DV21" s="705"/>
      <c r="DW21" s="705"/>
      <c r="DX21" s="705"/>
      <c r="DY21" s="705"/>
      <c r="DZ21" s="705"/>
      <c r="EA21" s="705"/>
      <c r="EB21" s="705"/>
      <c r="EC21" s="712"/>
    </row>
    <row r="22" spans="2:133" ht="11.25" customHeight="1" x14ac:dyDescent="0.15">
      <c r="B22" s="681" t="s">
        <v>278</v>
      </c>
      <c r="C22" s="682"/>
      <c r="D22" s="682"/>
      <c r="E22" s="682"/>
      <c r="F22" s="682"/>
      <c r="G22" s="682"/>
      <c r="H22" s="682"/>
      <c r="I22" s="682"/>
      <c r="J22" s="682"/>
      <c r="K22" s="682"/>
      <c r="L22" s="682"/>
      <c r="M22" s="682"/>
      <c r="N22" s="682"/>
      <c r="O22" s="682"/>
      <c r="P22" s="682"/>
      <c r="Q22" s="683"/>
      <c r="R22" s="624">
        <v>17576</v>
      </c>
      <c r="S22" s="625"/>
      <c r="T22" s="625"/>
      <c r="U22" s="625"/>
      <c r="V22" s="625"/>
      <c r="W22" s="625"/>
      <c r="X22" s="625"/>
      <c r="Y22" s="626"/>
      <c r="Z22" s="650">
        <v>0.1</v>
      </c>
      <c r="AA22" s="650"/>
      <c r="AB22" s="650"/>
      <c r="AC22" s="650"/>
      <c r="AD22" s="651">
        <v>16589</v>
      </c>
      <c r="AE22" s="651"/>
      <c r="AF22" s="651"/>
      <c r="AG22" s="651"/>
      <c r="AH22" s="651"/>
      <c r="AI22" s="651"/>
      <c r="AJ22" s="651"/>
      <c r="AK22" s="651"/>
      <c r="AL22" s="627">
        <v>0.20000000298023224</v>
      </c>
      <c r="AM22" s="628"/>
      <c r="AN22" s="628"/>
      <c r="AO22" s="652"/>
      <c r="AP22" s="621" t="s">
        <v>279</v>
      </c>
      <c r="AQ22" s="697"/>
      <c r="AR22" s="697"/>
      <c r="AS22" s="697"/>
      <c r="AT22" s="697"/>
      <c r="AU22" s="697"/>
      <c r="AV22" s="697"/>
      <c r="AW22" s="697"/>
      <c r="AX22" s="697"/>
      <c r="AY22" s="697"/>
      <c r="AZ22" s="697"/>
      <c r="BA22" s="697"/>
      <c r="BB22" s="697"/>
      <c r="BC22" s="697"/>
      <c r="BD22" s="697"/>
      <c r="BE22" s="697"/>
      <c r="BF22" s="698"/>
      <c r="BG22" s="624" t="s">
        <v>127</v>
      </c>
      <c r="BH22" s="625"/>
      <c r="BI22" s="625"/>
      <c r="BJ22" s="625"/>
      <c r="BK22" s="625"/>
      <c r="BL22" s="625"/>
      <c r="BM22" s="625"/>
      <c r="BN22" s="626"/>
      <c r="BO22" s="650" t="s">
        <v>127</v>
      </c>
      <c r="BP22" s="650"/>
      <c r="BQ22" s="650"/>
      <c r="BR22" s="650"/>
      <c r="BS22" s="651" t="s">
        <v>127</v>
      </c>
      <c r="BT22" s="651"/>
      <c r="BU22" s="651"/>
      <c r="BV22" s="651"/>
      <c r="BW22" s="651"/>
      <c r="BX22" s="651"/>
      <c r="BY22" s="651"/>
      <c r="BZ22" s="651"/>
      <c r="CA22" s="651"/>
      <c r="CB22" s="696"/>
      <c r="CD22" s="677" t="s">
        <v>280</v>
      </c>
      <c r="CE22" s="678"/>
      <c r="CF22" s="678"/>
      <c r="CG22" s="678"/>
      <c r="CH22" s="678"/>
      <c r="CI22" s="678"/>
      <c r="CJ22" s="678"/>
      <c r="CK22" s="678"/>
      <c r="CL22" s="678"/>
      <c r="CM22" s="678"/>
      <c r="CN22" s="678"/>
      <c r="CO22" s="678"/>
      <c r="CP22" s="678"/>
      <c r="CQ22" s="678"/>
      <c r="CR22" s="678"/>
      <c r="CS22" s="678"/>
      <c r="CT22" s="678"/>
      <c r="CU22" s="678"/>
      <c r="CV22" s="678"/>
      <c r="CW22" s="678"/>
      <c r="CX22" s="678"/>
      <c r="CY22" s="678"/>
      <c r="CZ22" s="678"/>
      <c r="DA22" s="678"/>
      <c r="DB22" s="678"/>
      <c r="DC22" s="678"/>
      <c r="DD22" s="678"/>
      <c r="DE22" s="678"/>
      <c r="DF22" s="678"/>
      <c r="DG22" s="678"/>
      <c r="DH22" s="678"/>
      <c r="DI22" s="678"/>
      <c r="DJ22" s="678"/>
      <c r="DK22" s="678"/>
      <c r="DL22" s="678"/>
      <c r="DM22" s="678"/>
      <c r="DN22" s="678"/>
      <c r="DO22" s="678"/>
      <c r="DP22" s="678"/>
      <c r="DQ22" s="678"/>
      <c r="DR22" s="678"/>
      <c r="DS22" s="678"/>
      <c r="DT22" s="678"/>
      <c r="DU22" s="678"/>
      <c r="DV22" s="678"/>
      <c r="DW22" s="678"/>
      <c r="DX22" s="678"/>
      <c r="DY22" s="678"/>
      <c r="DZ22" s="678"/>
      <c r="EA22" s="678"/>
      <c r="EB22" s="678"/>
      <c r="EC22" s="679"/>
    </row>
    <row r="23" spans="2:133" ht="11.25" customHeight="1" x14ac:dyDescent="0.15">
      <c r="B23" s="621" t="s">
        <v>281</v>
      </c>
      <c r="C23" s="622"/>
      <c r="D23" s="622"/>
      <c r="E23" s="622"/>
      <c r="F23" s="622"/>
      <c r="G23" s="622"/>
      <c r="H23" s="622"/>
      <c r="I23" s="622"/>
      <c r="J23" s="622"/>
      <c r="K23" s="622"/>
      <c r="L23" s="622"/>
      <c r="M23" s="622"/>
      <c r="N23" s="622"/>
      <c r="O23" s="622"/>
      <c r="P23" s="622"/>
      <c r="Q23" s="623"/>
      <c r="R23" s="624">
        <v>2676550</v>
      </c>
      <c r="S23" s="625"/>
      <c r="T23" s="625"/>
      <c r="U23" s="625"/>
      <c r="V23" s="625"/>
      <c r="W23" s="625"/>
      <c r="X23" s="625"/>
      <c r="Y23" s="626"/>
      <c r="Z23" s="650">
        <v>15.5</v>
      </c>
      <c r="AA23" s="650"/>
      <c r="AB23" s="650"/>
      <c r="AC23" s="650"/>
      <c r="AD23" s="651">
        <v>2605506</v>
      </c>
      <c r="AE23" s="651"/>
      <c r="AF23" s="651"/>
      <c r="AG23" s="651"/>
      <c r="AH23" s="651"/>
      <c r="AI23" s="651"/>
      <c r="AJ23" s="651"/>
      <c r="AK23" s="651"/>
      <c r="AL23" s="627">
        <v>32.299999999999997</v>
      </c>
      <c r="AM23" s="628"/>
      <c r="AN23" s="628"/>
      <c r="AO23" s="652"/>
      <c r="AP23" s="621" t="s">
        <v>282</v>
      </c>
      <c r="AQ23" s="697"/>
      <c r="AR23" s="697"/>
      <c r="AS23" s="697"/>
      <c r="AT23" s="697"/>
      <c r="AU23" s="697"/>
      <c r="AV23" s="697"/>
      <c r="AW23" s="697"/>
      <c r="AX23" s="697"/>
      <c r="AY23" s="697"/>
      <c r="AZ23" s="697"/>
      <c r="BA23" s="697"/>
      <c r="BB23" s="697"/>
      <c r="BC23" s="697"/>
      <c r="BD23" s="697"/>
      <c r="BE23" s="697"/>
      <c r="BF23" s="698"/>
      <c r="BG23" s="624">
        <v>304144</v>
      </c>
      <c r="BH23" s="625"/>
      <c r="BI23" s="625"/>
      <c r="BJ23" s="625"/>
      <c r="BK23" s="625"/>
      <c r="BL23" s="625"/>
      <c r="BM23" s="625"/>
      <c r="BN23" s="626"/>
      <c r="BO23" s="650">
        <v>6.6</v>
      </c>
      <c r="BP23" s="650"/>
      <c r="BQ23" s="650"/>
      <c r="BR23" s="650"/>
      <c r="BS23" s="651" t="s">
        <v>127</v>
      </c>
      <c r="BT23" s="651"/>
      <c r="BU23" s="651"/>
      <c r="BV23" s="651"/>
      <c r="BW23" s="651"/>
      <c r="BX23" s="651"/>
      <c r="BY23" s="651"/>
      <c r="BZ23" s="651"/>
      <c r="CA23" s="651"/>
      <c r="CB23" s="696"/>
      <c r="CD23" s="677" t="s">
        <v>222</v>
      </c>
      <c r="CE23" s="678"/>
      <c r="CF23" s="678"/>
      <c r="CG23" s="678"/>
      <c r="CH23" s="678"/>
      <c r="CI23" s="678"/>
      <c r="CJ23" s="678"/>
      <c r="CK23" s="678"/>
      <c r="CL23" s="678"/>
      <c r="CM23" s="678"/>
      <c r="CN23" s="678"/>
      <c r="CO23" s="678"/>
      <c r="CP23" s="678"/>
      <c r="CQ23" s="679"/>
      <c r="CR23" s="677" t="s">
        <v>283</v>
      </c>
      <c r="CS23" s="678"/>
      <c r="CT23" s="678"/>
      <c r="CU23" s="678"/>
      <c r="CV23" s="678"/>
      <c r="CW23" s="678"/>
      <c r="CX23" s="678"/>
      <c r="CY23" s="679"/>
      <c r="CZ23" s="677" t="s">
        <v>284</v>
      </c>
      <c r="DA23" s="678"/>
      <c r="DB23" s="678"/>
      <c r="DC23" s="679"/>
      <c r="DD23" s="677" t="s">
        <v>285</v>
      </c>
      <c r="DE23" s="678"/>
      <c r="DF23" s="678"/>
      <c r="DG23" s="678"/>
      <c r="DH23" s="678"/>
      <c r="DI23" s="678"/>
      <c r="DJ23" s="678"/>
      <c r="DK23" s="679"/>
      <c r="DL23" s="709" t="s">
        <v>286</v>
      </c>
      <c r="DM23" s="710"/>
      <c r="DN23" s="710"/>
      <c r="DO23" s="710"/>
      <c r="DP23" s="710"/>
      <c r="DQ23" s="710"/>
      <c r="DR23" s="710"/>
      <c r="DS23" s="710"/>
      <c r="DT23" s="710"/>
      <c r="DU23" s="710"/>
      <c r="DV23" s="711"/>
      <c r="DW23" s="677" t="s">
        <v>287</v>
      </c>
      <c r="DX23" s="678"/>
      <c r="DY23" s="678"/>
      <c r="DZ23" s="678"/>
      <c r="EA23" s="678"/>
      <c r="EB23" s="678"/>
      <c r="EC23" s="679"/>
    </row>
    <row r="24" spans="2:133" ht="11.25" customHeight="1" x14ac:dyDescent="0.15">
      <c r="B24" s="621" t="s">
        <v>288</v>
      </c>
      <c r="C24" s="622"/>
      <c r="D24" s="622"/>
      <c r="E24" s="622"/>
      <c r="F24" s="622"/>
      <c r="G24" s="622"/>
      <c r="H24" s="622"/>
      <c r="I24" s="622"/>
      <c r="J24" s="622"/>
      <c r="K24" s="622"/>
      <c r="L24" s="622"/>
      <c r="M24" s="622"/>
      <c r="N24" s="622"/>
      <c r="O24" s="622"/>
      <c r="P24" s="622"/>
      <c r="Q24" s="623"/>
      <c r="R24" s="624">
        <v>2605506</v>
      </c>
      <c r="S24" s="625"/>
      <c r="T24" s="625"/>
      <c r="U24" s="625"/>
      <c r="V24" s="625"/>
      <c r="W24" s="625"/>
      <c r="X24" s="625"/>
      <c r="Y24" s="626"/>
      <c r="Z24" s="650">
        <v>15.1</v>
      </c>
      <c r="AA24" s="650"/>
      <c r="AB24" s="650"/>
      <c r="AC24" s="650"/>
      <c r="AD24" s="651">
        <v>2605506</v>
      </c>
      <c r="AE24" s="651"/>
      <c r="AF24" s="651"/>
      <c r="AG24" s="651"/>
      <c r="AH24" s="651"/>
      <c r="AI24" s="651"/>
      <c r="AJ24" s="651"/>
      <c r="AK24" s="651"/>
      <c r="AL24" s="627">
        <v>32.299999999999997</v>
      </c>
      <c r="AM24" s="628"/>
      <c r="AN24" s="628"/>
      <c r="AO24" s="652"/>
      <c r="AP24" s="621" t="s">
        <v>289</v>
      </c>
      <c r="AQ24" s="697"/>
      <c r="AR24" s="697"/>
      <c r="AS24" s="697"/>
      <c r="AT24" s="697"/>
      <c r="AU24" s="697"/>
      <c r="AV24" s="697"/>
      <c r="AW24" s="697"/>
      <c r="AX24" s="697"/>
      <c r="AY24" s="697"/>
      <c r="AZ24" s="697"/>
      <c r="BA24" s="697"/>
      <c r="BB24" s="697"/>
      <c r="BC24" s="697"/>
      <c r="BD24" s="697"/>
      <c r="BE24" s="697"/>
      <c r="BF24" s="698"/>
      <c r="BG24" s="624" t="s">
        <v>127</v>
      </c>
      <c r="BH24" s="625"/>
      <c r="BI24" s="625"/>
      <c r="BJ24" s="625"/>
      <c r="BK24" s="625"/>
      <c r="BL24" s="625"/>
      <c r="BM24" s="625"/>
      <c r="BN24" s="626"/>
      <c r="BO24" s="650" t="s">
        <v>127</v>
      </c>
      <c r="BP24" s="650"/>
      <c r="BQ24" s="650"/>
      <c r="BR24" s="650"/>
      <c r="BS24" s="651" t="s">
        <v>127</v>
      </c>
      <c r="BT24" s="651"/>
      <c r="BU24" s="651"/>
      <c r="BV24" s="651"/>
      <c r="BW24" s="651"/>
      <c r="BX24" s="651"/>
      <c r="BY24" s="651"/>
      <c r="BZ24" s="651"/>
      <c r="CA24" s="651"/>
      <c r="CB24" s="696"/>
      <c r="CD24" s="674" t="s">
        <v>290</v>
      </c>
      <c r="CE24" s="675"/>
      <c r="CF24" s="675"/>
      <c r="CG24" s="675"/>
      <c r="CH24" s="675"/>
      <c r="CI24" s="675"/>
      <c r="CJ24" s="675"/>
      <c r="CK24" s="675"/>
      <c r="CL24" s="675"/>
      <c r="CM24" s="675"/>
      <c r="CN24" s="675"/>
      <c r="CO24" s="675"/>
      <c r="CP24" s="675"/>
      <c r="CQ24" s="676"/>
      <c r="CR24" s="671">
        <v>7476414</v>
      </c>
      <c r="CS24" s="672"/>
      <c r="CT24" s="672"/>
      <c r="CU24" s="672"/>
      <c r="CV24" s="672"/>
      <c r="CW24" s="672"/>
      <c r="CX24" s="672"/>
      <c r="CY24" s="700"/>
      <c r="CZ24" s="701">
        <v>46.9</v>
      </c>
      <c r="DA24" s="687"/>
      <c r="DB24" s="687"/>
      <c r="DC24" s="703"/>
      <c r="DD24" s="699">
        <v>3866388</v>
      </c>
      <c r="DE24" s="672"/>
      <c r="DF24" s="672"/>
      <c r="DG24" s="672"/>
      <c r="DH24" s="672"/>
      <c r="DI24" s="672"/>
      <c r="DJ24" s="672"/>
      <c r="DK24" s="700"/>
      <c r="DL24" s="699">
        <v>3852171</v>
      </c>
      <c r="DM24" s="672"/>
      <c r="DN24" s="672"/>
      <c r="DO24" s="672"/>
      <c r="DP24" s="672"/>
      <c r="DQ24" s="672"/>
      <c r="DR24" s="672"/>
      <c r="DS24" s="672"/>
      <c r="DT24" s="672"/>
      <c r="DU24" s="672"/>
      <c r="DV24" s="700"/>
      <c r="DW24" s="701">
        <v>44.4</v>
      </c>
      <c r="DX24" s="687"/>
      <c r="DY24" s="687"/>
      <c r="DZ24" s="687"/>
      <c r="EA24" s="687"/>
      <c r="EB24" s="687"/>
      <c r="EC24" s="702"/>
    </row>
    <row r="25" spans="2:133" ht="11.25" customHeight="1" x14ac:dyDescent="0.15">
      <c r="B25" s="621" t="s">
        <v>291</v>
      </c>
      <c r="C25" s="622"/>
      <c r="D25" s="622"/>
      <c r="E25" s="622"/>
      <c r="F25" s="622"/>
      <c r="G25" s="622"/>
      <c r="H25" s="622"/>
      <c r="I25" s="622"/>
      <c r="J25" s="622"/>
      <c r="K25" s="622"/>
      <c r="L25" s="622"/>
      <c r="M25" s="622"/>
      <c r="N25" s="622"/>
      <c r="O25" s="622"/>
      <c r="P25" s="622"/>
      <c r="Q25" s="623"/>
      <c r="R25" s="624">
        <v>71044</v>
      </c>
      <c r="S25" s="625"/>
      <c r="T25" s="625"/>
      <c r="U25" s="625"/>
      <c r="V25" s="625"/>
      <c r="W25" s="625"/>
      <c r="X25" s="625"/>
      <c r="Y25" s="626"/>
      <c r="Z25" s="650">
        <v>0.4</v>
      </c>
      <c r="AA25" s="650"/>
      <c r="AB25" s="650"/>
      <c r="AC25" s="650"/>
      <c r="AD25" s="651" t="s">
        <v>127</v>
      </c>
      <c r="AE25" s="651"/>
      <c r="AF25" s="651"/>
      <c r="AG25" s="651"/>
      <c r="AH25" s="651"/>
      <c r="AI25" s="651"/>
      <c r="AJ25" s="651"/>
      <c r="AK25" s="651"/>
      <c r="AL25" s="627" t="s">
        <v>127</v>
      </c>
      <c r="AM25" s="628"/>
      <c r="AN25" s="628"/>
      <c r="AO25" s="652"/>
      <c r="AP25" s="621" t="s">
        <v>292</v>
      </c>
      <c r="AQ25" s="697"/>
      <c r="AR25" s="697"/>
      <c r="AS25" s="697"/>
      <c r="AT25" s="697"/>
      <c r="AU25" s="697"/>
      <c r="AV25" s="697"/>
      <c r="AW25" s="697"/>
      <c r="AX25" s="697"/>
      <c r="AY25" s="697"/>
      <c r="AZ25" s="697"/>
      <c r="BA25" s="697"/>
      <c r="BB25" s="697"/>
      <c r="BC25" s="697"/>
      <c r="BD25" s="697"/>
      <c r="BE25" s="697"/>
      <c r="BF25" s="698"/>
      <c r="BG25" s="624" t="s">
        <v>127</v>
      </c>
      <c r="BH25" s="625"/>
      <c r="BI25" s="625"/>
      <c r="BJ25" s="625"/>
      <c r="BK25" s="625"/>
      <c r="BL25" s="625"/>
      <c r="BM25" s="625"/>
      <c r="BN25" s="626"/>
      <c r="BO25" s="650" t="s">
        <v>127</v>
      </c>
      <c r="BP25" s="650"/>
      <c r="BQ25" s="650"/>
      <c r="BR25" s="650"/>
      <c r="BS25" s="651" t="s">
        <v>127</v>
      </c>
      <c r="BT25" s="651"/>
      <c r="BU25" s="651"/>
      <c r="BV25" s="651"/>
      <c r="BW25" s="651"/>
      <c r="BX25" s="651"/>
      <c r="BY25" s="651"/>
      <c r="BZ25" s="651"/>
      <c r="CA25" s="651"/>
      <c r="CB25" s="696"/>
      <c r="CD25" s="621" t="s">
        <v>293</v>
      </c>
      <c r="CE25" s="622"/>
      <c r="CF25" s="622"/>
      <c r="CG25" s="622"/>
      <c r="CH25" s="622"/>
      <c r="CI25" s="622"/>
      <c r="CJ25" s="622"/>
      <c r="CK25" s="622"/>
      <c r="CL25" s="622"/>
      <c r="CM25" s="622"/>
      <c r="CN25" s="622"/>
      <c r="CO25" s="622"/>
      <c r="CP25" s="622"/>
      <c r="CQ25" s="623"/>
      <c r="CR25" s="624">
        <v>1816357</v>
      </c>
      <c r="CS25" s="634"/>
      <c r="CT25" s="634"/>
      <c r="CU25" s="634"/>
      <c r="CV25" s="634"/>
      <c r="CW25" s="634"/>
      <c r="CX25" s="634"/>
      <c r="CY25" s="635"/>
      <c r="CZ25" s="627">
        <v>11.4</v>
      </c>
      <c r="DA25" s="636"/>
      <c r="DB25" s="636"/>
      <c r="DC25" s="637"/>
      <c r="DD25" s="630">
        <v>1614495</v>
      </c>
      <c r="DE25" s="634"/>
      <c r="DF25" s="634"/>
      <c r="DG25" s="634"/>
      <c r="DH25" s="634"/>
      <c r="DI25" s="634"/>
      <c r="DJ25" s="634"/>
      <c r="DK25" s="635"/>
      <c r="DL25" s="630">
        <v>1600867</v>
      </c>
      <c r="DM25" s="634"/>
      <c r="DN25" s="634"/>
      <c r="DO25" s="634"/>
      <c r="DP25" s="634"/>
      <c r="DQ25" s="634"/>
      <c r="DR25" s="634"/>
      <c r="DS25" s="634"/>
      <c r="DT25" s="634"/>
      <c r="DU25" s="634"/>
      <c r="DV25" s="635"/>
      <c r="DW25" s="627">
        <v>18.399999999999999</v>
      </c>
      <c r="DX25" s="636"/>
      <c r="DY25" s="636"/>
      <c r="DZ25" s="636"/>
      <c r="EA25" s="636"/>
      <c r="EB25" s="636"/>
      <c r="EC25" s="663"/>
    </row>
    <row r="26" spans="2:133" ht="11.25" customHeight="1" x14ac:dyDescent="0.15">
      <c r="B26" s="621" t="s">
        <v>294</v>
      </c>
      <c r="C26" s="622"/>
      <c r="D26" s="622"/>
      <c r="E26" s="622"/>
      <c r="F26" s="622"/>
      <c r="G26" s="622"/>
      <c r="H26" s="622"/>
      <c r="I26" s="622"/>
      <c r="J26" s="622"/>
      <c r="K26" s="622"/>
      <c r="L26" s="622"/>
      <c r="M26" s="622"/>
      <c r="N26" s="622"/>
      <c r="O26" s="622"/>
      <c r="P26" s="622"/>
      <c r="Q26" s="623"/>
      <c r="R26" s="624" t="s">
        <v>127</v>
      </c>
      <c r="S26" s="625"/>
      <c r="T26" s="625"/>
      <c r="U26" s="625"/>
      <c r="V26" s="625"/>
      <c r="W26" s="625"/>
      <c r="X26" s="625"/>
      <c r="Y26" s="626"/>
      <c r="Z26" s="650" t="s">
        <v>127</v>
      </c>
      <c r="AA26" s="650"/>
      <c r="AB26" s="650"/>
      <c r="AC26" s="650"/>
      <c r="AD26" s="651" t="s">
        <v>127</v>
      </c>
      <c r="AE26" s="651"/>
      <c r="AF26" s="651"/>
      <c r="AG26" s="651"/>
      <c r="AH26" s="651"/>
      <c r="AI26" s="651"/>
      <c r="AJ26" s="651"/>
      <c r="AK26" s="651"/>
      <c r="AL26" s="627" t="s">
        <v>127</v>
      </c>
      <c r="AM26" s="628"/>
      <c r="AN26" s="628"/>
      <c r="AO26" s="652"/>
      <c r="AP26" s="621" t="s">
        <v>295</v>
      </c>
      <c r="AQ26" s="697"/>
      <c r="AR26" s="697"/>
      <c r="AS26" s="697"/>
      <c r="AT26" s="697"/>
      <c r="AU26" s="697"/>
      <c r="AV26" s="697"/>
      <c r="AW26" s="697"/>
      <c r="AX26" s="697"/>
      <c r="AY26" s="697"/>
      <c r="AZ26" s="697"/>
      <c r="BA26" s="697"/>
      <c r="BB26" s="697"/>
      <c r="BC26" s="697"/>
      <c r="BD26" s="697"/>
      <c r="BE26" s="697"/>
      <c r="BF26" s="698"/>
      <c r="BG26" s="624" t="s">
        <v>127</v>
      </c>
      <c r="BH26" s="625"/>
      <c r="BI26" s="625"/>
      <c r="BJ26" s="625"/>
      <c r="BK26" s="625"/>
      <c r="BL26" s="625"/>
      <c r="BM26" s="625"/>
      <c r="BN26" s="626"/>
      <c r="BO26" s="650" t="s">
        <v>127</v>
      </c>
      <c r="BP26" s="650"/>
      <c r="BQ26" s="650"/>
      <c r="BR26" s="650"/>
      <c r="BS26" s="651" t="s">
        <v>127</v>
      </c>
      <c r="BT26" s="651"/>
      <c r="BU26" s="651"/>
      <c r="BV26" s="651"/>
      <c r="BW26" s="651"/>
      <c r="BX26" s="651"/>
      <c r="BY26" s="651"/>
      <c r="BZ26" s="651"/>
      <c r="CA26" s="651"/>
      <c r="CB26" s="696"/>
      <c r="CD26" s="621" t="s">
        <v>296</v>
      </c>
      <c r="CE26" s="622"/>
      <c r="CF26" s="622"/>
      <c r="CG26" s="622"/>
      <c r="CH26" s="622"/>
      <c r="CI26" s="622"/>
      <c r="CJ26" s="622"/>
      <c r="CK26" s="622"/>
      <c r="CL26" s="622"/>
      <c r="CM26" s="622"/>
      <c r="CN26" s="622"/>
      <c r="CO26" s="622"/>
      <c r="CP26" s="622"/>
      <c r="CQ26" s="623"/>
      <c r="CR26" s="624">
        <v>1076154</v>
      </c>
      <c r="CS26" s="625"/>
      <c r="CT26" s="625"/>
      <c r="CU26" s="625"/>
      <c r="CV26" s="625"/>
      <c r="CW26" s="625"/>
      <c r="CX26" s="625"/>
      <c r="CY26" s="626"/>
      <c r="CZ26" s="627">
        <v>6.8</v>
      </c>
      <c r="DA26" s="636"/>
      <c r="DB26" s="636"/>
      <c r="DC26" s="637"/>
      <c r="DD26" s="630">
        <v>874292</v>
      </c>
      <c r="DE26" s="625"/>
      <c r="DF26" s="625"/>
      <c r="DG26" s="625"/>
      <c r="DH26" s="625"/>
      <c r="DI26" s="625"/>
      <c r="DJ26" s="625"/>
      <c r="DK26" s="626"/>
      <c r="DL26" s="630" t="s">
        <v>127</v>
      </c>
      <c r="DM26" s="625"/>
      <c r="DN26" s="625"/>
      <c r="DO26" s="625"/>
      <c r="DP26" s="625"/>
      <c r="DQ26" s="625"/>
      <c r="DR26" s="625"/>
      <c r="DS26" s="625"/>
      <c r="DT26" s="625"/>
      <c r="DU26" s="625"/>
      <c r="DV26" s="626"/>
      <c r="DW26" s="627" t="s">
        <v>127</v>
      </c>
      <c r="DX26" s="636"/>
      <c r="DY26" s="636"/>
      <c r="DZ26" s="636"/>
      <c r="EA26" s="636"/>
      <c r="EB26" s="636"/>
      <c r="EC26" s="663"/>
    </row>
    <row r="27" spans="2:133" ht="11.25" customHeight="1" x14ac:dyDescent="0.15">
      <c r="B27" s="621" t="s">
        <v>297</v>
      </c>
      <c r="C27" s="622"/>
      <c r="D27" s="622"/>
      <c r="E27" s="622"/>
      <c r="F27" s="622"/>
      <c r="G27" s="622"/>
      <c r="H27" s="622"/>
      <c r="I27" s="622"/>
      <c r="J27" s="622"/>
      <c r="K27" s="622"/>
      <c r="L27" s="622"/>
      <c r="M27" s="622"/>
      <c r="N27" s="622"/>
      <c r="O27" s="622"/>
      <c r="P27" s="622"/>
      <c r="Q27" s="623"/>
      <c r="R27" s="624">
        <v>8435058</v>
      </c>
      <c r="S27" s="625"/>
      <c r="T27" s="625"/>
      <c r="U27" s="625"/>
      <c r="V27" s="625"/>
      <c r="W27" s="625"/>
      <c r="X27" s="625"/>
      <c r="Y27" s="626"/>
      <c r="Z27" s="650">
        <v>48.8</v>
      </c>
      <c r="AA27" s="650"/>
      <c r="AB27" s="650"/>
      <c r="AC27" s="650"/>
      <c r="AD27" s="651">
        <v>8058883</v>
      </c>
      <c r="AE27" s="651"/>
      <c r="AF27" s="651"/>
      <c r="AG27" s="651"/>
      <c r="AH27" s="651"/>
      <c r="AI27" s="651"/>
      <c r="AJ27" s="651"/>
      <c r="AK27" s="651"/>
      <c r="AL27" s="627">
        <v>99.800003051757813</v>
      </c>
      <c r="AM27" s="628"/>
      <c r="AN27" s="628"/>
      <c r="AO27" s="652"/>
      <c r="AP27" s="621" t="s">
        <v>298</v>
      </c>
      <c r="AQ27" s="622"/>
      <c r="AR27" s="622"/>
      <c r="AS27" s="622"/>
      <c r="AT27" s="622"/>
      <c r="AU27" s="622"/>
      <c r="AV27" s="622"/>
      <c r="AW27" s="622"/>
      <c r="AX27" s="622"/>
      <c r="AY27" s="622"/>
      <c r="AZ27" s="622"/>
      <c r="BA27" s="622"/>
      <c r="BB27" s="622"/>
      <c r="BC27" s="622"/>
      <c r="BD27" s="622"/>
      <c r="BE27" s="622"/>
      <c r="BF27" s="623"/>
      <c r="BG27" s="624">
        <v>4617915</v>
      </c>
      <c r="BH27" s="625"/>
      <c r="BI27" s="625"/>
      <c r="BJ27" s="625"/>
      <c r="BK27" s="625"/>
      <c r="BL27" s="625"/>
      <c r="BM27" s="625"/>
      <c r="BN27" s="626"/>
      <c r="BO27" s="650">
        <v>100</v>
      </c>
      <c r="BP27" s="650"/>
      <c r="BQ27" s="650"/>
      <c r="BR27" s="650"/>
      <c r="BS27" s="651" t="s">
        <v>127</v>
      </c>
      <c r="BT27" s="651"/>
      <c r="BU27" s="651"/>
      <c r="BV27" s="651"/>
      <c r="BW27" s="651"/>
      <c r="BX27" s="651"/>
      <c r="BY27" s="651"/>
      <c r="BZ27" s="651"/>
      <c r="CA27" s="651"/>
      <c r="CB27" s="696"/>
      <c r="CD27" s="621" t="s">
        <v>299</v>
      </c>
      <c r="CE27" s="622"/>
      <c r="CF27" s="622"/>
      <c r="CG27" s="622"/>
      <c r="CH27" s="622"/>
      <c r="CI27" s="622"/>
      <c r="CJ27" s="622"/>
      <c r="CK27" s="622"/>
      <c r="CL27" s="622"/>
      <c r="CM27" s="622"/>
      <c r="CN27" s="622"/>
      <c r="CO27" s="622"/>
      <c r="CP27" s="622"/>
      <c r="CQ27" s="623"/>
      <c r="CR27" s="624">
        <v>4303587</v>
      </c>
      <c r="CS27" s="634"/>
      <c r="CT27" s="634"/>
      <c r="CU27" s="634"/>
      <c r="CV27" s="634"/>
      <c r="CW27" s="634"/>
      <c r="CX27" s="634"/>
      <c r="CY27" s="635"/>
      <c r="CZ27" s="627">
        <v>27</v>
      </c>
      <c r="DA27" s="636"/>
      <c r="DB27" s="636"/>
      <c r="DC27" s="637"/>
      <c r="DD27" s="630">
        <v>895423</v>
      </c>
      <c r="DE27" s="634"/>
      <c r="DF27" s="634"/>
      <c r="DG27" s="634"/>
      <c r="DH27" s="634"/>
      <c r="DI27" s="634"/>
      <c r="DJ27" s="634"/>
      <c r="DK27" s="635"/>
      <c r="DL27" s="630">
        <v>894834</v>
      </c>
      <c r="DM27" s="634"/>
      <c r="DN27" s="634"/>
      <c r="DO27" s="634"/>
      <c r="DP27" s="634"/>
      <c r="DQ27" s="634"/>
      <c r="DR27" s="634"/>
      <c r="DS27" s="634"/>
      <c r="DT27" s="634"/>
      <c r="DU27" s="634"/>
      <c r="DV27" s="635"/>
      <c r="DW27" s="627">
        <v>10.3</v>
      </c>
      <c r="DX27" s="636"/>
      <c r="DY27" s="636"/>
      <c r="DZ27" s="636"/>
      <c r="EA27" s="636"/>
      <c r="EB27" s="636"/>
      <c r="EC27" s="663"/>
    </row>
    <row r="28" spans="2:133" ht="11.25" customHeight="1" x14ac:dyDescent="0.15">
      <c r="B28" s="621" t="s">
        <v>300</v>
      </c>
      <c r="C28" s="622"/>
      <c r="D28" s="622"/>
      <c r="E28" s="622"/>
      <c r="F28" s="622"/>
      <c r="G28" s="622"/>
      <c r="H28" s="622"/>
      <c r="I28" s="622"/>
      <c r="J28" s="622"/>
      <c r="K28" s="622"/>
      <c r="L28" s="622"/>
      <c r="M28" s="622"/>
      <c r="N28" s="622"/>
      <c r="O28" s="622"/>
      <c r="P28" s="622"/>
      <c r="Q28" s="623"/>
      <c r="R28" s="624">
        <v>3938</v>
      </c>
      <c r="S28" s="625"/>
      <c r="T28" s="625"/>
      <c r="U28" s="625"/>
      <c r="V28" s="625"/>
      <c r="W28" s="625"/>
      <c r="X28" s="625"/>
      <c r="Y28" s="626"/>
      <c r="Z28" s="650">
        <v>0</v>
      </c>
      <c r="AA28" s="650"/>
      <c r="AB28" s="650"/>
      <c r="AC28" s="650"/>
      <c r="AD28" s="651">
        <v>3938</v>
      </c>
      <c r="AE28" s="651"/>
      <c r="AF28" s="651"/>
      <c r="AG28" s="651"/>
      <c r="AH28" s="651"/>
      <c r="AI28" s="651"/>
      <c r="AJ28" s="651"/>
      <c r="AK28" s="651"/>
      <c r="AL28" s="627">
        <v>0</v>
      </c>
      <c r="AM28" s="628"/>
      <c r="AN28" s="628"/>
      <c r="AO28" s="652"/>
      <c r="AP28" s="621"/>
      <c r="AQ28" s="622"/>
      <c r="AR28" s="622"/>
      <c r="AS28" s="622"/>
      <c r="AT28" s="622"/>
      <c r="AU28" s="622"/>
      <c r="AV28" s="622"/>
      <c r="AW28" s="622"/>
      <c r="AX28" s="622"/>
      <c r="AY28" s="622"/>
      <c r="AZ28" s="622"/>
      <c r="BA28" s="622"/>
      <c r="BB28" s="622"/>
      <c r="BC28" s="622"/>
      <c r="BD28" s="622"/>
      <c r="BE28" s="622"/>
      <c r="BF28" s="623"/>
      <c r="BG28" s="624"/>
      <c r="BH28" s="625"/>
      <c r="BI28" s="625"/>
      <c r="BJ28" s="625"/>
      <c r="BK28" s="625"/>
      <c r="BL28" s="625"/>
      <c r="BM28" s="625"/>
      <c r="BN28" s="626"/>
      <c r="BO28" s="650"/>
      <c r="BP28" s="650"/>
      <c r="BQ28" s="650"/>
      <c r="BR28" s="650"/>
      <c r="BS28" s="630"/>
      <c r="BT28" s="625"/>
      <c r="BU28" s="625"/>
      <c r="BV28" s="625"/>
      <c r="BW28" s="625"/>
      <c r="BX28" s="625"/>
      <c r="BY28" s="625"/>
      <c r="BZ28" s="625"/>
      <c r="CA28" s="625"/>
      <c r="CB28" s="662"/>
      <c r="CD28" s="621" t="s">
        <v>301</v>
      </c>
      <c r="CE28" s="622"/>
      <c r="CF28" s="622"/>
      <c r="CG28" s="622"/>
      <c r="CH28" s="622"/>
      <c r="CI28" s="622"/>
      <c r="CJ28" s="622"/>
      <c r="CK28" s="622"/>
      <c r="CL28" s="622"/>
      <c r="CM28" s="622"/>
      <c r="CN28" s="622"/>
      <c r="CO28" s="622"/>
      <c r="CP28" s="622"/>
      <c r="CQ28" s="623"/>
      <c r="CR28" s="624">
        <v>1356470</v>
      </c>
      <c r="CS28" s="625"/>
      <c r="CT28" s="625"/>
      <c r="CU28" s="625"/>
      <c r="CV28" s="625"/>
      <c r="CW28" s="625"/>
      <c r="CX28" s="625"/>
      <c r="CY28" s="626"/>
      <c r="CZ28" s="627">
        <v>8.5</v>
      </c>
      <c r="DA28" s="636"/>
      <c r="DB28" s="636"/>
      <c r="DC28" s="637"/>
      <c r="DD28" s="630">
        <v>1356470</v>
      </c>
      <c r="DE28" s="625"/>
      <c r="DF28" s="625"/>
      <c r="DG28" s="625"/>
      <c r="DH28" s="625"/>
      <c r="DI28" s="625"/>
      <c r="DJ28" s="625"/>
      <c r="DK28" s="626"/>
      <c r="DL28" s="630">
        <v>1356470</v>
      </c>
      <c r="DM28" s="625"/>
      <c r="DN28" s="625"/>
      <c r="DO28" s="625"/>
      <c r="DP28" s="625"/>
      <c r="DQ28" s="625"/>
      <c r="DR28" s="625"/>
      <c r="DS28" s="625"/>
      <c r="DT28" s="625"/>
      <c r="DU28" s="625"/>
      <c r="DV28" s="626"/>
      <c r="DW28" s="627">
        <v>15.6</v>
      </c>
      <c r="DX28" s="636"/>
      <c r="DY28" s="636"/>
      <c r="DZ28" s="636"/>
      <c r="EA28" s="636"/>
      <c r="EB28" s="636"/>
      <c r="EC28" s="663"/>
    </row>
    <row r="29" spans="2:133" ht="11.25" customHeight="1" x14ac:dyDescent="0.15">
      <c r="B29" s="621" t="s">
        <v>302</v>
      </c>
      <c r="C29" s="622"/>
      <c r="D29" s="622"/>
      <c r="E29" s="622"/>
      <c r="F29" s="622"/>
      <c r="G29" s="622"/>
      <c r="H29" s="622"/>
      <c r="I29" s="622"/>
      <c r="J29" s="622"/>
      <c r="K29" s="622"/>
      <c r="L29" s="622"/>
      <c r="M29" s="622"/>
      <c r="N29" s="622"/>
      <c r="O29" s="622"/>
      <c r="P29" s="622"/>
      <c r="Q29" s="623"/>
      <c r="R29" s="624">
        <v>155502</v>
      </c>
      <c r="S29" s="625"/>
      <c r="T29" s="625"/>
      <c r="U29" s="625"/>
      <c r="V29" s="625"/>
      <c r="W29" s="625"/>
      <c r="X29" s="625"/>
      <c r="Y29" s="626"/>
      <c r="Z29" s="650">
        <v>0.9</v>
      </c>
      <c r="AA29" s="650"/>
      <c r="AB29" s="650"/>
      <c r="AC29" s="650"/>
      <c r="AD29" s="651" t="s">
        <v>127</v>
      </c>
      <c r="AE29" s="651"/>
      <c r="AF29" s="651"/>
      <c r="AG29" s="651"/>
      <c r="AH29" s="651"/>
      <c r="AI29" s="651"/>
      <c r="AJ29" s="651"/>
      <c r="AK29" s="651"/>
      <c r="AL29" s="627" t="s">
        <v>127</v>
      </c>
      <c r="AM29" s="628"/>
      <c r="AN29" s="628"/>
      <c r="AO29" s="652"/>
      <c r="AP29" s="601"/>
      <c r="AQ29" s="602"/>
      <c r="AR29" s="602"/>
      <c r="AS29" s="602"/>
      <c r="AT29" s="602"/>
      <c r="AU29" s="602"/>
      <c r="AV29" s="602"/>
      <c r="AW29" s="602"/>
      <c r="AX29" s="602"/>
      <c r="AY29" s="602"/>
      <c r="AZ29" s="602"/>
      <c r="BA29" s="602"/>
      <c r="BB29" s="602"/>
      <c r="BC29" s="602"/>
      <c r="BD29" s="602"/>
      <c r="BE29" s="602"/>
      <c r="BF29" s="603"/>
      <c r="BG29" s="624"/>
      <c r="BH29" s="625"/>
      <c r="BI29" s="625"/>
      <c r="BJ29" s="625"/>
      <c r="BK29" s="625"/>
      <c r="BL29" s="625"/>
      <c r="BM29" s="625"/>
      <c r="BN29" s="626"/>
      <c r="BO29" s="650"/>
      <c r="BP29" s="650"/>
      <c r="BQ29" s="650"/>
      <c r="BR29" s="650"/>
      <c r="BS29" s="651"/>
      <c r="BT29" s="651"/>
      <c r="BU29" s="651"/>
      <c r="BV29" s="651"/>
      <c r="BW29" s="651"/>
      <c r="BX29" s="651"/>
      <c r="BY29" s="651"/>
      <c r="BZ29" s="651"/>
      <c r="CA29" s="651"/>
      <c r="CB29" s="696"/>
      <c r="CD29" s="644" t="s">
        <v>303</v>
      </c>
      <c r="CE29" s="645"/>
      <c r="CF29" s="621" t="s">
        <v>69</v>
      </c>
      <c r="CG29" s="622"/>
      <c r="CH29" s="622"/>
      <c r="CI29" s="622"/>
      <c r="CJ29" s="622"/>
      <c r="CK29" s="622"/>
      <c r="CL29" s="622"/>
      <c r="CM29" s="622"/>
      <c r="CN29" s="622"/>
      <c r="CO29" s="622"/>
      <c r="CP29" s="622"/>
      <c r="CQ29" s="623"/>
      <c r="CR29" s="624">
        <v>1356470</v>
      </c>
      <c r="CS29" s="634"/>
      <c r="CT29" s="634"/>
      <c r="CU29" s="634"/>
      <c r="CV29" s="634"/>
      <c r="CW29" s="634"/>
      <c r="CX29" s="634"/>
      <c r="CY29" s="635"/>
      <c r="CZ29" s="627">
        <v>8.5</v>
      </c>
      <c r="DA29" s="636"/>
      <c r="DB29" s="636"/>
      <c r="DC29" s="637"/>
      <c r="DD29" s="630">
        <v>1356470</v>
      </c>
      <c r="DE29" s="634"/>
      <c r="DF29" s="634"/>
      <c r="DG29" s="634"/>
      <c r="DH29" s="634"/>
      <c r="DI29" s="634"/>
      <c r="DJ29" s="634"/>
      <c r="DK29" s="635"/>
      <c r="DL29" s="630">
        <v>1356470</v>
      </c>
      <c r="DM29" s="634"/>
      <c r="DN29" s="634"/>
      <c r="DO29" s="634"/>
      <c r="DP29" s="634"/>
      <c r="DQ29" s="634"/>
      <c r="DR29" s="634"/>
      <c r="DS29" s="634"/>
      <c r="DT29" s="634"/>
      <c r="DU29" s="634"/>
      <c r="DV29" s="635"/>
      <c r="DW29" s="627">
        <v>15.6</v>
      </c>
      <c r="DX29" s="636"/>
      <c r="DY29" s="636"/>
      <c r="DZ29" s="636"/>
      <c r="EA29" s="636"/>
      <c r="EB29" s="636"/>
      <c r="EC29" s="663"/>
    </row>
    <row r="30" spans="2:133" ht="11.25" customHeight="1" x14ac:dyDescent="0.15">
      <c r="B30" s="621" t="s">
        <v>304</v>
      </c>
      <c r="C30" s="622"/>
      <c r="D30" s="622"/>
      <c r="E30" s="622"/>
      <c r="F30" s="622"/>
      <c r="G30" s="622"/>
      <c r="H30" s="622"/>
      <c r="I30" s="622"/>
      <c r="J30" s="622"/>
      <c r="K30" s="622"/>
      <c r="L30" s="622"/>
      <c r="M30" s="622"/>
      <c r="N30" s="622"/>
      <c r="O30" s="622"/>
      <c r="P30" s="622"/>
      <c r="Q30" s="623"/>
      <c r="R30" s="624">
        <v>106104</v>
      </c>
      <c r="S30" s="625"/>
      <c r="T30" s="625"/>
      <c r="U30" s="625"/>
      <c r="V30" s="625"/>
      <c r="W30" s="625"/>
      <c r="X30" s="625"/>
      <c r="Y30" s="626"/>
      <c r="Z30" s="650">
        <v>0.6</v>
      </c>
      <c r="AA30" s="650"/>
      <c r="AB30" s="650"/>
      <c r="AC30" s="650"/>
      <c r="AD30" s="651">
        <v>8741</v>
      </c>
      <c r="AE30" s="651"/>
      <c r="AF30" s="651"/>
      <c r="AG30" s="651"/>
      <c r="AH30" s="651"/>
      <c r="AI30" s="651"/>
      <c r="AJ30" s="651"/>
      <c r="AK30" s="651"/>
      <c r="AL30" s="627">
        <v>0.1</v>
      </c>
      <c r="AM30" s="628"/>
      <c r="AN30" s="628"/>
      <c r="AO30" s="652"/>
      <c r="AP30" s="677" t="s">
        <v>222</v>
      </c>
      <c r="AQ30" s="678"/>
      <c r="AR30" s="678"/>
      <c r="AS30" s="678"/>
      <c r="AT30" s="678"/>
      <c r="AU30" s="678"/>
      <c r="AV30" s="678"/>
      <c r="AW30" s="678"/>
      <c r="AX30" s="678"/>
      <c r="AY30" s="678"/>
      <c r="AZ30" s="678"/>
      <c r="BA30" s="678"/>
      <c r="BB30" s="678"/>
      <c r="BC30" s="678"/>
      <c r="BD30" s="678"/>
      <c r="BE30" s="678"/>
      <c r="BF30" s="679"/>
      <c r="BG30" s="677" t="s">
        <v>305</v>
      </c>
      <c r="BH30" s="694"/>
      <c r="BI30" s="694"/>
      <c r="BJ30" s="694"/>
      <c r="BK30" s="694"/>
      <c r="BL30" s="694"/>
      <c r="BM30" s="694"/>
      <c r="BN30" s="694"/>
      <c r="BO30" s="694"/>
      <c r="BP30" s="694"/>
      <c r="BQ30" s="695"/>
      <c r="BR30" s="677" t="s">
        <v>306</v>
      </c>
      <c r="BS30" s="694"/>
      <c r="BT30" s="694"/>
      <c r="BU30" s="694"/>
      <c r="BV30" s="694"/>
      <c r="BW30" s="694"/>
      <c r="BX30" s="694"/>
      <c r="BY30" s="694"/>
      <c r="BZ30" s="694"/>
      <c r="CA30" s="694"/>
      <c r="CB30" s="695"/>
      <c r="CD30" s="646"/>
      <c r="CE30" s="647"/>
      <c r="CF30" s="621" t="s">
        <v>307</v>
      </c>
      <c r="CG30" s="622"/>
      <c r="CH30" s="622"/>
      <c r="CI30" s="622"/>
      <c r="CJ30" s="622"/>
      <c r="CK30" s="622"/>
      <c r="CL30" s="622"/>
      <c r="CM30" s="622"/>
      <c r="CN30" s="622"/>
      <c r="CO30" s="622"/>
      <c r="CP30" s="622"/>
      <c r="CQ30" s="623"/>
      <c r="CR30" s="624">
        <v>1306403</v>
      </c>
      <c r="CS30" s="625"/>
      <c r="CT30" s="625"/>
      <c r="CU30" s="625"/>
      <c r="CV30" s="625"/>
      <c r="CW30" s="625"/>
      <c r="CX30" s="625"/>
      <c r="CY30" s="626"/>
      <c r="CZ30" s="627">
        <v>8.1999999999999993</v>
      </c>
      <c r="DA30" s="636"/>
      <c r="DB30" s="636"/>
      <c r="DC30" s="637"/>
      <c r="DD30" s="630">
        <v>1306403</v>
      </c>
      <c r="DE30" s="625"/>
      <c r="DF30" s="625"/>
      <c r="DG30" s="625"/>
      <c r="DH30" s="625"/>
      <c r="DI30" s="625"/>
      <c r="DJ30" s="625"/>
      <c r="DK30" s="626"/>
      <c r="DL30" s="630">
        <v>1306403</v>
      </c>
      <c r="DM30" s="625"/>
      <c r="DN30" s="625"/>
      <c r="DO30" s="625"/>
      <c r="DP30" s="625"/>
      <c r="DQ30" s="625"/>
      <c r="DR30" s="625"/>
      <c r="DS30" s="625"/>
      <c r="DT30" s="625"/>
      <c r="DU30" s="625"/>
      <c r="DV30" s="626"/>
      <c r="DW30" s="627">
        <v>15</v>
      </c>
      <c r="DX30" s="636"/>
      <c r="DY30" s="636"/>
      <c r="DZ30" s="636"/>
      <c r="EA30" s="636"/>
      <c r="EB30" s="636"/>
      <c r="EC30" s="663"/>
    </row>
    <row r="31" spans="2:133" ht="11.25" customHeight="1" x14ac:dyDescent="0.15">
      <c r="B31" s="621" t="s">
        <v>308</v>
      </c>
      <c r="C31" s="622"/>
      <c r="D31" s="622"/>
      <c r="E31" s="622"/>
      <c r="F31" s="622"/>
      <c r="G31" s="622"/>
      <c r="H31" s="622"/>
      <c r="I31" s="622"/>
      <c r="J31" s="622"/>
      <c r="K31" s="622"/>
      <c r="L31" s="622"/>
      <c r="M31" s="622"/>
      <c r="N31" s="622"/>
      <c r="O31" s="622"/>
      <c r="P31" s="622"/>
      <c r="Q31" s="623"/>
      <c r="R31" s="624">
        <v>64573</v>
      </c>
      <c r="S31" s="625"/>
      <c r="T31" s="625"/>
      <c r="U31" s="625"/>
      <c r="V31" s="625"/>
      <c r="W31" s="625"/>
      <c r="X31" s="625"/>
      <c r="Y31" s="626"/>
      <c r="Z31" s="650">
        <v>0.4</v>
      </c>
      <c r="AA31" s="650"/>
      <c r="AB31" s="650"/>
      <c r="AC31" s="650"/>
      <c r="AD31" s="651" t="s">
        <v>127</v>
      </c>
      <c r="AE31" s="651"/>
      <c r="AF31" s="651"/>
      <c r="AG31" s="651"/>
      <c r="AH31" s="651"/>
      <c r="AI31" s="651"/>
      <c r="AJ31" s="651"/>
      <c r="AK31" s="651"/>
      <c r="AL31" s="627" t="s">
        <v>127</v>
      </c>
      <c r="AM31" s="628"/>
      <c r="AN31" s="628"/>
      <c r="AO31" s="652"/>
      <c r="AP31" s="689" t="s">
        <v>309</v>
      </c>
      <c r="AQ31" s="690"/>
      <c r="AR31" s="690"/>
      <c r="AS31" s="690"/>
      <c r="AT31" s="691" t="s">
        <v>310</v>
      </c>
      <c r="AU31" s="356"/>
      <c r="AV31" s="356"/>
      <c r="AW31" s="356"/>
      <c r="AX31" s="674" t="s">
        <v>189</v>
      </c>
      <c r="AY31" s="675"/>
      <c r="AZ31" s="675"/>
      <c r="BA31" s="675"/>
      <c r="BB31" s="675"/>
      <c r="BC31" s="675"/>
      <c r="BD31" s="675"/>
      <c r="BE31" s="675"/>
      <c r="BF31" s="676"/>
      <c r="BG31" s="685">
        <v>99.7</v>
      </c>
      <c r="BH31" s="686"/>
      <c r="BI31" s="686"/>
      <c r="BJ31" s="686"/>
      <c r="BK31" s="686"/>
      <c r="BL31" s="686"/>
      <c r="BM31" s="687">
        <v>98.6</v>
      </c>
      <c r="BN31" s="686"/>
      <c r="BO31" s="686"/>
      <c r="BP31" s="686"/>
      <c r="BQ31" s="688"/>
      <c r="BR31" s="685">
        <v>99.4</v>
      </c>
      <c r="BS31" s="686"/>
      <c r="BT31" s="686"/>
      <c r="BU31" s="686"/>
      <c r="BV31" s="686"/>
      <c r="BW31" s="686"/>
      <c r="BX31" s="687">
        <v>97.9</v>
      </c>
      <c r="BY31" s="686"/>
      <c r="BZ31" s="686"/>
      <c r="CA31" s="686"/>
      <c r="CB31" s="688"/>
      <c r="CD31" s="646"/>
      <c r="CE31" s="647"/>
      <c r="CF31" s="621" t="s">
        <v>311</v>
      </c>
      <c r="CG31" s="622"/>
      <c r="CH31" s="622"/>
      <c r="CI31" s="622"/>
      <c r="CJ31" s="622"/>
      <c r="CK31" s="622"/>
      <c r="CL31" s="622"/>
      <c r="CM31" s="622"/>
      <c r="CN31" s="622"/>
      <c r="CO31" s="622"/>
      <c r="CP31" s="622"/>
      <c r="CQ31" s="623"/>
      <c r="CR31" s="624">
        <v>50067</v>
      </c>
      <c r="CS31" s="634"/>
      <c r="CT31" s="634"/>
      <c r="CU31" s="634"/>
      <c r="CV31" s="634"/>
      <c r="CW31" s="634"/>
      <c r="CX31" s="634"/>
      <c r="CY31" s="635"/>
      <c r="CZ31" s="627">
        <v>0.3</v>
      </c>
      <c r="DA31" s="636"/>
      <c r="DB31" s="636"/>
      <c r="DC31" s="637"/>
      <c r="DD31" s="630">
        <v>50067</v>
      </c>
      <c r="DE31" s="634"/>
      <c r="DF31" s="634"/>
      <c r="DG31" s="634"/>
      <c r="DH31" s="634"/>
      <c r="DI31" s="634"/>
      <c r="DJ31" s="634"/>
      <c r="DK31" s="635"/>
      <c r="DL31" s="630">
        <v>50067</v>
      </c>
      <c r="DM31" s="634"/>
      <c r="DN31" s="634"/>
      <c r="DO31" s="634"/>
      <c r="DP31" s="634"/>
      <c r="DQ31" s="634"/>
      <c r="DR31" s="634"/>
      <c r="DS31" s="634"/>
      <c r="DT31" s="634"/>
      <c r="DU31" s="634"/>
      <c r="DV31" s="635"/>
      <c r="DW31" s="627">
        <v>0.6</v>
      </c>
      <c r="DX31" s="636"/>
      <c r="DY31" s="636"/>
      <c r="DZ31" s="636"/>
      <c r="EA31" s="636"/>
      <c r="EB31" s="636"/>
      <c r="EC31" s="663"/>
    </row>
    <row r="32" spans="2:133" ht="11.25" customHeight="1" x14ac:dyDescent="0.15">
      <c r="B32" s="621" t="s">
        <v>312</v>
      </c>
      <c r="C32" s="622"/>
      <c r="D32" s="622"/>
      <c r="E32" s="622"/>
      <c r="F32" s="622"/>
      <c r="G32" s="622"/>
      <c r="H32" s="622"/>
      <c r="I32" s="622"/>
      <c r="J32" s="622"/>
      <c r="K32" s="622"/>
      <c r="L32" s="622"/>
      <c r="M32" s="622"/>
      <c r="N32" s="622"/>
      <c r="O32" s="622"/>
      <c r="P32" s="622"/>
      <c r="Q32" s="623"/>
      <c r="R32" s="624">
        <v>4203617</v>
      </c>
      <c r="S32" s="625"/>
      <c r="T32" s="625"/>
      <c r="U32" s="625"/>
      <c r="V32" s="625"/>
      <c r="W32" s="625"/>
      <c r="X32" s="625"/>
      <c r="Y32" s="626"/>
      <c r="Z32" s="650">
        <v>24.3</v>
      </c>
      <c r="AA32" s="650"/>
      <c r="AB32" s="650"/>
      <c r="AC32" s="650"/>
      <c r="AD32" s="651" t="s">
        <v>127</v>
      </c>
      <c r="AE32" s="651"/>
      <c r="AF32" s="651"/>
      <c r="AG32" s="651"/>
      <c r="AH32" s="651"/>
      <c r="AI32" s="651"/>
      <c r="AJ32" s="651"/>
      <c r="AK32" s="651"/>
      <c r="AL32" s="627" t="s">
        <v>127</v>
      </c>
      <c r="AM32" s="628"/>
      <c r="AN32" s="628"/>
      <c r="AO32" s="652"/>
      <c r="AP32" s="664"/>
      <c r="AQ32" s="665"/>
      <c r="AR32" s="665"/>
      <c r="AS32" s="665"/>
      <c r="AT32" s="692"/>
      <c r="AU32" s="207" t="s">
        <v>313</v>
      </c>
      <c r="AX32" s="621" t="s">
        <v>314</v>
      </c>
      <c r="AY32" s="622"/>
      <c r="AZ32" s="622"/>
      <c r="BA32" s="622"/>
      <c r="BB32" s="622"/>
      <c r="BC32" s="622"/>
      <c r="BD32" s="622"/>
      <c r="BE32" s="622"/>
      <c r="BF32" s="623"/>
      <c r="BG32" s="684">
        <v>99.7</v>
      </c>
      <c r="BH32" s="634"/>
      <c r="BI32" s="634"/>
      <c r="BJ32" s="634"/>
      <c r="BK32" s="634"/>
      <c r="BL32" s="634"/>
      <c r="BM32" s="628">
        <v>98.5</v>
      </c>
      <c r="BN32" s="634"/>
      <c r="BO32" s="634"/>
      <c r="BP32" s="634"/>
      <c r="BQ32" s="661"/>
      <c r="BR32" s="684">
        <v>99.6</v>
      </c>
      <c r="BS32" s="634"/>
      <c r="BT32" s="634"/>
      <c r="BU32" s="634"/>
      <c r="BV32" s="634"/>
      <c r="BW32" s="634"/>
      <c r="BX32" s="628">
        <v>98.3</v>
      </c>
      <c r="BY32" s="634"/>
      <c r="BZ32" s="634"/>
      <c r="CA32" s="634"/>
      <c r="CB32" s="661"/>
      <c r="CD32" s="648"/>
      <c r="CE32" s="649"/>
      <c r="CF32" s="621" t="s">
        <v>315</v>
      </c>
      <c r="CG32" s="622"/>
      <c r="CH32" s="622"/>
      <c r="CI32" s="622"/>
      <c r="CJ32" s="622"/>
      <c r="CK32" s="622"/>
      <c r="CL32" s="622"/>
      <c r="CM32" s="622"/>
      <c r="CN32" s="622"/>
      <c r="CO32" s="622"/>
      <c r="CP32" s="622"/>
      <c r="CQ32" s="623"/>
      <c r="CR32" s="624" t="s">
        <v>127</v>
      </c>
      <c r="CS32" s="625"/>
      <c r="CT32" s="625"/>
      <c r="CU32" s="625"/>
      <c r="CV32" s="625"/>
      <c r="CW32" s="625"/>
      <c r="CX32" s="625"/>
      <c r="CY32" s="626"/>
      <c r="CZ32" s="627" t="s">
        <v>127</v>
      </c>
      <c r="DA32" s="636"/>
      <c r="DB32" s="636"/>
      <c r="DC32" s="637"/>
      <c r="DD32" s="630" t="s">
        <v>127</v>
      </c>
      <c r="DE32" s="625"/>
      <c r="DF32" s="625"/>
      <c r="DG32" s="625"/>
      <c r="DH32" s="625"/>
      <c r="DI32" s="625"/>
      <c r="DJ32" s="625"/>
      <c r="DK32" s="626"/>
      <c r="DL32" s="630" t="s">
        <v>127</v>
      </c>
      <c r="DM32" s="625"/>
      <c r="DN32" s="625"/>
      <c r="DO32" s="625"/>
      <c r="DP32" s="625"/>
      <c r="DQ32" s="625"/>
      <c r="DR32" s="625"/>
      <c r="DS32" s="625"/>
      <c r="DT32" s="625"/>
      <c r="DU32" s="625"/>
      <c r="DV32" s="626"/>
      <c r="DW32" s="627" t="s">
        <v>127</v>
      </c>
      <c r="DX32" s="636"/>
      <c r="DY32" s="636"/>
      <c r="DZ32" s="636"/>
      <c r="EA32" s="636"/>
      <c r="EB32" s="636"/>
      <c r="EC32" s="663"/>
    </row>
    <row r="33" spans="2:133" ht="11.25" customHeight="1" x14ac:dyDescent="0.15">
      <c r="B33" s="681" t="s">
        <v>316</v>
      </c>
      <c r="C33" s="682"/>
      <c r="D33" s="682"/>
      <c r="E33" s="682"/>
      <c r="F33" s="682"/>
      <c r="G33" s="682"/>
      <c r="H33" s="682"/>
      <c r="I33" s="682"/>
      <c r="J33" s="682"/>
      <c r="K33" s="682"/>
      <c r="L33" s="682"/>
      <c r="M33" s="682"/>
      <c r="N33" s="682"/>
      <c r="O33" s="682"/>
      <c r="P33" s="682"/>
      <c r="Q33" s="683"/>
      <c r="R33" s="624" t="s">
        <v>127</v>
      </c>
      <c r="S33" s="625"/>
      <c r="T33" s="625"/>
      <c r="U33" s="625"/>
      <c r="V33" s="625"/>
      <c r="W33" s="625"/>
      <c r="X33" s="625"/>
      <c r="Y33" s="626"/>
      <c r="Z33" s="650" t="s">
        <v>127</v>
      </c>
      <c r="AA33" s="650"/>
      <c r="AB33" s="650"/>
      <c r="AC33" s="650"/>
      <c r="AD33" s="651" t="s">
        <v>127</v>
      </c>
      <c r="AE33" s="651"/>
      <c r="AF33" s="651"/>
      <c r="AG33" s="651"/>
      <c r="AH33" s="651"/>
      <c r="AI33" s="651"/>
      <c r="AJ33" s="651"/>
      <c r="AK33" s="651"/>
      <c r="AL33" s="627" t="s">
        <v>127</v>
      </c>
      <c r="AM33" s="628"/>
      <c r="AN33" s="628"/>
      <c r="AO33" s="652"/>
      <c r="AP33" s="666"/>
      <c r="AQ33" s="667"/>
      <c r="AR33" s="667"/>
      <c r="AS33" s="667"/>
      <c r="AT33" s="693"/>
      <c r="AU33" s="355"/>
      <c r="AV33" s="355"/>
      <c r="AW33" s="355"/>
      <c r="AX33" s="601" t="s">
        <v>317</v>
      </c>
      <c r="AY33" s="602"/>
      <c r="AZ33" s="602"/>
      <c r="BA33" s="602"/>
      <c r="BB33" s="602"/>
      <c r="BC33" s="602"/>
      <c r="BD33" s="602"/>
      <c r="BE33" s="602"/>
      <c r="BF33" s="603"/>
      <c r="BG33" s="680">
        <v>99.7</v>
      </c>
      <c r="BH33" s="605"/>
      <c r="BI33" s="605"/>
      <c r="BJ33" s="605"/>
      <c r="BK33" s="605"/>
      <c r="BL33" s="605"/>
      <c r="BM33" s="642">
        <v>98.5</v>
      </c>
      <c r="BN33" s="605"/>
      <c r="BO33" s="605"/>
      <c r="BP33" s="605"/>
      <c r="BQ33" s="653"/>
      <c r="BR33" s="680">
        <v>98.8</v>
      </c>
      <c r="BS33" s="605"/>
      <c r="BT33" s="605"/>
      <c r="BU33" s="605"/>
      <c r="BV33" s="605"/>
      <c r="BW33" s="605"/>
      <c r="BX33" s="642">
        <v>97.1</v>
      </c>
      <c r="BY33" s="605"/>
      <c r="BZ33" s="605"/>
      <c r="CA33" s="605"/>
      <c r="CB33" s="653"/>
      <c r="CD33" s="621" t="s">
        <v>318</v>
      </c>
      <c r="CE33" s="622"/>
      <c r="CF33" s="622"/>
      <c r="CG33" s="622"/>
      <c r="CH33" s="622"/>
      <c r="CI33" s="622"/>
      <c r="CJ33" s="622"/>
      <c r="CK33" s="622"/>
      <c r="CL33" s="622"/>
      <c r="CM33" s="622"/>
      <c r="CN33" s="622"/>
      <c r="CO33" s="622"/>
      <c r="CP33" s="622"/>
      <c r="CQ33" s="623"/>
      <c r="CR33" s="624">
        <v>6022693</v>
      </c>
      <c r="CS33" s="634"/>
      <c r="CT33" s="634"/>
      <c r="CU33" s="634"/>
      <c r="CV33" s="634"/>
      <c r="CW33" s="634"/>
      <c r="CX33" s="634"/>
      <c r="CY33" s="635"/>
      <c r="CZ33" s="627">
        <v>37.799999999999997</v>
      </c>
      <c r="DA33" s="636"/>
      <c r="DB33" s="636"/>
      <c r="DC33" s="637"/>
      <c r="DD33" s="630">
        <v>4786317</v>
      </c>
      <c r="DE33" s="634"/>
      <c r="DF33" s="634"/>
      <c r="DG33" s="634"/>
      <c r="DH33" s="634"/>
      <c r="DI33" s="634"/>
      <c r="DJ33" s="634"/>
      <c r="DK33" s="635"/>
      <c r="DL33" s="630">
        <v>3634836</v>
      </c>
      <c r="DM33" s="634"/>
      <c r="DN33" s="634"/>
      <c r="DO33" s="634"/>
      <c r="DP33" s="634"/>
      <c r="DQ33" s="634"/>
      <c r="DR33" s="634"/>
      <c r="DS33" s="634"/>
      <c r="DT33" s="634"/>
      <c r="DU33" s="634"/>
      <c r="DV33" s="635"/>
      <c r="DW33" s="627">
        <v>41.9</v>
      </c>
      <c r="DX33" s="636"/>
      <c r="DY33" s="636"/>
      <c r="DZ33" s="636"/>
      <c r="EA33" s="636"/>
      <c r="EB33" s="636"/>
      <c r="EC33" s="663"/>
    </row>
    <row r="34" spans="2:133" ht="11.25" customHeight="1" x14ac:dyDescent="0.15">
      <c r="B34" s="621" t="s">
        <v>319</v>
      </c>
      <c r="C34" s="622"/>
      <c r="D34" s="622"/>
      <c r="E34" s="622"/>
      <c r="F34" s="622"/>
      <c r="G34" s="622"/>
      <c r="H34" s="622"/>
      <c r="I34" s="622"/>
      <c r="J34" s="622"/>
      <c r="K34" s="622"/>
      <c r="L34" s="622"/>
      <c r="M34" s="622"/>
      <c r="N34" s="622"/>
      <c r="O34" s="622"/>
      <c r="P34" s="622"/>
      <c r="Q34" s="623"/>
      <c r="R34" s="624">
        <v>1449388</v>
      </c>
      <c r="S34" s="625"/>
      <c r="T34" s="625"/>
      <c r="U34" s="625"/>
      <c r="V34" s="625"/>
      <c r="W34" s="625"/>
      <c r="X34" s="625"/>
      <c r="Y34" s="626"/>
      <c r="Z34" s="650">
        <v>8.4</v>
      </c>
      <c r="AA34" s="650"/>
      <c r="AB34" s="650"/>
      <c r="AC34" s="650"/>
      <c r="AD34" s="651" t="s">
        <v>127</v>
      </c>
      <c r="AE34" s="651"/>
      <c r="AF34" s="651"/>
      <c r="AG34" s="651"/>
      <c r="AH34" s="651"/>
      <c r="AI34" s="651"/>
      <c r="AJ34" s="651"/>
      <c r="AK34" s="651"/>
      <c r="AL34" s="627" t="s">
        <v>127</v>
      </c>
      <c r="AM34" s="628"/>
      <c r="AN34" s="628"/>
      <c r="AO34" s="652"/>
      <c r="AP34" s="210"/>
      <c r="AQ34" s="211"/>
      <c r="AS34" s="356"/>
      <c r="AT34" s="356"/>
      <c r="AU34" s="356"/>
      <c r="AV34" s="356"/>
      <c r="AW34" s="356"/>
      <c r="AX34" s="356"/>
      <c r="AY34" s="356"/>
      <c r="AZ34" s="356"/>
      <c r="BA34" s="356"/>
      <c r="BB34" s="356"/>
      <c r="BC34" s="356"/>
      <c r="BD34" s="356"/>
      <c r="BE34" s="356"/>
      <c r="BF34" s="356"/>
      <c r="BG34" s="211"/>
      <c r="BH34" s="211"/>
      <c r="BI34" s="211"/>
      <c r="BJ34" s="211"/>
      <c r="BK34" s="211"/>
      <c r="BL34" s="211"/>
      <c r="BM34" s="211"/>
      <c r="BN34" s="211"/>
      <c r="BO34" s="211"/>
      <c r="BP34" s="211"/>
      <c r="BQ34" s="211"/>
      <c r="BR34" s="211"/>
      <c r="BS34" s="211"/>
      <c r="BT34" s="211"/>
      <c r="BU34" s="211"/>
      <c r="BV34" s="211"/>
      <c r="BW34" s="211"/>
      <c r="BX34" s="211"/>
      <c r="BY34" s="211"/>
      <c r="BZ34" s="211"/>
      <c r="CA34" s="211"/>
      <c r="CB34" s="211"/>
      <c r="CD34" s="621" t="s">
        <v>320</v>
      </c>
      <c r="CE34" s="622"/>
      <c r="CF34" s="622"/>
      <c r="CG34" s="622"/>
      <c r="CH34" s="622"/>
      <c r="CI34" s="622"/>
      <c r="CJ34" s="622"/>
      <c r="CK34" s="622"/>
      <c r="CL34" s="622"/>
      <c r="CM34" s="622"/>
      <c r="CN34" s="622"/>
      <c r="CO34" s="622"/>
      <c r="CP34" s="622"/>
      <c r="CQ34" s="623"/>
      <c r="CR34" s="624">
        <v>1840262</v>
      </c>
      <c r="CS34" s="625"/>
      <c r="CT34" s="625"/>
      <c r="CU34" s="625"/>
      <c r="CV34" s="625"/>
      <c r="CW34" s="625"/>
      <c r="CX34" s="625"/>
      <c r="CY34" s="626"/>
      <c r="CZ34" s="627">
        <v>11.6</v>
      </c>
      <c r="DA34" s="636"/>
      <c r="DB34" s="636"/>
      <c r="DC34" s="637"/>
      <c r="DD34" s="630">
        <v>1441373</v>
      </c>
      <c r="DE34" s="625"/>
      <c r="DF34" s="625"/>
      <c r="DG34" s="625"/>
      <c r="DH34" s="625"/>
      <c r="DI34" s="625"/>
      <c r="DJ34" s="625"/>
      <c r="DK34" s="626"/>
      <c r="DL34" s="630">
        <v>1295029</v>
      </c>
      <c r="DM34" s="625"/>
      <c r="DN34" s="625"/>
      <c r="DO34" s="625"/>
      <c r="DP34" s="625"/>
      <c r="DQ34" s="625"/>
      <c r="DR34" s="625"/>
      <c r="DS34" s="625"/>
      <c r="DT34" s="625"/>
      <c r="DU34" s="625"/>
      <c r="DV34" s="626"/>
      <c r="DW34" s="627">
        <v>14.9</v>
      </c>
      <c r="DX34" s="636"/>
      <c r="DY34" s="636"/>
      <c r="DZ34" s="636"/>
      <c r="EA34" s="636"/>
      <c r="EB34" s="636"/>
      <c r="EC34" s="663"/>
    </row>
    <row r="35" spans="2:133" ht="11.25" customHeight="1" x14ac:dyDescent="0.15">
      <c r="B35" s="621" t="s">
        <v>321</v>
      </c>
      <c r="C35" s="622"/>
      <c r="D35" s="622"/>
      <c r="E35" s="622"/>
      <c r="F35" s="622"/>
      <c r="G35" s="622"/>
      <c r="H35" s="622"/>
      <c r="I35" s="622"/>
      <c r="J35" s="622"/>
      <c r="K35" s="622"/>
      <c r="L35" s="622"/>
      <c r="M35" s="622"/>
      <c r="N35" s="622"/>
      <c r="O35" s="622"/>
      <c r="P35" s="622"/>
      <c r="Q35" s="623"/>
      <c r="R35" s="624">
        <v>33360</v>
      </c>
      <c r="S35" s="625"/>
      <c r="T35" s="625"/>
      <c r="U35" s="625"/>
      <c r="V35" s="625"/>
      <c r="W35" s="625"/>
      <c r="X35" s="625"/>
      <c r="Y35" s="626"/>
      <c r="Z35" s="650">
        <v>0.2</v>
      </c>
      <c r="AA35" s="650"/>
      <c r="AB35" s="650"/>
      <c r="AC35" s="650"/>
      <c r="AD35" s="651" t="s">
        <v>127</v>
      </c>
      <c r="AE35" s="651"/>
      <c r="AF35" s="651"/>
      <c r="AG35" s="651"/>
      <c r="AH35" s="651"/>
      <c r="AI35" s="651"/>
      <c r="AJ35" s="651"/>
      <c r="AK35" s="651"/>
      <c r="AL35" s="627" t="s">
        <v>127</v>
      </c>
      <c r="AM35" s="628"/>
      <c r="AN35" s="628"/>
      <c r="AO35" s="652"/>
      <c r="AP35" s="212"/>
      <c r="AQ35" s="677" t="s">
        <v>322</v>
      </c>
      <c r="AR35" s="678"/>
      <c r="AS35" s="678"/>
      <c r="AT35" s="678"/>
      <c r="AU35" s="678"/>
      <c r="AV35" s="678"/>
      <c r="AW35" s="678"/>
      <c r="AX35" s="678"/>
      <c r="AY35" s="678"/>
      <c r="AZ35" s="678"/>
      <c r="BA35" s="678"/>
      <c r="BB35" s="678"/>
      <c r="BC35" s="678"/>
      <c r="BD35" s="678"/>
      <c r="BE35" s="678"/>
      <c r="BF35" s="679"/>
      <c r="BG35" s="677" t="s">
        <v>323</v>
      </c>
      <c r="BH35" s="678"/>
      <c r="BI35" s="678"/>
      <c r="BJ35" s="678"/>
      <c r="BK35" s="678"/>
      <c r="BL35" s="678"/>
      <c r="BM35" s="678"/>
      <c r="BN35" s="678"/>
      <c r="BO35" s="678"/>
      <c r="BP35" s="678"/>
      <c r="BQ35" s="678"/>
      <c r="BR35" s="678"/>
      <c r="BS35" s="678"/>
      <c r="BT35" s="678"/>
      <c r="BU35" s="678"/>
      <c r="BV35" s="678"/>
      <c r="BW35" s="678"/>
      <c r="BX35" s="678"/>
      <c r="BY35" s="678"/>
      <c r="BZ35" s="678"/>
      <c r="CA35" s="678"/>
      <c r="CB35" s="679"/>
      <c r="CD35" s="621" t="s">
        <v>324</v>
      </c>
      <c r="CE35" s="622"/>
      <c r="CF35" s="622"/>
      <c r="CG35" s="622"/>
      <c r="CH35" s="622"/>
      <c r="CI35" s="622"/>
      <c r="CJ35" s="622"/>
      <c r="CK35" s="622"/>
      <c r="CL35" s="622"/>
      <c r="CM35" s="622"/>
      <c r="CN35" s="622"/>
      <c r="CO35" s="622"/>
      <c r="CP35" s="622"/>
      <c r="CQ35" s="623"/>
      <c r="CR35" s="624">
        <v>102251</v>
      </c>
      <c r="CS35" s="634"/>
      <c r="CT35" s="634"/>
      <c r="CU35" s="634"/>
      <c r="CV35" s="634"/>
      <c r="CW35" s="634"/>
      <c r="CX35" s="634"/>
      <c r="CY35" s="635"/>
      <c r="CZ35" s="627">
        <v>0.6</v>
      </c>
      <c r="DA35" s="636"/>
      <c r="DB35" s="636"/>
      <c r="DC35" s="637"/>
      <c r="DD35" s="630">
        <v>80572</v>
      </c>
      <c r="DE35" s="634"/>
      <c r="DF35" s="634"/>
      <c r="DG35" s="634"/>
      <c r="DH35" s="634"/>
      <c r="DI35" s="634"/>
      <c r="DJ35" s="634"/>
      <c r="DK35" s="635"/>
      <c r="DL35" s="630">
        <v>80572</v>
      </c>
      <c r="DM35" s="634"/>
      <c r="DN35" s="634"/>
      <c r="DO35" s="634"/>
      <c r="DP35" s="634"/>
      <c r="DQ35" s="634"/>
      <c r="DR35" s="634"/>
      <c r="DS35" s="634"/>
      <c r="DT35" s="634"/>
      <c r="DU35" s="634"/>
      <c r="DV35" s="635"/>
      <c r="DW35" s="627">
        <v>0.9</v>
      </c>
      <c r="DX35" s="636"/>
      <c r="DY35" s="636"/>
      <c r="DZ35" s="636"/>
      <c r="EA35" s="636"/>
      <c r="EB35" s="636"/>
      <c r="EC35" s="663"/>
    </row>
    <row r="36" spans="2:133" ht="11.25" customHeight="1" x14ac:dyDescent="0.15">
      <c r="B36" s="621" t="s">
        <v>325</v>
      </c>
      <c r="C36" s="622"/>
      <c r="D36" s="622"/>
      <c r="E36" s="622"/>
      <c r="F36" s="622"/>
      <c r="G36" s="622"/>
      <c r="H36" s="622"/>
      <c r="I36" s="622"/>
      <c r="J36" s="622"/>
      <c r="K36" s="622"/>
      <c r="L36" s="622"/>
      <c r="M36" s="622"/>
      <c r="N36" s="622"/>
      <c r="O36" s="622"/>
      <c r="P36" s="622"/>
      <c r="Q36" s="623"/>
      <c r="R36" s="624">
        <v>125665</v>
      </c>
      <c r="S36" s="625"/>
      <c r="T36" s="625"/>
      <c r="U36" s="625"/>
      <c r="V36" s="625"/>
      <c r="W36" s="625"/>
      <c r="X36" s="625"/>
      <c r="Y36" s="626"/>
      <c r="Z36" s="650">
        <v>0.7</v>
      </c>
      <c r="AA36" s="650"/>
      <c r="AB36" s="650"/>
      <c r="AC36" s="650"/>
      <c r="AD36" s="651" t="s">
        <v>127</v>
      </c>
      <c r="AE36" s="651"/>
      <c r="AF36" s="651"/>
      <c r="AG36" s="651"/>
      <c r="AH36" s="651"/>
      <c r="AI36" s="651"/>
      <c r="AJ36" s="651"/>
      <c r="AK36" s="651"/>
      <c r="AL36" s="627" t="s">
        <v>127</v>
      </c>
      <c r="AM36" s="628"/>
      <c r="AN36" s="628"/>
      <c r="AO36" s="652"/>
      <c r="AP36" s="212"/>
      <c r="AQ36" s="668" t="s">
        <v>326</v>
      </c>
      <c r="AR36" s="669"/>
      <c r="AS36" s="669"/>
      <c r="AT36" s="669"/>
      <c r="AU36" s="669"/>
      <c r="AV36" s="669"/>
      <c r="AW36" s="669"/>
      <c r="AX36" s="669"/>
      <c r="AY36" s="670"/>
      <c r="AZ36" s="671">
        <v>1700011</v>
      </c>
      <c r="BA36" s="672"/>
      <c r="BB36" s="672"/>
      <c r="BC36" s="672"/>
      <c r="BD36" s="672"/>
      <c r="BE36" s="672"/>
      <c r="BF36" s="673"/>
      <c r="BG36" s="674" t="s">
        <v>327</v>
      </c>
      <c r="BH36" s="675"/>
      <c r="BI36" s="675"/>
      <c r="BJ36" s="675"/>
      <c r="BK36" s="675"/>
      <c r="BL36" s="675"/>
      <c r="BM36" s="675"/>
      <c r="BN36" s="675"/>
      <c r="BO36" s="675"/>
      <c r="BP36" s="675"/>
      <c r="BQ36" s="675"/>
      <c r="BR36" s="675"/>
      <c r="BS36" s="675"/>
      <c r="BT36" s="675"/>
      <c r="BU36" s="676"/>
      <c r="BV36" s="671">
        <v>109439</v>
      </c>
      <c r="BW36" s="672"/>
      <c r="BX36" s="672"/>
      <c r="BY36" s="672"/>
      <c r="BZ36" s="672"/>
      <c r="CA36" s="672"/>
      <c r="CB36" s="673"/>
      <c r="CD36" s="621" t="s">
        <v>328</v>
      </c>
      <c r="CE36" s="622"/>
      <c r="CF36" s="622"/>
      <c r="CG36" s="622"/>
      <c r="CH36" s="622"/>
      <c r="CI36" s="622"/>
      <c r="CJ36" s="622"/>
      <c r="CK36" s="622"/>
      <c r="CL36" s="622"/>
      <c r="CM36" s="622"/>
      <c r="CN36" s="622"/>
      <c r="CO36" s="622"/>
      <c r="CP36" s="622"/>
      <c r="CQ36" s="623"/>
      <c r="CR36" s="624">
        <v>1904652</v>
      </c>
      <c r="CS36" s="625"/>
      <c r="CT36" s="625"/>
      <c r="CU36" s="625"/>
      <c r="CV36" s="625"/>
      <c r="CW36" s="625"/>
      <c r="CX36" s="625"/>
      <c r="CY36" s="626"/>
      <c r="CZ36" s="627">
        <v>12</v>
      </c>
      <c r="DA36" s="636"/>
      <c r="DB36" s="636"/>
      <c r="DC36" s="637"/>
      <c r="DD36" s="630">
        <v>1488072</v>
      </c>
      <c r="DE36" s="625"/>
      <c r="DF36" s="625"/>
      <c r="DG36" s="625"/>
      <c r="DH36" s="625"/>
      <c r="DI36" s="625"/>
      <c r="DJ36" s="625"/>
      <c r="DK36" s="626"/>
      <c r="DL36" s="630">
        <v>1236686</v>
      </c>
      <c r="DM36" s="625"/>
      <c r="DN36" s="625"/>
      <c r="DO36" s="625"/>
      <c r="DP36" s="625"/>
      <c r="DQ36" s="625"/>
      <c r="DR36" s="625"/>
      <c r="DS36" s="625"/>
      <c r="DT36" s="625"/>
      <c r="DU36" s="625"/>
      <c r="DV36" s="626"/>
      <c r="DW36" s="627">
        <v>14.2</v>
      </c>
      <c r="DX36" s="636"/>
      <c r="DY36" s="636"/>
      <c r="DZ36" s="636"/>
      <c r="EA36" s="636"/>
      <c r="EB36" s="636"/>
      <c r="EC36" s="663"/>
    </row>
    <row r="37" spans="2:133" ht="11.25" customHeight="1" x14ac:dyDescent="0.15">
      <c r="B37" s="621" t="s">
        <v>329</v>
      </c>
      <c r="C37" s="622"/>
      <c r="D37" s="622"/>
      <c r="E37" s="622"/>
      <c r="F37" s="622"/>
      <c r="G37" s="622"/>
      <c r="H37" s="622"/>
      <c r="I37" s="622"/>
      <c r="J37" s="622"/>
      <c r="K37" s="622"/>
      <c r="L37" s="622"/>
      <c r="M37" s="622"/>
      <c r="N37" s="622"/>
      <c r="O37" s="622"/>
      <c r="P37" s="622"/>
      <c r="Q37" s="623"/>
      <c r="R37" s="624">
        <v>569891</v>
      </c>
      <c r="S37" s="625"/>
      <c r="T37" s="625"/>
      <c r="U37" s="625"/>
      <c r="V37" s="625"/>
      <c r="W37" s="625"/>
      <c r="X37" s="625"/>
      <c r="Y37" s="626"/>
      <c r="Z37" s="650">
        <v>3.3</v>
      </c>
      <c r="AA37" s="650"/>
      <c r="AB37" s="650"/>
      <c r="AC37" s="650"/>
      <c r="AD37" s="651" t="s">
        <v>127</v>
      </c>
      <c r="AE37" s="651"/>
      <c r="AF37" s="651"/>
      <c r="AG37" s="651"/>
      <c r="AH37" s="651"/>
      <c r="AI37" s="651"/>
      <c r="AJ37" s="651"/>
      <c r="AK37" s="651"/>
      <c r="AL37" s="627" t="s">
        <v>127</v>
      </c>
      <c r="AM37" s="628"/>
      <c r="AN37" s="628"/>
      <c r="AO37" s="652"/>
      <c r="AQ37" s="658" t="s">
        <v>330</v>
      </c>
      <c r="AR37" s="659"/>
      <c r="AS37" s="659"/>
      <c r="AT37" s="659"/>
      <c r="AU37" s="659"/>
      <c r="AV37" s="659"/>
      <c r="AW37" s="659"/>
      <c r="AX37" s="659"/>
      <c r="AY37" s="660"/>
      <c r="AZ37" s="624">
        <v>284289</v>
      </c>
      <c r="BA37" s="625"/>
      <c r="BB37" s="625"/>
      <c r="BC37" s="625"/>
      <c r="BD37" s="634"/>
      <c r="BE37" s="634"/>
      <c r="BF37" s="661"/>
      <c r="BG37" s="621" t="s">
        <v>331</v>
      </c>
      <c r="BH37" s="622"/>
      <c r="BI37" s="622"/>
      <c r="BJ37" s="622"/>
      <c r="BK37" s="622"/>
      <c r="BL37" s="622"/>
      <c r="BM37" s="622"/>
      <c r="BN37" s="622"/>
      <c r="BO37" s="622"/>
      <c r="BP37" s="622"/>
      <c r="BQ37" s="622"/>
      <c r="BR37" s="622"/>
      <c r="BS37" s="622"/>
      <c r="BT37" s="622"/>
      <c r="BU37" s="623"/>
      <c r="BV37" s="624">
        <v>96057</v>
      </c>
      <c r="BW37" s="625"/>
      <c r="BX37" s="625"/>
      <c r="BY37" s="625"/>
      <c r="BZ37" s="625"/>
      <c r="CA37" s="625"/>
      <c r="CB37" s="662"/>
      <c r="CD37" s="621" t="s">
        <v>332</v>
      </c>
      <c r="CE37" s="622"/>
      <c r="CF37" s="622"/>
      <c r="CG37" s="622"/>
      <c r="CH37" s="622"/>
      <c r="CI37" s="622"/>
      <c r="CJ37" s="622"/>
      <c r="CK37" s="622"/>
      <c r="CL37" s="622"/>
      <c r="CM37" s="622"/>
      <c r="CN37" s="622"/>
      <c r="CO37" s="622"/>
      <c r="CP37" s="622"/>
      <c r="CQ37" s="623"/>
      <c r="CR37" s="624">
        <v>428121</v>
      </c>
      <c r="CS37" s="634"/>
      <c r="CT37" s="634"/>
      <c r="CU37" s="634"/>
      <c r="CV37" s="634"/>
      <c r="CW37" s="634"/>
      <c r="CX37" s="634"/>
      <c r="CY37" s="635"/>
      <c r="CZ37" s="627">
        <v>2.7</v>
      </c>
      <c r="DA37" s="636"/>
      <c r="DB37" s="636"/>
      <c r="DC37" s="637"/>
      <c r="DD37" s="630">
        <v>422259</v>
      </c>
      <c r="DE37" s="634"/>
      <c r="DF37" s="634"/>
      <c r="DG37" s="634"/>
      <c r="DH37" s="634"/>
      <c r="DI37" s="634"/>
      <c r="DJ37" s="634"/>
      <c r="DK37" s="635"/>
      <c r="DL37" s="630">
        <v>422259</v>
      </c>
      <c r="DM37" s="634"/>
      <c r="DN37" s="634"/>
      <c r="DO37" s="634"/>
      <c r="DP37" s="634"/>
      <c r="DQ37" s="634"/>
      <c r="DR37" s="634"/>
      <c r="DS37" s="634"/>
      <c r="DT37" s="634"/>
      <c r="DU37" s="634"/>
      <c r="DV37" s="635"/>
      <c r="DW37" s="627">
        <v>4.9000000000000004</v>
      </c>
      <c r="DX37" s="636"/>
      <c r="DY37" s="636"/>
      <c r="DZ37" s="636"/>
      <c r="EA37" s="636"/>
      <c r="EB37" s="636"/>
      <c r="EC37" s="663"/>
    </row>
    <row r="38" spans="2:133" ht="11.25" customHeight="1" x14ac:dyDescent="0.15">
      <c r="B38" s="621" t="s">
        <v>333</v>
      </c>
      <c r="C38" s="622"/>
      <c r="D38" s="622"/>
      <c r="E38" s="622"/>
      <c r="F38" s="622"/>
      <c r="G38" s="622"/>
      <c r="H38" s="622"/>
      <c r="I38" s="622"/>
      <c r="J38" s="622"/>
      <c r="K38" s="622"/>
      <c r="L38" s="622"/>
      <c r="M38" s="622"/>
      <c r="N38" s="622"/>
      <c r="O38" s="622"/>
      <c r="P38" s="622"/>
      <c r="Q38" s="623"/>
      <c r="R38" s="624">
        <v>509975</v>
      </c>
      <c r="S38" s="625"/>
      <c r="T38" s="625"/>
      <c r="U38" s="625"/>
      <c r="V38" s="625"/>
      <c r="W38" s="625"/>
      <c r="X38" s="625"/>
      <c r="Y38" s="626"/>
      <c r="Z38" s="650">
        <v>3</v>
      </c>
      <c r="AA38" s="650"/>
      <c r="AB38" s="650"/>
      <c r="AC38" s="650"/>
      <c r="AD38" s="651" t="s">
        <v>127</v>
      </c>
      <c r="AE38" s="651"/>
      <c r="AF38" s="651"/>
      <c r="AG38" s="651"/>
      <c r="AH38" s="651"/>
      <c r="AI38" s="651"/>
      <c r="AJ38" s="651"/>
      <c r="AK38" s="651"/>
      <c r="AL38" s="627" t="s">
        <v>127</v>
      </c>
      <c r="AM38" s="628"/>
      <c r="AN38" s="628"/>
      <c r="AO38" s="652"/>
      <c r="AQ38" s="658" t="s">
        <v>334</v>
      </c>
      <c r="AR38" s="659"/>
      <c r="AS38" s="659"/>
      <c r="AT38" s="659"/>
      <c r="AU38" s="659"/>
      <c r="AV38" s="659"/>
      <c r="AW38" s="659"/>
      <c r="AX38" s="659"/>
      <c r="AY38" s="660"/>
      <c r="AZ38" s="624">
        <v>105000</v>
      </c>
      <c r="BA38" s="625"/>
      <c r="BB38" s="625"/>
      <c r="BC38" s="625"/>
      <c r="BD38" s="634"/>
      <c r="BE38" s="634"/>
      <c r="BF38" s="661"/>
      <c r="BG38" s="621" t="s">
        <v>335</v>
      </c>
      <c r="BH38" s="622"/>
      <c r="BI38" s="622"/>
      <c r="BJ38" s="622"/>
      <c r="BK38" s="622"/>
      <c r="BL38" s="622"/>
      <c r="BM38" s="622"/>
      <c r="BN38" s="622"/>
      <c r="BO38" s="622"/>
      <c r="BP38" s="622"/>
      <c r="BQ38" s="622"/>
      <c r="BR38" s="622"/>
      <c r="BS38" s="622"/>
      <c r="BT38" s="622"/>
      <c r="BU38" s="623"/>
      <c r="BV38" s="624">
        <v>4805</v>
      </c>
      <c r="BW38" s="625"/>
      <c r="BX38" s="625"/>
      <c r="BY38" s="625"/>
      <c r="BZ38" s="625"/>
      <c r="CA38" s="625"/>
      <c r="CB38" s="662"/>
      <c r="CD38" s="621" t="s">
        <v>336</v>
      </c>
      <c r="CE38" s="622"/>
      <c r="CF38" s="622"/>
      <c r="CG38" s="622"/>
      <c r="CH38" s="622"/>
      <c r="CI38" s="622"/>
      <c r="CJ38" s="622"/>
      <c r="CK38" s="622"/>
      <c r="CL38" s="622"/>
      <c r="CM38" s="622"/>
      <c r="CN38" s="622"/>
      <c r="CO38" s="622"/>
      <c r="CP38" s="622"/>
      <c r="CQ38" s="623"/>
      <c r="CR38" s="624">
        <v>1593181</v>
      </c>
      <c r="CS38" s="625"/>
      <c r="CT38" s="625"/>
      <c r="CU38" s="625"/>
      <c r="CV38" s="625"/>
      <c r="CW38" s="625"/>
      <c r="CX38" s="625"/>
      <c r="CY38" s="626"/>
      <c r="CZ38" s="627">
        <v>10</v>
      </c>
      <c r="DA38" s="636"/>
      <c r="DB38" s="636"/>
      <c r="DC38" s="637"/>
      <c r="DD38" s="630">
        <v>1244149</v>
      </c>
      <c r="DE38" s="625"/>
      <c r="DF38" s="625"/>
      <c r="DG38" s="625"/>
      <c r="DH38" s="625"/>
      <c r="DI38" s="625"/>
      <c r="DJ38" s="625"/>
      <c r="DK38" s="626"/>
      <c r="DL38" s="630">
        <v>1022549</v>
      </c>
      <c r="DM38" s="625"/>
      <c r="DN38" s="625"/>
      <c r="DO38" s="625"/>
      <c r="DP38" s="625"/>
      <c r="DQ38" s="625"/>
      <c r="DR38" s="625"/>
      <c r="DS38" s="625"/>
      <c r="DT38" s="625"/>
      <c r="DU38" s="625"/>
      <c r="DV38" s="626"/>
      <c r="DW38" s="627">
        <v>11.8</v>
      </c>
      <c r="DX38" s="636"/>
      <c r="DY38" s="636"/>
      <c r="DZ38" s="636"/>
      <c r="EA38" s="636"/>
      <c r="EB38" s="636"/>
      <c r="EC38" s="663"/>
    </row>
    <row r="39" spans="2:133" ht="11.25" customHeight="1" x14ac:dyDescent="0.15">
      <c r="B39" s="621" t="s">
        <v>337</v>
      </c>
      <c r="C39" s="622"/>
      <c r="D39" s="622"/>
      <c r="E39" s="622"/>
      <c r="F39" s="622"/>
      <c r="G39" s="622"/>
      <c r="H39" s="622"/>
      <c r="I39" s="622"/>
      <c r="J39" s="622"/>
      <c r="K39" s="622"/>
      <c r="L39" s="622"/>
      <c r="M39" s="622"/>
      <c r="N39" s="622"/>
      <c r="O39" s="622"/>
      <c r="P39" s="622"/>
      <c r="Q39" s="623"/>
      <c r="R39" s="624">
        <v>144721</v>
      </c>
      <c r="S39" s="625"/>
      <c r="T39" s="625"/>
      <c r="U39" s="625"/>
      <c r="V39" s="625"/>
      <c r="W39" s="625"/>
      <c r="X39" s="625"/>
      <c r="Y39" s="626"/>
      <c r="Z39" s="650">
        <v>0.8</v>
      </c>
      <c r="AA39" s="650"/>
      <c r="AB39" s="650"/>
      <c r="AC39" s="650"/>
      <c r="AD39" s="651">
        <v>460</v>
      </c>
      <c r="AE39" s="651"/>
      <c r="AF39" s="651"/>
      <c r="AG39" s="651"/>
      <c r="AH39" s="651"/>
      <c r="AI39" s="651"/>
      <c r="AJ39" s="651"/>
      <c r="AK39" s="651"/>
      <c r="AL39" s="627">
        <v>0</v>
      </c>
      <c r="AM39" s="628"/>
      <c r="AN39" s="628"/>
      <c r="AO39" s="652"/>
      <c r="AQ39" s="658" t="s">
        <v>338</v>
      </c>
      <c r="AR39" s="659"/>
      <c r="AS39" s="659"/>
      <c r="AT39" s="659"/>
      <c r="AU39" s="659"/>
      <c r="AV39" s="659"/>
      <c r="AW39" s="659"/>
      <c r="AX39" s="659"/>
      <c r="AY39" s="660"/>
      <c r="AZ39" s="624">
        <v>1830</v>
      </c>
      <c r="BA39" s="625"/>
      <c r="BB39" s="625"/>
      <c r="BC39" s="625"/>
      <c r="BD39" s="634"/>
      <c r="BE39" s="634"/>
      <c r="BF39" s="661"/>
      <c r="BG39" s="621" t="s">
        <v>339</v>
      </c>
      <c r="BH39" s="622"/>
      <c r="BI39" s="622"/>
      <c r="BJ39" s="622"/>
      <c r="BK39" s="622"/>
      <c r="BL39" s="622"/>
      <c r="BM39" s="622"/>
      <c r="BN39" s="622"/>
      <c r="BO39" s="622"/>
      <c r="BP39" s="622"/>
      <c r="BQ39" s="622"/>
      <c r="BR39" s="622"/>
      <c r="BS39" s="622"/>
      <c r="BT39" s="622"/>
      <c r="BU39" s="623"/>
      <c r="BV39" s="624">
        <v>7672</v>
      </c>
      <c r="BW39" s="625"/>
      <c r="BX39" s="625"/>
      <c r="BY39" s="625"/>
      <c r="BZ39" s="625"/>
      <c r="CA39" s="625"/>
      <c r="CB39" s="662"/>
      <c r="CD39" s="621" t="s">
        <v>340</v>
      </c>
      <c r="CE39" s="622"/>
      <c r="CF39" s="622"/>
      <c r="CG39" s="622"/>
      <c r="CH39" s="622"/>
      <c r="CI39" s="622"/>
      <c r="CJ39" s="622"/>
      <c r="CK39" s="622"/>
      <c r="CL39" s="622"/>
      <c r="CM39" s="622"/>
      <c r="CN39" s="622"/>
      <c r="CO39" s="622"/>
      <c r="CP39" s="622"/>
      <c r="CQ39" s="623"/>
      <c r="CR39" s="624">
        <v>532162</v>
      </c>
      <c r="CS39" s="634"/>
      <c r="CT39" s="634"/>
      <c r="CU39" s="634"/>
      <c r="CV39" s="634"/>
      <c r="CW39" s="634"/>
      <c r="CX39" s="634"/>
      <c r="CY39" s="635"/>
      <c r="CZ39" s="627">
        <v>3.3</v>
      </c>
      <c r="DA39" s="636"/>
      <c r="DB39" s="636"/>
      <c r="DC39" s="637"/>
      <c r="DD39" s="630">
        <v>531966</v>
      </c>
      <c r="DE39" s="634"/>
      <c r="DF39" s="634"/>
      <c r="DG39" s="634"/>
      <c r="DH39" s="634"/>
      <c r="DI39" s="634"/>
      <c r="DJ39" s="634"/>
      <c r="DK39" s="635"/>
      <c r="DL39" s="630" t="s">
        <v>127</v>
      </c>
      <c r="DM39" s="634"/>
      <c r="DN39" s="634"/>
      <c r="DO39" s="634"/>
      <c r="DP39" s="634"/>
      <c r="DQ39" s="634"/>
      <c r="DR39" s="634"/>
      <c r="DS39" s="634"/>
      <c r="DT39" s="634"/>
      <c r="DU39" s="634"/>
      <c r="DV39" s="635"/>
      <c r="DW39" s="627" t="s">
        <v>127</v>
      </c>
      <c r="DX39" s="636"/>
      <c r="DY39" s="636"/>
      <c r="DZ39" s="636"/>
      <c r="EA39" s="636"/>
      <c r="EB39" s="636"/>
      <c r="EC39" s="663"/>
    </row>
    <row r="40" spans="2:133" ht="11.25" customHeight="1" x14ac:dyDescent="0.15">
      <c r="B40" s="621" t="s">
        <v>341</v>
      </c>
      <c r="C40" s="622"/>
      <c r="D40" s="622"/>
      <c r="E40" s="622"/>
      <c r="F40" s="622"/>
      <c r="G40" s="622"/>
      <c r="H40" s="622"/>
      <c r="I40" s="622"/>
      <c r="J40" s="622"/>
      <c r="K40" s="622"/>
      <c r="L40" s="622"/>
      <c r="M40" s="622"/>
      <c r="N40" s="622"/>
      <c r="O40" s="622"/>
      <c r="P40" s="622"/>
      <c r="Q40" s="623"/>
      <c r="R40" s="624">
        <v>1475641</v>
      </c>
      <c r="S40" s="625"/>
      <c r="T40" s="625"/>
      <c r="U40" s="625"/>
      <c r="V40" s="625"/>
      <c r="W40" s="625"/>
      <c r="X40" s="625"/>
      <c r="Y40" s="626"/>
      <c r="Z40" s="650">
        <v>8.5</v>
      </c>
      <c r="AA40" s="650"/>
      <c r="AB40" s="650"/>
      <c r="AC40" s="650"/>
      <c r="AD40" s="651" t="s">
        <v>127</v>
      </c>
      <c r="AE40" s="651"/>
      <c r="AF40" s="651"/>
      <c r="AG40" s="651"/>
      <c r="AH40" s="651"/>
      <c r="AI40" s="651"/>
      <c r="AJ40" s="651"/>
      <c r="AK40" s="651"/>
      <c r="AL40" s="627" t="s">
        <v>127</v>
      </c>
      <c r="AM40" s="628"/>
      <c r="AN40" s="628"/>
      <c r="AO40" s="652"/>
      <c r="AQ40" s="658" t="s">
        <v>342</v>
      </c>
      <c r="AR40" s="659"/>
      <c r="AS40" s="659"/>
      <c r="AT40" s="659"/>
      <c r="AU40" s="659"/>
      <c r="AV40" s="659"/>
      <c r="AW40" s="659"/>
      <c r="AX40" s="659"/>
      <c r="AY40" s="660"/>
      <c r="AZ40" s="624" t="s">
        <v>127</v>
      </c>
      <c r="BA40" s="625"/>
      <c r="BB40" s="625"/>
      <c r="BC40" s="625"/>
      <c r="BD40" s="634"/>
      <c r="BE40" s="634"/>
      <c r="BF40" s="661"/>
      <c r="BG40" s="664" t="s">
        <v>343</v>
      </c>
      <c r="BH40" s="665"/>
      <c r="BI40" s="665"/>
      <c r="BJ40" s="665"/>
      <c r="BK40" s="665"/>
      <c r="BL40" s="359"/>
      <c r="BM40" s="622" t="s">
        <v>344</v>
      </c>
      <c r="BN40" s="622"/>
      <c r="BO40" s="622"/>
      <c r="BP40" s="622"/>
      <c r="BQ40" s="622"/>
      <c r="BR40" s="622"/>
      <c r="BS40" s="622"/>
      <c r="BT40" s="622"/>
      <c r="BU40" s="623"/>
      <c r="BV40" s="624">
        <v>109</v>
      </c>
      <c r="BW40" s="625"/>
      <c r="BX40" s="625"/>
      <c r="BY40" s="625"/>
      <c r="BZ40" s="625"/>
      <c r="CA40" s="625"/>
      <c r="CB40" s="662"/>
      <c r="CD40" s="621" t="s">
        <v>345</v>
      </c>
      <c r="CE40" s="622"/>
      <c r="CF40" s="622"/>
      <c r="CG40" s="622"/>
      <c r="CH40" s="622"/>
      <c r="CI40" s="622"/>
      <c r="CJ40" s="622"/>
      <c r="CK40" s="622"/>
      <c r="CL40" s="622"/>
      <c r="CM40" s="622"/>
      <c r="CN40" s="622"/>
      <c r="CO40" s="622"/>
      <c r="CP40" s="622"/>
      <c r="CQ40" s="623"/>
      <c r="CR40" s="624">
        <v>50185</v>
      </c>
      <c r="CS40" s="625"/>
      <c r="CT40" s="625"/>
      <c r="CU40" s="625"/>
      <c r="CV40" s="625"/>
      <c r="CW40" s="625"/>
      <c r="CX40" s="625"/>
      <c r="CY40" s="626"/>
      <c r="CZ40" s="627">
        <v>0.3</v>
      </c>
      <c r="DA40" s="636"/>
      <c r="DB40" s="636"/>
      <c r="DC40" s="637"/>
      <c r="DD40" s="630">
        <v>185</v>
      </c>
      <c r="DE40" s="625"/>
      <c r="DF40" s="625"/>
      <c r="DG40" s="625"/>
      <c r="DH40" s="625"/>
      <c r="DI40" s="625"/>
      <c r="DJ40" s="625"/>
      <c r="DK40" s="626"/>
      <c r="DL40" s="630" t="s">
        <v>127</v>
      </c>
      <c r="DM40" s="625"/>
      <c r="DN40" s="625"/>
      <c r="DO40" s="625"/>
      <c r="DP40" s="625"/>
      <c r="DQ40" s="625"/>
      <c r="DR40" s="625"/>
      <c r="DS40" s="625"/>
      <c r="DT40" s="625"/>
      <c r="DU40" s="625"/>
      <c r="DV40" s="626"/>
      <c r="DW40" s="627" t="s">
        <v>127</v>
      </c>
      <c r="DX40" s="636"/>
      <c r="DY40" s="636"/>
      <c r="DZ40" s="636"/>
      <c r="EA40" s="636"/>
      <c r="EB40" s="636"/>
      <c r="EC40" s="663"/>
    </row>
    <row r="41" spans="2:133" ht="11.25" customHeight="1" x14ac:dyDescent="0.15">
      <c r="B41" s="621" t="s">
        <v>346</v>
      </c>
      <c r="C41" s="622"/>
      <c r="D41" s="622"/>
      <c r="E41" s="622"/>
      <c r="F41" s="622"/>
      <c r="G41" s="622"/>
      <c r="H41" s="622"/>
      <c r="I41" s="622"/>
      <c r="J41" s="622"/>
      <c r="K41" s="622"/>
      <c r="L41" s="622"/>
      <c r="M41" s="622"/>
      <c r="N41" s="622"/>
      <c r="O41" s="622"/>
      <c r="P41" s="622"/>
      <c r="Q41" s="623"/>
      <c r="R41" s="624" t="s">
        <v>127</v>
      </c>
      <c r="S41" s="625"/>
      <c r="T41" s="625"/>
      <c r="U41" s="625"/>
      <c r="V41" s="625"/>
      <c r="W41" s="625"/>
      <c r="X41" s="625"/>
      <c r="Y41" s="626"/>
      <c r="Z41" s="650" t="s">
        <v>127</v>
      </c>
      <c r="AA41" s="650"/>
      <c r="AB41" s="650"/>
      <c r="AC41" s="650"/>
      <c r="AD41" s="651" t="s">
        <v>127</v>
      </c>
      <c r="AE41" s="651"/>
      <c r="AF41" s="651"/>
      <c r="AG41" s="651"/>
      <c r="AH41" s="651"/>
      <c r="AI41" s="651"/>
      <c r="AJ41" s="651"/>
      <c r="AK41" s="651"/>
      <c r="AL41" s="627" t="s">
        <v>127</v>
      </c>
      <c r="AM41" s="628"/>
      <c r="AN41" s="628"/>
      <c r="AO41" s="652"/>
      <c r="AQ41" s="658" t="s">
        <v>347</v>
      </c>
      <c r="AR41" s="659"/>
      <c r="AS41" s="659"/>
      <c r="AT41" s="659"/>
      <c r="AU41" s="659"/>
      <c r="AV41" s="659"/>
      <c r="AW41" s="659"/>
      <c r="AX41" s="659"/>
      <c r="AY41" s="660"/>
      <c r="AZ41" s="624">
        <v>290088</v>
      </c>
      <c r="BA41" s="625"/>
      <c r="BB41" s="625"/>
      <c r="BC41" s="625"/>
      <c r="BD41" s="634"/>
      <c r="BE41" s="634"/>
      <c r="BF41" s="661"/>
      <c r="BG41" s="664"/>
      <c r="BH41" s="665"/>
      <c r="BI41" s="665"/>
      <c r="BJ41" s="665"/>
      <c r="BK41" s="665"/>
      <c r="BL41" s="359"/>
      <c r="BM41" s="622" t="s">
        <v>348</v>
      </c>
      <c r="BN41" s="622"/>
      <c r="BO41" s="622"/>
      <c r="BP41" s="622"/>
      <c r="BQ41" s="622"/>
      <c r="BR41" s="622"/>
      <c r="BS41" s="622"/>
      <c r="BT41" s="622"/>
      <c r="BU41" s="623"/>
      <c r="BV41" s="624">
        <v>1</v>
      </c>
      <c r="BW41" s="625"/>
      <c r="BX41" s="625"/>
      <c r="BY41" s="625"/>
      <c r="BZ41" s="625"/>
      <c r="CA41" s="625"/>
      <c r="CB41" s="662"/>
      <c r="CD41" s="621" t="s">
        <v>349</v>
      </c>
      <c r="CE41" s="622"/>
      <c r="CF41" s="622"/>
      <c r="CG41" s="622"/>
      <c r="CH41" s="622"/>
      <c r="CI41" s="622"/>
      <c r="CJ41" s="622"/>
      <c r="CK41" s="622"/>
      <c r="CL41" s="622"/>
      <c r="CM41" s="622"/>
      <c r="CN41" s="622"/>
      <c r="CO41" s="622"/>
      <c r="CP41" s="622"/>
      <c r="CQ41" s="623"/>
      <c r="CR41" s="624" t="s">
        <v>127</v>
      </c>
      <c r="CS41" s="634"/>
      <c r="CT41" s="634"/>
      <c r="CU41" s="634"/>
      <c r="CV41" s="634"/>
      <c r="CW41" s="634"/>
      <c r="CX41" s="634"/>
      <c r="CY41" s="635"/>
      <c r="CZ41" s="627" t="s">
        <v>127</v>
      </c>
      <c r="DA41" s="636"/>
      <c r="DB41" s="636"/>
      <c r="DC41" s="637"/>
      <c r="DD41" s="630" t="s">
        <v>127</v>
      </c>
      <c r="DE41" s="634"/>
      <c r="DF41" s="634"/>
      <c r="DG41" s="634"/>
      <c r="DH41" s="634"/>
      <c r="DI41" s="634"/>
      <c r="DJ41" s="634"/>
      <c r="DK41" s="635"/>
      <c r="DL41" s="631"/>
      <c r="DM41" s="632"/>
      <c r="DN41" s="632"/>
      <c r="DO41" s="632"/>
      <c r="DP41" s="632"/>
      <c r="DQ41" s="632"/>
      <c r="DR41" s="632"/>
      <c r="DS41" s="632"/>
      <c r="DT41" s="632"/>
      <c r="DU41" s="632"/>
      <c r="DV41" s="633"/>
      <c r="DW41" s="617"/>
      <c r="DX41" s="618"/>
      <c r="DY41" s="618"/>
      <c r="DZ41" s="618"/>
      <c r="EA41" s="618"/>
      <c r="EB41" s="618"/>
      <c r="EC41" s="619"/>
    </row>
    <row r="42" spans="2:133" ht="11.25" customHeight="1" x14ac:dyDescent="0.15">
      <c r="B42" s="621" t="s">
        <v>350</v>
      </c>
      <c r="C42" s="622"/>
      <c r="D42" s="622"/>
      <c r="E42" s="622"/>
      <c r="F42" s="622"/>
      <c r="G42" s="622"/>
      <c r="H42" s="622"/>
      <c r="I42" s="622"/>
      <c r="J42" s="622"/>
      <c r="K42" s="622"/>
      <c r="L42" s="622"/>
      <c r="M42" s="622"/>
      <c r="N42" s="622"/>
      <c r="O42" s="622"/>
      <c r="P42" s="622"/>
      <c r="Q42" s="623"/>
      <c r="R42" s="624" t="s">
        <v>127</v>
      </c>
      <c r="S42" s="625"/>
      <c r="T42" s="625"/>
      <c r="U42" s="625"/>
      <c r="V42" s="625"/>
      <c r="W42" s="625"/>
      <c r="X42" s="625"/>
      <c r="Y42" s="626"/>
      <c r="Z42" s="650" t="s">
        <v>127</v>
      </c>
      <c r="AA42" s="650"/>
      <c r="AB42" s="650"/>
      <c r="AC42" s="650"/>
      <c r="AD42" s="651" t="s">
        <v>127</v>
      </c>
      <c r="AE42" s="651"/>
      <c r="AF42" s="651"/>
      <c r="AG42" s="651"/>
      <c r="AH42" s="651"/>
      <c r="AI42" s="651"/>
      <c r="AJ42" s="651"/>
      <c r="AK42" s="651"/>
      <c r="AL42" s="627" t="s">
        <v>127</v>
      </c>
      <c r="AM42" s="628"/>
      <c r="AN42" s="628"/>
      <c r="AO42" s="652"/>
      <c r="AQ42" s="655" t="s">
        <v>351</v>
      </c>
      <c r="AR42" s="656"/>
      <c r="AS42" s="656"/>
      <c r="AT42" s="656"/>
      <c r="AU42" s="656"/>
      <c r="AV42" s="656"/>
      <c r="AW42" s="656"/>
      <c r="AX42" s="656"/>
      <c r="AY42" s="657"/>
      <c r="AZ42" s="604">
        <v>1018804</v>
      </c>
      <c r="BA42" s="638"/>
      <c r="BB42" s="638"/>
      <c r="BC42" s="638"/>
      <c r="BD42" s="605"/>
      <c r="BE42" s="605"/>
      <c r="BF42" s="653"/>
      <c r="BG42" s="666"/>
      <c r="BH42" s="667"/>
      <c r="BI42" s="667"/>
      <c r="BJ42" s="667"/>
      <c r="BK42" s="667"/>
      <c r="BL42" s="357"/>
      <c r="BM42" s="602" t="s">
        <v>352</v>
      </c>
      <c r="BN42" s="602"/>
      <c r="BO42" s="602"/>
      <c r="BP42" s="602"/>
      <c r="BQ42" s="602"/>
      <c r="BR42" s="602"/>
      <c r="BS42" s="602"/>
      <c r="BT42" s="602"/>
      <c r="BU42" s="603"/>
      <c r="BV42" s="604">
        <v>394</v>
      </c>
      <c r="BW42" s="638"/>
      <c r="BX42" s="638"/>
      <c r="BY42" s="638"/>
      <c r="BZ42" s="638"/>
      <c r="CA42" s="638"/>
      <c r="CB42" s="654"/>
      <c r="CD42" s="621" t="s">
        <v>353</v>
      </c>
      <c r="CE42" s="622"/>
      <c r="CF42" s="622"/>
      <c r="CG42" s="622"/>
      <c r="CH42" s="622"/>
      <c r="CI42" s="622"/>
      <c r="CJ42" s="622"/>
      <c r="CK42" s="622"/>
      <c r="CL42" s="622"/>
      <c r="CM42" s="622"/>
      <c r="CN42" s="622"/>
      <c r="CO42" s="622"/>
      <c r="CP42" s="622"/>
      <c r="CQ42" s="623"/>
      <c r="CR42" s="624">
        <v>2431804</v>
      </c>
      <c r="CS42" s="634"/>
      <c r="CT42" s="634"/>
      <c r="CU42" s="634"/>
      <c r="CV42" s="634"/>
      <c r="CW42" s="634"/>
      <c r="CX42" s="634"/>
      <c r="CY42" s="635"/>
      <c r="CZ42" s="627">
        <v>15.3</v>
      </c>
      <c r="DA42" s="636"/>
      <c r="DB42" s="636"/>
      <c r="DC42" s="637"/>
      <c r="DD42" s="630">
        <v>565027</v>
      </c>
      <c r="DE42" s="634"/>
      <c r="DF42" s="634"/>
      <c r="DG42" s="634"/>
      <c r="DH42" s="634"/>
      <c r="DI42" s="634"/>
      <c r="DJ42" s="634"/>
      <c r="DK42" s="635"/>
      <c r="DL42" s="631"/>
      <c r="DM42" s="632"/>
      <c r="DN42" s="632"/>
      <c r="DO42" s="632"/>
      <c r="DP42" s="632"/>
      <c r="DQ42" s="632"/>
      <c r="DR42" s="632"/>
      <c r="DS42" s="632"/>
      <c r="DT42" s="632"/>
      <c r="DU42" s="632"/>
      <c r="DV42" s="633"/>
      <c r="DW42" s="617"/>
      <c r="DX42" s="618"/>
      <c r="DY42" s="618"/>
      <c r="DZ42" s="618"/>
      <c r="EA42" s="618"/>
      <c r="EB42" s="618"/>
      <c r="EC42" s="619"/>
    </row>
    <row r="43" spans="2:133" ht="11.25" customHeight="1" x14ac:dyDescent="0.15">
      <c r="B43" s="621" t="s">
        <v>354</v>
      </c>
      <c r="C43" s="622"/>
      <c r="D43" s="622"/>
      <c r="E43" s="622"/>
      <c r="F43" s="622"/>
      <c r="G43" s="622"/>
      <c r="H43" s="622"/>
      <c r="I43" s="622"/>
      <c r="J43" s="622"/>
      <c r="K43" s="622"/>
      <c r="L43" s="622"/>
      <c r="M43" s="622"/>
      <c r="N43" s="622"/>
      <c r="O43" s="622"/>
      <c r="P43" s="622"/>
      <c r="Q43" s="623"/>
      <c r="R43" s="624">
        <v>610461</v>
      </c>
      <c r="S43" s="625"/>
      <c r="T43" s="625"/>
      <c r="U43" s="625"/>
      <c r="V43" s="625"/>
      <c r="W43" s="625"/>
      <c r="X43" s="625"/>
      <c r="Y43" s="626"/>
      <c r="Z43" s="650">
        <v>3.5</v>
      </c>
      <c r="AA43" s="650"/>
      <c r="AB43" s="650"/>
      <c r="AC43" s="650"/>
      <c r="AD43" s="651" t="s">
        <v>127</v>
      </c>
      <c r="AE43" s="651"/>
      <c r="AF43" s="651"/>
      <c r="AG43" s="651"/>
      <c r="AH43" s="651"/>
      <c r="AI43" s="651"/>
      <c r="AJ43" s="651"/>
      <c r="AK43" s="651"/>
      <c r="AL43" s="627" t="s">
        <v>127</v>
      </c>
      <c r="AM43" s="628"/>
      <c r="AN43" s="628"/>
      <c r="AO43" s="652"/>
      <c r="CD43" s="621" t="s">
        <v>355</v>
      </c>
      <c r="CE43" s="622"/>
      <c r="CF43" s="622"/>
      <c r="CG43" s="622"/>
      <c r="CH43" s="622"/>
      <c r="CI43" s="622"/>
      <c r="CJ43" s="622"/>
      <c r="CK43" s="622"/>
      <c r="CL43" s="622"/>
      <c r="CM43" s="622"/>
      <c r="CN43" s="622"/>
      <c r="CO43" s="622"/>
      <c r="CP43" s="622"/>
      <c r="CQ43" s="623"/>
      <c r="CR43" s="624">
        <v>19552</v>
      </c>
      <c r="CS43" s="634"/>
      <c r="CT43" s="634"/>
      <c r="CU43" s="634"/>
      <c r="CV43" s="634"/>
      <c r="CW43" s="634"/>
      <c r="CX43" s="634"/>
      <c r="CY43" s="635"/>
      <c r="CZ43" s="627">
        <v>0.1</v>
      </c>
      <c r="DA43" s="636"/>
      <c r="DB43" s="636"/>
      <c r="DC43" s="637"/>
      <c r="DD43" s="630">
        <v>19552</v>
      </c>
      <c r="DE43" s="634"/>
      <c r="DF43" s="634"/>
      <c r="DG43" s="634"/>
      <c r="DH43" s="634"/>
      <c r="DI43" s="634"/>
      <c r="DJ43" s="634"/>
      <c r="DK43" s="635"/>
      <c r="DL43" s="631"/>
      <c r="DM43" s="632"/>
      <c r="DN43" s="632"/>
      <c r="DO43" s="632"/>
      <c r="DP43" s="632"/>
      <c r="DQ43" s="632"/>
      <c r="DR43" s="632"/>
      <c r="DS43" s="632"/>
      <c r="DT43" s="632"/>
      <c r="DU43" s="632"/>
      <c r="DV43" s="633"/>
      <c r="DW43" s="617"/>
      <c r="DX43" s="618"/>
      <c r="DY43" s="618"/>
      <c r="DZ43" s="618"/>
      <c r="EA43" s="618"/>
      <c r="EB43" s="618"/>
      <c r="EC43" s="619"/>
    </row>
    <row r="44" spans="2:133" ht="11.25" customHeight="1" x14ac:dyDescent="0.15">
      <c r="B44" s="601" t="s">
        <v>356</v>
      </c>
      <c r="C44" s="602"/>
      <c r="D44" s="602"/>
      <c r="E44" s="602"/>
      <c r="F44" s="602"/>
      <c r="G44" s="602"/>
      <c r="H44" s="602"/>
      <c r="I44" s="602"/>
      <c r="J44" s="602"/>
      <c r="K44" s="602"/>
      <c r="L44" s="602"/>
      <c r="M44" s="602"/>
      <c r="N44" s="602"/>
      <c r="O44" s="602"/>
      <c r="P44" s="602"/>
      <c r="Q44" s="603"/>
      <c r="R44" s="604">
        <v>17277433</v>
      </c>
      <c r="S44" s="638"/>
      <c r="T44" s="638"/>
      <c r="U44" s="638"/>
      <c r="V44" s="638"/>
      <c r="W44" s="638"/>
      <c r="X44" s="638"/>
      <c r="Y44" s="639"/>
      <c r="Z44" s="640">
        <v>100</v>
      </c>
      <c r="AA44" s="640"/>
      <c r="AB44" s="640"/>
      <c r="AC44" s="640"/>
      <c r="AD44" s="641">
        <v>8072022</v>
      </c>
      <c r="AE44" s="641"/>
      <c r="AF44" s="641"/>
      <c r="AG44" s="641"/>
      <c r="AH44" s="641"/>
      <c r="AI44" s="641"/>
      <c r="AJ44" s="641"/>
      <c r="AK44" s="641"/>
      <c r="AL44" s="607">
        <v>100</v>
      </c>
      <c r="AM44" s="642"/>
      <c r="AN44" s="642"/>
      <c r="AO44" s="643"/>
      <c r="CD44" s="644" t="s">
        <v>303</v>
      </c>
      <c r="CE44" s="645"/>
      <c r="CF44" s="621" t="s">
        <v>357</v>
      </c>
      <c r="CG44" s="622"/>
      <c r="CH44" s="622"/>
      <c r="CI44" s="622"/>
      <c r="CJ44" s="622"/>
      <c r="CK44" s="622"/>
      <c r="CL44" s="622"/>
      <c r="CM44" s="622"/>
      <c r="CN44" s="622"/>
      <c r="CO44" s="622"/>
      <c r="CP44" s="622"/>
      <c r="CQ44" s="623"/>
      <c r="CR44" s="624">
        <v>2391018</v>
      </c>
      <c r="CS44" s="625"/>
      <c r="CT44" s="625"/>
      <c r="CU44" s="625"/>
      <c r="CV44" s="625"/>
      <c r="CW44" s="625"/>
      <c r="CX44" s="625"/>
      <c r="CY44" s="626"/>
      <c r="CZ44" s="627">
        <v>15</v>
      </c>
      <c r="DA44" s="628"/>
      <c r="DB44" s="628"/>
      <c r="DC44" s="629"/>
      <c r="DD44" s="630">
        <v>558934</v>
      </c>
      <c r="DE44" s="625"/>
      <c r="DF44" s="625"/>
      <c r="DG44" s="625"/>
      <c r="DH44" s="625"/>
      <c r="DI44" s="625"/>
      <c r="DJ44" s="625"/>
      <c r="DK44" s="626"/>
      <c r="DL44" s="631"/>
      <c r="DM44" s="632"/>
      <c r="DN44" s="632"/>
      <c r="DO44" s="632"/>
      <c r="DP44" s="632"/>
      <c r="DQ44" s="632"/>
      <c r="DR44" s="632"/>
      <c r="DS44" s="632"/>
      <c r="DT44" s="632"/>
      <c r="DU44" s="632"/>
      <c r="DV44" s="633"/>
      <c r="DW44" s="617"/>
      <c r="DX44" s="618"/>
      <c r="DY44" s="618"/>
      <c r="DZ44" s="618"/>
      <c r="EA44" s="618"/>
      <c r="EB44" s="618"/>
      <c r="EC44" s="619"/>
    </row>
    <row r="45" spans="2:133" ht="11.25" customHeight="1" x14ac:dyDescent="0.15">
      <c r="CD45" s="646"/>
      <c r="CE45" s="647"/>
      <c r="CF45" s="621" t="s">
        <v>358</v>
      </c>
      <c r="CG45" s="622"/>
      <c r="CH45" s="622"/>
      <c r="CI45" s="622"/>
      <c r="CJ45" s="622"/>
      <c r="CK45" s="622"/>
      <c r="CL45" s="622"/>
      <c r="CM45" s="622"/>
      <c r="CN45" s="622"/>
      <c r="CO45" s="622"/>
      <c r="CP45" s="622"/>
      <c r="CQ45" s="623"/>
      <c r="CR45" s="624">
        <v>538661</v>
      </c>
      <c r="CS45" s="634"/>
      <c r="CT45" s="634"/>
      <c r="CU45" s="634"/>
      <c r="CV45" s="634"/>
      <c r="CW45" s="634"/>
      <c r="CX45" s="634"/>
      <c r="CY45" s="635"/>
      <c r="CZ45" s="627">
        <v>3.4</v>
      </c>
      <c r="DA45" s="636"/>
      <c r="DB45" s="636"/>
      <c r="DC45" s="637"/>
      <c r="DD45" s="630">
        <v>29437</v>
      </c>
      <c r="DE45" s="634"/>
      <c r="DF45" s="634"/>
      <c r="DG45" s="634"/>
      <c r="DH45" s="634"/>
      <c r="DI45" s="634"/>
      <c r="DJ45" s="634"/>
      <c r="DK45" s="635"/>
      <c r="DL45" s="631"/>
      <c r="DM45" s="632"/>
      <c r="DN45" s="632"/>
      <c r="DO45" s="632"/>
      <c r="DP45" s="632"/>
      <c r="DQ45" s="632"/>
      <c r="DR45" s="632"/>
      <c r="DS45" s="632"/>
      <c r="DT45" s="632"/>
      <c r="DU45" s="632"/>
      <c r="DV45" s="633"/>
      <c r="DW45" s="617"/>
      <c r="DX45" s="618"/>
      <c r="DY45" s="618"/>
      <c r="DZ45" s="618"/>
      <c r="EA45" s="618"/>
      <c r="EB45" s="618"/>
      <c r="EC45" s="619"/>
    </row>
    <row r="46" spans="2:133" ht="11.25" customHeight="1" x14ac:dyDescent="0.15">
      <c r="B46" s="207" t="s">
        <v>359</v>
      </c>
      <c r="CD46" s="646"/>
      <c r="CE46" s="647"/>
      <c r="CF46" s="621" t="s">
        <v>360</v>
      </c>
      <c r="CG46" s="622"/>
      <c r="CH46" s="622"/>
      <c r="CI46" s="622"/>
      <c r="CJ46" s="622"/>
      <c r="CK46" s="622"/>
      <c r="CL46" s="622"/>
      <c r="CM46" s="622"/>
      <c r="CN46" s="622"/>
      <c r="CO46" s="622"/>
      <c r="CP46" s="622"/>
      <c r="CQ46" s="623"/>
      <c r="CR46" s="624">
        <v>669784</v>
      </c>
      <c r="CS46" s="625"/>
      <c r="CT46" s="625"/>
      <c r="CU46" s="625"/>
      <c r="CV46" s="625"/>
      <c r="CW46" s="625"/>
      <c r="CX46" s="625"/>
      <c r="CY46" s="626"/>
      <c r="CZ46" s="627">
        <v>4.2</v>
      </c>
      <c r="DA46" s="628"/>
      <c r="DB46" s="628"/>
      <c r="DC46" s="629"/>
      <c r="DD46" s="630">
        <v>508264</v>
      </c>
      <c r="DE46" s="625"/>
      <c r="DF46" s="625"/>
      <c r="DG46" s="625"/>
      <c r="DH46" s="625"/>
      <c r="DI46" s="625"/>
      <c r="DJ46" s="625"/>
      <c r="DK46" s="626"/>
      <c r="DL46" s="631"/>
      <c r="DM46" s="632"/>
      <c r="DN46" s="632"/>
      <c r="DO46" s="632"/>
      <c r="DP46" s="632"/>
      <c r="DQ46" s="632"/>
      <c r="DR46" s="632"/>
      <c r="DS46" s="632"/>
      <c r="DT46" s="632"/>
      <c r="DU46" s="632"/>
      <c r="DV46" s="633"/>
      <c r="DW46" s="617"/>
      <c r="DX46" s="618"/>
      <c r="DY46" s="618"/>
      <c r="DZ46" s="618"/>
      <c r="EA46" s="618"/>
      <c r="EB46" s="618"/>
      <c r="EC46" s="619"/>
    </row>
    <row r="47" spans="2:133" ht="11.25" customHeight="1" x14ac:dyDescent="0.15">
      <c r="B47" s="620" t="s">
        <v>361</v>
      </c>
      <c r="C47" s="620"/>
      <c r="D47" s="620"/>
      <c r="E47" s="620"/>
      <c r="F47" s="620"/>
      <c r="G47" s="620"/>
      <c r="H47" s="620"/>
      <c r="I47" s="620"/>
      <c r="J47" s="620"/>
      <c r="K47" s="620"/>
      <c r="L47" s="620"/>
      <c r="M47" s="620"/>
      <c r="N47" s="620"/>
      <c r="O47" s="620"/>
      <c r="P47" s="620"/>
      <c r="Q47" s="620"/>
      <c r="R47" s="620"/>
      <c r="S47" s="620"/>
      <c r="T47" s="620"/>
      <c r="U47" s="620"/>
      <c r="V47" s="620"/>
      <c r="W47" s="620"/>
      <c r="X47" s="620"/>
      <c r="Y47" s="620"/>
      <c r="Z47" s="620"/>
      <c r="AA47" s="620"/>
      <c r="AB47" s="620"/>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0"/>
      <c r="AY47" s="620"/>
      <c r="AZ47" s="620"/>
      <c r="BA47" s="620"/>
      <c r="BB47" s="620"/>
      <c r="BC47" s="620"/>
      <c r="BD47" s="620"/>
      <c r="BE47" s="620"/>
      <c r="BF47" s="620"/>
      <c r="BG47" s="620"/>
      <c r="BH47" s="620"/>
      <c r="BI47" s="620"/>
      <c r="BJ47" s="620"/>
      <c r="BK47" s="620"/>
      <c r="BL47" s="620"/>
      <c r="BM47" s="620"/>
      <c r="BN47" s="620"/>
      <c r="BO47" s="620"/>
      <c r="BP47" s="620"/>
      <c r="BQ47" s="620"/>
      <c r="BR47" s="620"/>
      <c r="BS47" s="620"/>
      <c r="BT47" s="620"/>
      <c r="BU47" s="620"/>
      <c r="BV47" s="620"/>
      <c r="BW47" s="620"/>
      <c r="BX47" s="620"/>
      <c r="BY47" s="620"/>
      <c r="BZ47" s="620"/>
      <c r="CA47" s="620"/>
      <c r="CB47" s="620"/>
      <c r="CD47" s="646"/>
      <c r="CE47" s="647"/>
      <c r="CF47" s="621" t="s">
        <v>362</v>
      </c>
      <c r="CG47" s="622"/>
      <c r="CH47" s="622"/>
      <c r="CI47" s="622"/>
      <c r="CJ47" s="622"/>
      <c r="CK47" s="622"/>
      <c r="CL47" s="622"/>
      <c r="CM47" s="622"/>
      <c r="CN47" s="622"/>
      <c r="CO47" s="622"/>
      <c r="CP47" s="622"/>
      <c r="CQ47" s="623"/>
      <c r="CR47" s="624">
        <v>40786</v>
      </c>
      <c r="CS47" s="634"/>
      <c r="CT47" s="634"/>
      <c r="CU47" s="634"/>
      <c r="CV47" s="634"/>
      <c r="CW47" s="634"/>
      <c r="CX47" s="634"/>
      <c r="CY47" s="635"/>
      <c r="CZ47" s="627">
        <v>0.3</v>
      </c>
      <c r="DA47" s="636"/>
      <c r="DB47" s="636"/>
      <c r="DC47" s="637"/>
      <c r="DD47" s="630">
        <v>6093</v>
      </c>
      <c r="DE47" s="634"/>
      <c r="DF47" s="634"/>
      <c r="DG47" s="634"/>
      <c r="DH47" s="634"/>
      <c r="DI47" s="634"/>
      <c r="DJ47" s="634"/>
      <c r="DK47" s="635"/>
      <c r="DL47" s="631"/>
      <c r="DM47" s="632"/>
      <c r="DN47" s="632"/>
      <c r="DO47" s="632"/>
      <c r="DP47" s="632"/>
      <c r="DQ47" s="632"/>
      <c r="DR47" s="632"/>
      <c r="DS47" s="632"/>
      <c r="DT47" s="632"/>
      <c r="DU47" s="632"/>
      <c r="DV47" s="633"/>
      <c r="DW47" s="617"/>
      <c r="DX47" s="618"/>
      <c r="DY47" s="618"/>
      <c r="DZ47" s="618"/>
      <c r="EA47" s="618"/>
      <c r="EB47" s="618"/>
      <c r="EC47" s="619"/>
    </row>
    <row r="48" spans="2:133" x14ac:dyDescent="0.15">
      <c r="B48" s="620" t="s">
        <v>363</v>
      </c>
      <c r="C48" s="620"/>
      <c r="D48" s="620"/>
      <c r="E48" s="620"/>
      <c r="F48" s="620"/>
      <c r="G48" s="620"/>
      <c r="H48" s="620"/>
      <c r="I48" s="620"/>
      <c r="J48" s="620"/>
      <c r="K48" s="620"/>
      <c r="L48" s="620"/>
      <c r="M48" s="620"/>
      <c r="N48" s="620"/>
      <c r="O48" s="620"/>
      <c r="P48" s="620"/>
      <c r="Q48" s="620"/>
      <c r="R48" s="620"/>
      <c r="S48" s="620"/>
      <c r="T48" s="620"/>
      <c r="U48" s="620"/>
      <c r="V48" s="620"/>
      <c r="W48" s="620"/>
      <c r="X48" s="620"/>
      <c r="Y48" s="620"/>
      <c r="Z48" s="620"/>
      <c r="AA48" s="620"/>
      <c r="AB48" s="620"/>
      <c r="AC48" s="620"/>
      <c r="AD48" s="620"/>
      <c r="AE48" s="620"/>
      <c r="AF48" s="620"/>
      <c r="AG48" s="620"/>
      <c r="AH48" s="620"/>
      <c r="AI48" s="620"/>
      <c r="AJ48" s="620"/>
      <c r="AK48" s="620"/>
      <c r="AL48" s="620"/>
      <c r="AM48" s="620"/>
      <c r="AN48" s="620"/>
      <c r="AO48" s="620"/>
      <c r="AP48" s="620"/>
      <c r="AQ48" s="620"/>
      <c r="AR48" s="620"/>
      <c r="AS48" s="620"/>
      <c r="AT48" s="620"/>
      <c r="AU48" s="620"/>
      <c r="AV48" s="620"/>
      <c r="AW48" s="620"/>
      <c r="AX48" s="620"/>
      <c r="AY48" s="620"/>
      <c r="AZ48" s="620"/>
      <c r="BA48" s="620"/>
      <c r="BB48" s="620"/>
      <c r="BC48" s="620"/>
      <c r="BD48" s="620"/>
      <c r="BE48" s="620"/>
      <c r="BF48" s="620"/>
      <c r="BG48" s="620"/>
      <c r="BH48" s="620"/>
      <c r="BI48" s="620"/>
      <c r="BJ48" s="620"/>
      <c r="BK48" s="620"/>
      <c r="BL48" s="620"/>
      <c r="BM48" s="620"/>
      <c r="BN48" s="620"/>
      <c r="BO48" s="620"/>
      <c r="BP48" s="620"/>
      <c r="BQ48" s="620"/>
      <c r="BR48" s="620"/>
      <c r="BS48" s="620"/>
      <c r="BT48" s="620"/>
      <c r="BU48" s="620"/>
      <c r="BV48" s="620"/>
      <c r="BW48" s="620"/>
      <c r="BX48" s="620"/>
      <c r="BY48" s="620"/>
      <c r="BZ48" s="620"/>
      <c r="CA48" s="620"/>
      <c r="CB48" s="620"/>
      <c r="CD48" s="648"/>
      <c r="CE48" s="649"/>
      <c r="CF48" s="621" t="s">
        <v>364</v>
      </c>
      <c r="CG48" s="622"/>
      <c r="CH48" s="622"/>
      <c r="CI48" s="622"/>
      <c r="CJ48" s="622"/>
      <c r="CK48" s="622"/>
      <c r="CL48" s="622"/>
      <c r="CM48" s="622"/>
      <c r="CN48" s="622"/>
      <c r="CO48" s="622"/>
      <c r="CP48" s="622"/>
      <c r="CQ48" s="623"/>
      <c r="CR48" s="624" t="s">
        <v>127</v>
      </c>
      <c r="CS48" s="625"/>
      <c r="CT48" s="625"/>
      <c r="CU48" s="625"/>
      <c r="CV48" s="625"/>
      <c r="CW48" s="625"/>
      <c r="CX48" s="625"/>
      <c r="CY48" s="626"/>
      <c r="CZ48" s="627" t="s">
        <v>127</v>
      </c>
      <c r="DA48" s="628"/>
      <c r="DB48" s="628"/>
      <c r="DC48" s="629"/>
      <c r="DD48" s="630" t="s">
        <v>127</v>
      </c>
      <c r="DE48" s="625"/>
      <c r="DF48" s="625"/>
      <c r="DG48" s="625"/>
      <c r="DH48" s="625"/>
      <c r="DI48" s="625"/>
      <c r="DJ48" s="625"/>
      <c r="DK48" s="626"/>
      <c r="DL48" s="631"/>
      <c r="DM48" s="632"/>
      <c r="DN48" s="632"/>
      <c r="DO48" s="632"/>
      <c r="DP48" s="632"/>
      <c r="DQ48" s="632"/>
      <c r="DR48" s="632"/>
      <c r="DS48" s="632"/>
      <c r="DT48" s="632"/>
      <c r="DU48" s="632"/>
      <c r="DV48" s="633"/>
      <c r="DW48" s="617"/>
      <c r="DX48" s="618"/>
      <c r="DY48" s="618"/>
      <c r="DZ48" s="618"/>
      <c r="EA48" s="618"/>
      <c r="EB48" s="618"/>
      <c r="EC48" s="619"/>
    </row>
    <row r="49" spans="2:133" ht="11.25" customHeight="1" x14ac:dyDescent="0.15">
      <c r="B49" s="360"/>
      <c r="CD49" s="601" t="s">
        <v>365</v>
      </c>
      <c r="CE49" s="602"/>
      <c r="CF49" s="602"/>
      <c r="CG49" s="602"/>
      <c r="CH49" s="602"/>
      <c r="CI49" s="602"/>
      <c r="CJ49" s="602"/>
      <c r="CK49" s="602"/>
      <c r="CL49" s="602"/>
      <c r="CM49" s="602"/>
      <c r="CN49" s="602"/>
      <c r="CO49" s="602"/>
      <c r="CP49" s="602"/>
      <c r="CQ49" s="603"/>
      <c r="CR49" s="604">
        <v>15930911</v>
      </c>
      <c r="CS49" s="605"/>
      <c r="CT49" s="605"/>
      <c r="CU49" s="605"/>
      <c r="CV49" s="605"/>
      <c r="CW49" s="605"/>
      <c r="CX49" s="605"/>
      <c r="CY49" s="606"/>
      <c r="CZ49" s="607">
        <v>100</v>
      </c>
      <c r="DA49" s="608"/>
      <c r="DB49" s="608"/>
      <c r="DC49" s="609"/>
      <c r="DD49" s="610">
        <v>9217732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2:133" hidden="1" x14ac:dyDescent="0.15">
      <c r="B50" s="360"/>
    </row>
  </sheetData>
  <sheetProtection algorithmName="SHA-512" hashValue="NstzenmZaeMA1bCv5GyOchrBh8soZwLRvzhFAchHbfnz3in6M0khSMdYNo8LCxWB6yt9Cy5dmXtNZ6ibEvPa/A==" saltValue="Ercf2fzM5PBXId+goNZ2Z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18" customWidth="1"/>
    <col min="131" max="131" width="1.625" style="218" customWidth="1"/>
    <col min="132" max="16384" width="9" style="218" hidden="1"/>
  </cols>
  <sheetData>
    <row r="1" spans="1:131" ht="11.25" customHeight="1" thickBot="1" x14ac:dyDescent="0.2">
      <c r="A1" s="214"/>
      <c r="B1" s="214"/>
      <c r="C1" s="214"/>
      <c r="D1" s="214"/>
      <c r="E1" s="214"/>
      <c r="F1" s="214"/>
      <c r="G1" s="214"/>
      <c r="H1" s="214"/>
      <c r="I1" s="214"/>
      <c r="J1" s="214"/>
      <c r="K1" s="214"/>
      <c r="L1" s="214"/>
      <c r="M1" s="214"/>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15"/>
      <c r="CN1" s="215"/>
      <c r="CO1" s="215"/>
      <c r="CP1" s="215"/>
      <c r="CQ1" s="215"/>
      <c r="CR1" s="215"/>
      <c r="CS1" s="215"/>
      <c r="CT1" s="215"/>
      <c r="CU1" s="215"/>
      <c r="CV1" s="215"/>
      <c r="CW1" s="215"/>
      <c r="CX1" s="215"/>
      <c r="CY1" s="215"/>
      <c r="CZ1" s="215"/>
      <c r="DA1" s="215"/>
      <c r="DB1" s="215"/>
      <c r="DC1" s="215"/>
      <c r="DD1" s="215"/>
      <c r="DE1" s="215"/>
      <c r="DF1" s="215"/>
      <c r="DG1" s="215"/>
      <c r="DH1" s="215"/>
      <c r="DI1" s="215"/>
      <c r="DJ1" s="215"/>
      <c r="DK1" s="215"/>
      <c r="DL1" s="215"/>
      <c r="DM1" s="215"/>
      <c r="DN1" s="215"/>
      <c r="DO1" s="215"/>
      <c r="DP1" s="215"/>
      <c r="DQ1" s="216"/>
      <c r="DR1" s="216"/>
      <c r="DS1" s="216"/>
      <c r="DT1" s="216"/>
      <c r="DU1" s="216"/>
      <c r="DV1" s="216"/>
      <c r="DW1" s="216"/>
      <c r="DX1" s="216"/>
      <c r="DY1" s="216"/>
      <c r="DZ1" s="216"/>
      <c r="EA1" s="217"/>
    </row>
    <row r="2" spans="1:131" ht="26.25" customHeight="1" thickBot="1" x14ac:dyDescent="0.2">
      <c r="A2" s="1088" t="s">
        <v>366</v>
      </c>
      <c r="B2" s="1088"/>
      <c r="C2" s="1088"/>
      <c r="D2" s="1088"/>
      <c r="E2" s="1088"/>
      <c r="F2" s="1088"/>
      <c r="G2" s="1088"/>
      <c r="H2" s="1088"/>
      <c r="I2" s="1088"/>
      <c r="J2" s="1088"/>
      <c r="K2" s="1088"/>
      <c r="L2" s="1088"/>
      <c r="M2" s="1088"/>
      <c r="N2" s="1088"/>
      <c r="O2" s="1088"/>
      <c r="P2" s="1088"/>
      <c r="Q2" s="1088"/>
      <c r="R2" s="1088"/>
      <c r="S2" s="1088"/>
      <c r="T2" s="1088"/>
      <c r="U2" s="1088"/>
      <c r="V2" s="1088"/>
      <c r="W2" s="1088"/>
      <c r="X2" s="1088"/>
      <c r="Y2" s="1088"/>
      <c r="Z2" s="1088"/>
      <c r="AA2" s="1088"/>
      <c r="AB2" s="1088"/>
      <c r="AC2" s="1088"/>
      <c r="AD2" s="1088"/>
      <c r="AE2" s="1088"/>
      <c r="AF2" s="1088"/>
      <c r="AG2" s="1088"/>
      <c r="AH2" s="1088"/>
      <c r="AI2" s="1088"/>
      <c r="AJ2" s="1088"/>
      <c r="AK2" s="1088"/>
      <c r="AL2" s="1088"/>
      <c r="AM2" s="1088"/>
      <c r="AN2" s="1088"/>
      <c r="AO2" s="1088"/>
      <c r="AP2" s="1088"/>
      <c r="AQ2" s="1088"/>
      <c r="AR2" s="1088"/>
      <c r="AS2" s="1088"/>
      <c r="AT2" s="1088"/>
      <c r="AU2" s="1088"/>
      <c r="AV2" s="1088"/>
      <c r="AW2" s="1088"/>
      <c r="AX2" s="1088"/>
      <c r="AY2" s="1088"/>
      <c r="AZ2" s="1088"/>
      <c r="BA2" s="1088"/>
      <c r="BB2" s="1088"/>
      <c r="BC2" s="1088"/>
      <c r="BD2" s="1088"/>
      <c r="BE2" s="1088"/>
      <c r="BF2" s="1088"/>
      <c r="BG2" s="1088"/>
      <c r="BH2" s="1088"/>
      <c r="BI2" s="1088"/>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1089" t="s">
        <v>367</v>
      </c>
      <c r="DK2" s="1090"/>
      <c r="DL2" s="1090"/>
      <c r="DM2" s="1090"/>
      <c r="DN2" s="1090"/>
      <c r="DO2" s="1091"/>
      <c r="DP2" s="215"/>
      <c r="DQ2" s="1089" t="s">
        <v>368</v>
      </c>
      <c r="DR2" s="1090"/>
      <c r="DS2" s="1090"/>
      <c r="DT2" s="1090"/>
      <c r="DU2" s="1090"/>
      <c r="DV2" s="1090"/>
      <c r="DW2" s="1090"/>
      <c r="DX2" s="1090"/>
      <c r="DY2" s="1090"/>
      <c r="DZ2" s="1091"/>
      <c r="EA2" s="217"/>
    </row>
    <row r="3" spans="1:131" ht="11.25" customHeight="1" x14ac:dyDescent="0.15">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c r="CH3" s="215"/>
      <c r="CI3" s="215"/>
      <c r="CJ3" s="215"/>
      <c r="CK3" s="215"/>
      <c r="CL3" s="215"/>
      <c r="CM3" s="215"/>
      <c r="CN3" s="215"/>
      <c r="CO3" s="215"/>
      <c r="CP3" s="215"/>
      <c r="CQ3" s="215"/>
      <c r="CR3" s="215"/>
      <c r="CS3" s="215"/>
      <c r="CT3" s="215"/>
      <c r="CU3" s="215"/>
      <c r="CV3" s="215"/>
      <c r="CW3" s="215"/>
      <c r="CX3" s="215"/>
      <c r="CY3" s="215"/>
      <c r="CZ3" s="215"/>
      <c r="DA3" s="215"/>
      <c r="DB3" s="215"/>
      <c r="DC3" s="215"/>
      <c r="DD3" s="215"/>
      <c r="DE3" s="215"/>
      <c r="DF3" s="215"/>
      <c r="DG3" s="215"/>
      <c r="DH3" s="215"/>
      <c r="DI3" s="215"/>
      <c r="DJ3" s="215"/>
      <c r="DK3" s="215"/>
      <c r="DL3" s="215"/>
      <c r="DM3" s="215"/>
      <c r="DN3" s="215"/>
      <c r="DO3" s="215"/>
      <c r="DP3" s="215"/>
      <c r="DQ3" s="215"/>
      <c r="DR3" s="215"/>
      <c r="DS3" s="215"/>
      <c r="DT3" s="215"/>
      <c r="DU3" s="215"/>
      <c r="DV3" s="215"/>
      <c r="DW3" s="215"/>
      <c r="DX3" s="215"/>
      <c r="DY3" s="215"/>
      <c r="DZ3" s="215"/>
      <c r="EA3" s="217"/>
    </row>
    <row r="4" spans="1:131" s="222" customFormat="1" ht="26.25" customHeight="1" thickBot="1" x14ac:dyDescent="0.2">
      <c r="A4" s="1057" t="s">
        <v>369</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19"/>
      <c r="BA4" s="219"/>
      <c r="BB4" s="219"/>
      <c r="BC4" s="219"/>
      <c r="BD4" s="219"/>
      <c r="BE4" s="220"/>
      <c r="BF4" s="220"/>
      <c r="BG4" s="220"/>
      <c r="BH4" s="220"/>
      <c r="BI4" s="220"/>
      <c r="BJ4" s="220"/>
      <c r="BK4" s="220"/>
      <c r="BL4" s="220"/>
      <c r="BM4" s="220"/>
      <c r="BN4" s="220"/>
      <c r="BO4" s="220"/>
      <c r="BP4" s="220"/>
      <c r="BQ4" s="728" t="s">
        <v>370</v>
      </c>
      <c r="BR4" s="728"/>
      <c r="BS4" s="728"/>
      <c r="BT4" s="728"/>
      <c r="BU4" s="728"/>
      <c r="BV4" s="728"/>
      <c r="BW4" s="728"/>
      <c r="BX4" s="728"/>
      <c r="BY4" s="728"/>
      <c r="BZ4" s="728"/>
      <c r="CA4" s="728"/>
      <c r="CB4" s="728"/>
      <c r="CC4" s="728"/>
      <c r="CD4" s="728"/>
      <c r="CE4" s="728"/>
      <c r="CF4" s="728"/>
      <c r="CG4" s="728"/>
      <c r="CH4" s="728"/>
      <c r="CI4" s="728"/>
      <c r="CJ4" s="728"/>
      <c r="CK4" s="728"/>
      <c r="CL4" s="728"/>
      <c r="CM4" s="728"/>
      <c r="CN4" s="728"/>
      <c r="CO4" s="728"/>
      <c r="CP4" s="728"/>
      <c r="CQ4" s="728"/>
      <c r="CR4" s="728"/>
      <c r="CS4" s="728"/>
      <c r="CT4" s="728"/>
      <c r="CU4" s="728"/>
      <c r="CV4" s="728"/>
      <c r="CW4" s="728"/>
      <c r="CX4" s="728"/>
      <c r="CY4" s="728"/>
      <c r="CZ4" s="728"/>
      <c r="DA4" s="728"/>
      <c r="DB4" s="728"/>
      <c r="DC4" s="728"/>
      <c r="DD4" s="728"/>
      <c r="DE4" s="728"/>
      <c r="DF4" s="728"/>
      <c r="DG4" s="728"/>
      <c r="DH4" s="728"/>
      <c r="DI4" s="728"/>
      <c r="DJ4" s="728"/>
      <c r="DK4" s="728"/>
      <c r="DL4" s="728"/>
      <c r="DM4" s="728"/>
      <c r="DN4" s="728"/>
      <c r="DO4" s="728"/>
      <c r="DP4" s="728"/>
      <c r="DQ4" s="728"/>
      <c r="DR4" s="728"/>
      <c r="DS4" s="728"/>
      <c r="DT4" s="728"/>
      <c r="DU4" s="728"/>
      <c r="DV4" s="728"/>
      <c r="DW4" s="728"/>
      <c r="DX4" s="728"/>
      <c r="DY4" s="728"/>
      <c r="DZ4" s="728"/>
      <c r="EA4" s="221"/>
    </row>
    <row r="5" spans="1:131" s="222" customFormat="1" ht="26.25" customHeight="1" x14ac:dyDescent="0.15">
      <c r="A5" s="993" t="s">
        <v>371</v>
      </c>
      <c r="B5" s="994"/>
      <c r="C5" s="994"/>
      <c r="D5" s="994"/>
      <c r="E5" s="994"/>
      <c r="F5" s="994"/>
      <c r="G5" s="994"/>
      <c r="H5" s="994"/>
      <c r="I5" s="994"/>
      <c r="J5" s="994"/>
      <c r="K5" s="994"/>
      <c r="L5" s="994"/>
      <c r="M5" s="994"/>
      <c r="N5" s="994"/>
      <c r="O5" s="994"/>
      <c r="P5" s="995"/>
      <c r="Q5" s="999" t="s">
        <v>372</v>
      </c>
      <c r="R5" s="1000"/>
      <c r="S5" s="1000"/>
      <c r="T5" s="1000"/>
      <c r="U5" s="1001"/>
      <c r="V5" s="999" t="s">
        <v>373</v>
      </c>
      <c r="W5" s="1000"/>
      <c r="X5" s="1000"/>
      <c r="Y5" s="1000"/>
      <c r="Z5" s="1001"/>
      <c r="AA5" s="999" t="s">
        <v>374</v>
      </c>
      <c r="AB5" s="1000"/>
      <c r="AC5" s="1000"/>
      <c r="AD5" s="1000"/>
      <c r="AE5" s="1000"/>
      <c r="AF5" s="1092" t="s">
        <v>375</v>
      </c>
      <c r="AG5" s="1000"/>
      <c r="AH5" s="1000"/>
      <c r="AI5" s="1000"/>
      <c r="AJ5" s="1013"/>
      <c r="AK5" s="1000" t="s">
        <v>376</v>
      </c>
      <c r="AL5" s="1000"/>
      <c r="AM5" s="1000"/>
      <c r="AN5" s="1000"/>
      <c r="AO5" s="1001"/>
      <c r="AP5" s="999" t="s">
        <v>377</v>
      </c>
      <c r="AQ5" s="1000"/>
      <c r="AR5" s="1000"/>
      <c r="AS5" s="1000"/>
      <c r="AT5" s="1001"/>
      <c r="AU5" s="999" t="s">
        <v>378</v>
      </c>
      <c r="AV5" s="1000"/>
      <c r="AW5" s="1000"/>
      <c r="AX5" s="1000"/>
      <c r="AY5" s="1013"/>
      <c r="AZ5" s="219"/>
      <c r="BA5" s="219"/>
      <c r="BB5" s="219"/>
      <c r="BC5" s="219"/>
      <c r="BD5" s="219"/>
      <c r="BE5" s="220"/>
      <c r="BF5" s="220"/>
      <c r="BG5" s="220"/>
      <c r="BH5" s="220"/>
      <c r="BI5" s="220"/>
      <c r="BJ5" s="220"/>
      <c r="BK5" s="220"/>
      <c r="BL5" s="220"/>
      <c r="BM5" s="220"/>
      <c r="BN5" s="220"/>
      <c r="BO5" s="220"/>
      <c r="BP5" s="220"/>
      <c r="BQ5" s="993" t="s">
        <v>379</v>
      </c>
      <c r="BR5" s="994"/>
      <c r="BS5" s="994"/>
      <c r="BT5" s="994"/>
      <c r="BU5" s="994"/>
      <c r="BV5" s="994"/>
      <c r="BW5" s="994"/>
      <c r="BX5" s="994"/>
      <c r="BY5" s="994"/>
      <c r="BZ5" s="994"/>
      <c r="CA5" s="994"/>
      <c r="CB5" s="994"/>
      <c r="CC5" s="994"/>
      <c r="CD5" s="994"/>
      <c r="CE5" s="994"/>
      <c r="CF5" s="994"/>
      <c r="CG5" s="995"/>
      <c r="CH5" s="999" t="s">
        <v>380</v>
      </c>
      <c r="CI5" s="1000"/>
      <c r="CJ5" s="1000"/>
      <c r="CK5" s="1000"/>
      <c r="CL5" s="1001"/>
      <c r="CM5" s="999" t="s">
        <v>381</v>
      </c>
      <c r="CN5" s="1000"/>
      <c r="CO5" s="1000"/>
      <c r="CP5" s="1000"/>
      <c r="CQ5" s="1001"/>
      <c r="CR5" s="999" t="s">
        <v>382</v>
      </c>
      <c r="CS5" s="1000"/>
      <c r="CT5" s="1000"/>
      <c r="CU5" s="1000"/>
      <c r="CV5" s="1001"/>
      <c r="CW5" s="999" t="s">
        <v>383</v>
      </c>
      <c r="CX5" s="1000"/>
      <c r="CY5" s="1000"/>
      <c r="CZ5" s="1000"/>
      <c r="DA5" s="1001"/>
      <c r="DB5" s="999" t="s">
        <v>384</v>
      </c>
      <c r="DC5" s="1000"/>
      <c r="DD5" s="1000"/>
      <c r="DE5" s="1000"/>
      <c r="DF5" s="1001"/>
      <c r="DG5" s="1082" t="s">
        <v>385</v>
      </c>
      <c r="DH5" s="1083"/>
      <c r="DI5" s="1083"/>
      <c r="DJ5" s="1083"/>
      <c r="DK5" s="1084"/>
      <c r="DL5" s="1082" t="s">
        <v>386</v>
      </c>
      <c r="DM5" s="1083"/>
      <c r="DN5" s="1083"/>
      <c r="DO5" s="1083"/>
      <c r="DP5" s="1084"/>
      <c r="DQ5" s="999" t="s">
        <v>387</v>
      </c>
      <c r="DR5" s="1000"/>
      <c r="DS5" s="1000"/>
      <c r="DT5" s="1000"/>
      <c r="DU5" s="1001"/>
      <c r="DV5" s="999" t="s">
        <v>378</v>
      </c>
      <c r="DW5" s="1000"/>
      <c r="DX5" s="1000"/>
      <c r="DY5" s="1000"/>
      <c r="DZ5" s="1013"/>
      <c r="EA5" s="221"/>
    </row>
    <row r="6" spans="1:131" s="222" customFormat="1" ht="26.25" customHeight="1" thickBot="1" x14ac:dyDescent="0.2">
      <c r="A6" s="996"/>
      <c r="B6" s="997"/>
      <c r="C6" s="997"/>
      <c r="D6" s="997"/>
      <c r="E6" s="997"/>
      <c r="F6" s="997"/>
      <c r="G6" s="997"/>
      <c r="H6" s="997"/>
      <c r="I6" s="997"/>
      <c r="J6" s="997"/>
      <c r="K6" s="997"/>
      <c r="L6" s="997"/>
      <c r="M6" s="997"/>
      <c r="N6" s="997"/>
      <c r="O6" s="997"/>
      <c r="P6" s="998"/>
      <c r="Q6" s="1002"/>
      <c r="R6" s="1003"/>
      <c r="S6" s="1003"/>
      <c r="T6" s="1003"/>
      <c r="U6" s="1004"/>
      <c r="V6" s="1002"/>
      <c r="W6" s="1003"/>
      <c r="X6" s="1003"/>
      <c r="Y6" s="1003"/>
      <c r="Z6" s="1004"/>
      <c r="AA6" s="1002"/>
      <c r="AB6" s="1003"/>
      <c r="AC6" s="1003"/>
      <c r="AD6" s="1003"/>
      <c r="AE6" s="1003"/>
      <c r="AF6" s="1093"/>
      <c r="AG6" s="1003"/>
      <c r="AH6" s="1003"/>
      <c r="AI6" s="1003"/>
      <c r="AJ6" s="1014"/>
      <c r="AK6" s="1003"/>
      <c r="AL6" s="1003"/>
      <c r="AM6" s="1003"/>
      <c r="AN6" s="1003"/>
      <c r="AO6" s="1004"/>
      <c r="AP6" s="1002"/>
      <c r="AQ6" s="1003"/>
      <c r="AR6" s="1003"/>
      <c r="AS6" s="1003"/>
      <c r="AT6" s="1004"/>
      <c r="AU6" s="1002"/>
      <c r="AV6" s="1003"/>
      <c r="AW6" s="1003"/>
      <c r="AX6" s="1003"/>
      <c r="AY6" s="1014"/>
      <c r="AZ6" s="219"/>
      <c r="BA6" s="219"/>
      <c r="BB6" s="219"/>
      <c r="BC6" s="219"/>
      <c r="BD6" s="219"/>
      <c r="BE6" s="220"/>
      <c r="BF6" s="220"/>
      <c r="BG6" s="220"/>
      <c r="BH6" s="220"/>
      <c r="BI6" s="220"/>
      <c r="BJ6" s="220"/>
      <c r="BK6" s="220"/>
      <c r="BL6" s="220"/>
      <c r="BM6" s="220"/>
      <c r="BN6" s="220"/>
      <c r="BO6" s="220"/>
      <c r="BP6" s="220"/>
      <c r="BQ6" s="996"/>
      <c r="BR6" s="997"/>
      <c r="BS6" s="997"/>
      <c r="BT6" s="997"/>
      <c r="BU6" s="997"/>
      <c r="BV6" s="997"/>
      <c r="BW6" s="997"/>
      <c r="BX6" s="997"/>
      <c r="BY6" s="997"/>
      <c r="BZ6" s="997"/>
      <c r="CA6" s="997"/>
      <c r="CB6" s="997"/>
      <c r="CC6" s="997"/>
      <c r="CD6" s="997"/>
      <c r="CE6" s="997"/>
      <c r="CF6" s="997"/>
      <c r="CG6" s="998"/>
      <c r="CH6" s="1002"/>
      <c r="CI6" s="1003"/>
      <c r="CJ6" s="1003"/>
      <c r="CK6" s="1003"/>
      <c r="CL6" s="1004"/>
      <c r="CM6" s="1002"/>
      <c r="CN6" s="1003"/>
      <c r="CO6" s="1003"/>
      <c r="CP6" s="1003"/>
      <c r="CQ6" s="1004"/>
      <c r="CR6" s="1002"/>
      <c r="CS6" s="1003"/>
      <c r="CT6" s="1003"/>
      <c r="CU6" s="1003"/>
      <c r="CV6" s="1004"/>
      <c r="CW6" s="1002"/>
      <c r="CX6" s="1003"/>
      <c r="CY6" s="1003"/>
      <c r="CZ6" s="1003"/>
      <c r="DA6" s="1004"/>
      <c r="DB6" s="1002"/>
      <c r="DC6" s="1003"/>
      <c r="DD6" s="1003"/>
      <c r="DE6" s="1003"/>
      <c r="DF6" s="1004"/>
      <c r="DG6" s="1085"/>
      <c r="DH6" s="1086"/>
      <c r="DI6" s="1086"/>
      <c r="DJ6" s="1086"/>
      <c r="DK6" s="1087"/>
      <c r="DL6" s="1085"/>
      <c r="DM6" s="1086"/>
      <c r="DN6" s="1086"/>
      <c r="DO6" s="1086"/>
      <c r="DP6" s="1087"/>
      <c r="DQ6" s="1002"/>
      <c r="DR6" s="1003"/>
      <c r="DS6" s="1003"/>
      <c r="DT6" s="1003"/>
      <c r="DU6" s="1004"/>
      <c r="DV6" s="1002"/>
      <c r="DW6" s="1003"/>
      <c r="DX6" s="1003"/>
      <c r="DY6" s="1003"/>
      <c r="DZ6" s="1014"/>
      <c r="EA6" s="221"/>
    </row>
    <row r="7" spans="1:131" s="222" customFormat="1" ht="26.25" customHeight="1" thickTop="1" x14ac:dyDescent="0.15">
      <c r="A7" s="223">
        <v>1</v>
      </c>
      <c r="B7" s="1045" t="s">
        <v>388</v>
      </c>
      <c r="C7" s="1046"/>
      <c r="D7" s="1046"/>
      <c r="E7" s="1046"/>
      <c r="F7" s="1046"/>
      <c r="G7" s="1046"/>
      <c r="H7" s="1046"/>
      <c r="I7" s="1046"/>
      <c r="J7" s="1046"/>
      <c r="K7" s="1046"/>
      <c r="L7" s="1046"/>
      <c r="M7" s="1046"/>
      <c r="N7" s="1046"/>
      <c r="O7" s="1046"/>
      <c r="P7" s="1047"/>
      <c r="Q7" s="1100">
        <v>16596</v>
      </c>
      <c r="R7" s="1101"/>
      <c r="S7" s="1101"/>
      <c r="T7" s="1101"/>
      <c r="U7" s="1101"/>
      <c r="V7" s="1101">
        <v>15249</v>
      </c>
      <c r="W7" s="1101"/>
      <c r="X7" s="1101"/>
      <c r="Y7" s="1101"/>
      <c r="Z7" s="1101"/>
      <c r="AA7" s="1101">
        <v>1347</v>
      </c>
      <c r="AB7" s="1101"/>
      <c r="AC7" s="1101"/>
      <c r="AD7" s="1101"/>
      <c r="AE7" s="1102"/>
      <c r="AF7" s="1103">
        <v>1158</v>
      </c>
      <c r="AG7" s="1104"/>
      <c r="AH7" s="1104"/>
      <c r="AI7" s="1104"/>
      <c r="AJ7" s="1105"/>
      <c r="AK7" s="1106">
        <v>1</v>
      </c>
      <c r="AL7" s="1107"/>
      <c r="AM7" s="1107"/>
      <c r="AN7" s="1107"/>
      <c r="AO7" s="1107"/>
      <c r="AP7" s="1107">
        <v>13474</v>
      </c>
      <c r="AQ7" s="1107"/>
      <c r="AR7" s="1107"/>
      <c r="AS7" s="1107"/>
      <c r="AT7" s="1107"/>
      <c r="AU7" s="1108"/>
      <c r="AV7" s="1108"/>
      <c r="AW7" s="1108"/>
      <c r="AX7" s="1108"/>
      <c r="AY7" s="1109"/>
      <c r="AZ7" s="219"/>
      <c r="BA7" s="219"/>
      <c r="BB7" s="219"/>
      <c r="BC7" s="219"/>
      <c r="BD7" s="219"/>
      <c r="BE7" s="220"/>
      <c r="BF7" s="220"/>
      <c r="BG7" s="220"/>
      <c r="BH7" s="220"/>
      <c r="BI7" s="220"/>
      <c r="BJ7" s="220"/>
      <c r="BK7" s="220"/>
      <c r="BL7" s="220"/>
      <c r="BM7" s="220"/>
      <c r="BN7" s="220"/>
      <c r="BO7" s="220"/>
      <c r="BP7" s="220"/>
      <c r="BQ7" s="223">
        <v>1</v>
      </c>
      <c r="BR7" s="224" t="s">
        <v>603</v>
      </c>
      <c r="BS7" s="1097" t="s">
        <v>604</v>
      </c>
      <c r="BT7" s="1098"/>
      <c r="BU7" s="1098"/>
      <c r="BV7" s="1098"/>
      <c r="BW7" s="1098"/>
      <c r="BX7" s="1098"/>
      <c r="BY7" s="1098"/>
      <c r="BZ7" s="1098"/>
      <c r="CA7" s="1098"/>
      <c r="CB7" s="1098"/>
      <c r="CC7" s="1098"/>
      <c r="CD7" s="1098"/>
      <c r="CE7" s="1098"/>
      <c r="CF7" s="1098"/>
      <c r="CG7" s="1110"/>
      <c r="CH7" s="1094">
        <v>0</v>
      </c>
      <c r="CI7" s="1095"/>
      <c r="CJ7" s="1095"/>
      <c r="CK7" s="1095"/>
      <c r="CL7" s="1096"/>
      <c r="CM7" s="1094">
        <v>7767</v>
      </c>
      <c r="CN7" s="1095"/>
      <c r="CO7" s="1095"/>
      <c r="CP7" s="1095"/>
      <c r="CQ7" s="1096"/>
      <c r="CR7" s="1094">
        <v>3</v>
      </c>
      <c r="CS7" s="1095"/>
      <c r="CT7" s="1095"/>
      <c r="CU7" s="1095"/>
      <c r="CV7" s="1096"/>
      <c r="CW7" s="1094">
        <v>0</v>
      </c>
      <c r="CX7" s="1095"/>
      <c r="CY7" s="1095"/>
      <c r="CZ7" s="1095"/>
      <c r="DA7" s="1096"/>
      <c r="DB7" s="1094" t="s">
        <v>602</v>
      </c>
      <c r="DC7" s="1095"/>
      <c r="DD7" s="1095"/>
      <c r="DE7" s="1095"/>
      <c r="DF7" s="1096"/>
      <c r="DG7" s="1094">
        <v>612</v>
      </c>
      <c r="DH7" s="1095"/>
      <c r="DI7" s="1095"/>
      <c r="DJ7" s="1095"/>
      <c r="DK7" s="1096"/>
      <c r="DL7" s="1094" t="s">
        <v>602</v>
      </c>
      <c r="DM7" s="1095"/>
      <c r="DN7" s="1095"/>
      <c r="DO7" s="1095"/>
      <c r="DP7" s="1096"/>
      <c r="DQ7" s="1094" t="s">
        <v>602</v>
      </c>
      <c r="DR7" s="1095"/>
      <c r="DS7" s="1095"/>
      <c r="DT7" s="1095"/>
      <c r="DU7" s="1096"/>
      <c r="DV7" s="1097"/>
      <c r="DW7" s="1098"/>
      <c r="DX7" s="1098"/>
      <c r="DY7" s="1098"/>
      <c r="DZ7" s="1099"/>
      <c r="EA7" s="221"/>
    </row>
    <row r="8" spans="1:131" s="222" customFormat="1" ht="26.25" customHeight="1" x14ac:dyDescent="0.15">
      <c r="A8" s="225">
        <v>2</v>
      </c>
      <c r="B8" s="1028"/>
      <c r="C8" s="1029"/>
      <c r="D8" s="1029"/>
      <c r="E8" s="1029"/>
      <c r="F8" s="1029"/>
      <c r="G8" s="1029"/>
      <c r="H8" s="1029"/>
      <c r="I8" s="1029"/>
      <c r="J8" s="1029"/>
      <c r="K8" s="1029"/>
      <c r="L8" s="1029"/>
      <c r="M8" s="1029"/>
      <c r="N8" s="1029"/>
      <c r="O8" s="1029"/>
      <c r="P8" s="1030"/>
      <c r="Q8" s="1036"/>
      <c r="R8" s="1037"/>
      <c r="S8" s="1037"/>
      <c r="T8" s="1037"/>
      <c r="U8" s="1037"/>
      <c r="V8" s="1037"/>
      <c r="W8" s="1037"/>
      <c r="X8" s="1037"/>
      <c r="Y8" s="1037"/>
      <c r="Z8" s="1037"/>
      <c r="AA8" s="1037"/>
      <c r="AB8" s="1037"/>
      <c r="AC8" s="1037"/>
      <c r="AD8" s="1037"/>
      <c r="AE8" s="1038"/>
      <c r="AF8" s="1033"/>
      <c r="AG8" s="1034"/>
      <c r="AH8" s="1034"/>
      <c r="AI8" s="1034"/>
      <c r="AJ8" s="1035"/>
      <c r="AK8" s="1078"/>
      <c r="AL8" s="1079"/>
      <c r="AM8" s="1079"/>
      <c r="AN8" s="1079"/>
      <c r="AO8" s="1079"/>
      <c r="AP8" s="1079"/>
      <c r="AQ8" s="1079"/>
      <c r="AR8" s="1079"/>
      <c r="AS8" s="1079"/>
      <c r="AT8" s="1079"/>
      <c r="AU8" s="1080"/>
      <c r="AV8" s="1080"/>
      <c r="AW8" s="1080"/>
      <c r="AX8" s="1080"/>
      <c r="AY8" s="1081"/>
      <c r="AZ8" s="219"/>
      <c r="BA8" s="219"/>
      <c r="BB8" s="219"/>
      <c r="BC8" s="219"/>
      <c r="BD8" s="219"/>
      <c r="BE8" s="220"/>
      <c r="BF8" s="220"/>
      <c r="BG8" s="220"/>
      <c r="BH8" s="220"/>
      <c r="BI8" s="220"/>
      <c r="BJ8" s="220"/>
      <c r="BK8" s="220"/>
      <c r="BL8" s="220"/>
      <c r="BM8" s="220"/>
      <c r="BN8" s="220"/>
      <c r="BO8" s="220"/>
      <c r="BP8" s="220"/>
      <c r="BQ8" s="225">
        <v>2</v>
      </c>
      <c r="BR8" s="226" t="s">
        <v>603</v>
      </c>
      <c r="BS8" s="990" t="s">
        <v>605</v>
      </c>
      <c r="BT8" s="991"/>
      <c r="BU8" s="991"/>
      <c r="BV8" s="991"/>
      <c r="BW8" s="991"/>
      <c r="BX8" s="991"/>
      <c r="BY8" s="991"/>
      <c r="BZ8" s="991"/>
      <c r="CA8" s="991"/>
      <c r="CB8" s="991"/>
      <c r="CC8" s="991"/>
      <c r="CD8" s="991"/>
      <c r="CE8" s="991"/>
      <c r="CF8" s="991"/>
      <c r="CG8" s="1012"/>
      <c r="CH8" s="987">
        <v>240</v>
      </c>
      <c r="CI8" s="988"/>
      <c r="CJ8" s="988"/>
      <c r="CK8" s="988"/>
      <c r="CL8" s="989"/>
      <c r="CM8" s="987">
        <v>30102</v>
      </c>
      <c r="CN8" s="988"/>
      <c r="CO8" s="988"/>
      <c r="CP8" s="988"/>
      <c r="CQ8" s="989"/>
      <c r="CR8" s="987">
        <v>0</v>
      </c>
      <c r="CS8" s="988"/>
      <c r="CT8" s="988"/>
      <c r="CU8" s="988"/>
      <c r="CV8" s="989"/>
      <c r="CW8" s="987" t="s">
        <v>602</v>
      </c>
      <c r="CX8" s="988"/>
      <c r="CY8" s="988"/>
      <c r="CZ8" s="988"/>
      <c r="DA8" s="989"/>
      <c r="DB8" s="987">
        <v>17</v>
      </c>
      <c r="DC8" s="988"/>
      <c r="DD8" s="988"/>
      <c r="DE8" s="988"/>
      <c r="DF8" s="989"/>
      <c r="DG8" s="987" t="s">
        <v>602</v>
      </c>
      <c r="DH8" s="988"/>
      <c r="DI8" s="988"/>
      <c r="DJ8" s="988"/>
      <c r="DK8" s="989"/>
      <c r="DL8" s="987">
        <v>14</v>
      </c>
      <c r="DM8" s="988"/>
      <c r="DN8" s="988"/>
      <c r="DO8" s="988"/>
      <c r="DP8" s="989"/>
      <c r="DQ8" s="987">
        <v>1</v>
      </c>
      <c r="DR8" s="988"/>
      <c r="DS8" s="988"/>
      <c r="DT8" s="988"/>
      <c r="DU8" s="989"/>
      <c r="DV8" s="990"/>
      <c r="DW8" s="991"/>
      <c r="DX8" s="991"/>
      <c r="DY8" s="991"/>
      <c r="DZ8" s="992"/>
      <c r="EA8" s="221"/>
    </row>
    <row r="9" spans="1:131" s="222" customFormat="1" ht="26.25" customHeight="1" x14ac:dyDescent="0.15">
      <c r="A9" s="225">
        <v>3</v>
      </c>
      <c r="B9" s="1028"/>
      <c r="C9" s="1029"/>
      <c r="D9" s="1029"/>
      <c r="E9" s="1029"/>
      <c r="F9" s="1029"/>
      <c r="G9" s="1029"/>
      <c r="H9" s="1029"/>
      <c r="I9" s="1029"/>
      <c r="J9" s="1029"/>
      <c r="K9" s="1029"/>
      <c r="L9" s="1029"/>
      <c r="M9" s="1029"/>
      <c r="N9" s="1029"/>
      <c r="O9" s="1029"/>
      <c r="P9" s="1030"/>
      <c r="Q9" s="1036"/>
      <c r="R9" s="1037"/>
      <c r="S9" s="1037"/>
      <c r="T9" s="1037"/>
      <c r="U9" s="1037"/>
      <c r="V9" s="1037"/>
      <c r="W9" s="1037"/>
      <c r="X9" s="1037"/>
      <c r="Y9" s="1037"/>
      <c r="Z9" s="1037"/>
      <c r="AA9" s="1037"/>
      <c r="AB9" s="1037"/>
      <c r="AC9" s="1037"/>
      <c r="AD9" s="1037"/>
      <c r="AE9" s="1038"/>
      <c r="AF9" s="1033"/>
      <c r="AG9" s="1034"/>
      <c r="AH9" s="1034"/>
      <c r="AI9" s="1034"/>
      <c r="AJ9" s="1035"/>
      <c r="AK9" s="1078"/>
      <c r="AL9" s="1079"/>
      <c r="AM9" s="1079"/>
      <c r="AN9" s="1079"/>
      <c r="AO9" s="1079"/>
      <c r="AP9" s="1079"/>
      <c r="AQ9" s="1079"/>
      <c r="AR9" s="1079"/>
      <c r="AS9" s="1079"/>
      <c r="AT9" s="1079"/>
      <c r="AU9" s="1080"/>
      <c r="AV9" s="1080"/>
      <c r="AW9" s="1080"/>
      <c r="AX9" s="1080"/>
      <c r="AY9" s="1081"/>
      <c r="AZ9" s="219"/>
      <c r="BA9" s="219"/>
      <c r="BB9" s="219"/>
      <c r="BC9" s="219"/>
      <c r="BD9" s="219"/>
      <c r="BE9" s="220"/>
      <c r="BF9" s="220"/>
      <c r="BG9" s="220"/>
      <c r="BH9" s="220"/>
      <c r="BI9" s="220"/>
      <c r="BJ9" s="220"/>
      <c r="BK9" s="220"/>
      <c r="BL9" s="220"/>
      <c r="BM9" s="220"/>
      <c r="BN9" s="220"/>
      <c r="BO9" s="220"/>
      <c r="BP9" s="220"/>
      <c r="BQ9" s="225">
        <v>3</v>
      </c>
      <c r="BR9" s="226"/>
      <c r="BS9" s="990"/>
      <c r="BT9" s="991"/>
      <c r="BU9" s="991"/>
      <c r="BV9" s="991"/>
      <c r="BW9" s="991"/>
      <c r="BX9" s="991"/>
      <c r="BY9" s="991"/>
      <c r="BZ9" s="991"/>
      <c r="CA9" s="991"/>
      <c r="CB9" s="991"/>
      <c r="CC9" s="991"/>
      <c r="CD9" s="991"/>
      <c r="CE9" s="991"/>
      <c r="CF9" s="991"/>
      <c r="CG9" s="1012"/>
      <c r="CH9" s="987"/>
      <c r="CI9" s="988"/>
      <c r="CJ9" s="988"/>
      <c r="CK9" s="988"/>
      <c r="CL9" s="989"/>
      <c r="CM9" s="987"/>
      <c r="CN9" s="988"/>
      <c r="CO9" s="988"/>
      <c r="CP9" s="988"/>
      <c r="CQ9" s="989"/>
      <c r="CR9" s="987"/>
      <c r="CS9" s="988"/>
      <c r="CT9" s="988"/>
      <c r="CU9" s="988"/>
      <c r="CV9" s="989"/>
      <c r="CW9" s="987"/>
      <c r="CX9" s="988"/>
      <c r="CY9" s="988"/>
      <c r="CZ9" s="988"/>
      <c r="DA9" s="989"/>
      <c r="DB9" s="987"/>
      <c r="DC9" s="988"/>
      <c r="DD9" s="988"/>
      <c r="DE9" s="988"/>
      <c r="DF9" s="989"/>
      <c r="DG9" s="987"/>
      <c r="DH9" s="988"/>
      <c r="DI9" s="988"/>
      <c r="DJ9" s="988"/>
      <c r="DK9" s="989"/>
      <c r="DL9" s="987"/>
      <c r="DM9" s="988"/>
      <c r="DN9" s="988"/>
      <c r="DO9" s="988"/>
      <c r="DP9" s="989"/>
      <c r="DQ9" s="987"/>
      <c r="DR9" s="988"/>
      <c r="DS9" s="988"/>
      <c r="DT9" s="988"/>
      <c r="DU9" s="989"/>
      <c r="DV9" s="990"/>
      <c r="DW9" s="991"/>
      <c r="DX9" s="991"/>
      <c r="DY9" s="991"/>
      <c r="DZ9" s="992"/>
      <c r="EA9" s="221"/>
    </row>
    <row r="10" spans="1:131" s="222" customFormat="1" ht="26.25" customHeight="1" x14ac:dyDescent="0.15">
      <c r="A10" s="225">
        <v>4</v>
      </c>
      <c r="B10" s="1028"/>
      <c r="C10" s="1029"/>
      <c r="D10" s="1029"/>
      <c r="E10" s="1029"/>
      <c r="F10" s="1029"/>
      <c r="G10" s="1029"/>
      <c r="H10" s="1029"/>
      <c r="I10" s="1029"/>
      <c r="J10" s="1029"/>
      <c r="K10" s="1029"/>
      <c r="L10" s="1029"/>
      <c r="M10" s="1029"/>
      <c r="N10" s="1029"/>
      <c r="O10" s="1029"/>
      <c r="P10" s="1030"/>
      <c r="Q10" s="1036"/>
      <c r="R10" s="1037"/>
      <c r="S10" s="1037"/>
      <c r="T10" s="1037"/>
      <c r="U10" s="1037"/>
      <c r="V10" s="1037"/>
      <c r="W10" s="1037"/>
      <c r="X10" s="1037"/>
      <c r="Y10" s="1037"/>
      <c r="Z10" s="1037"/>
      <c r="AA10" s="1037"/>
      <c r="AB10" s="1037"/>
      <c r="AC10" s="1037"/>
      <c r="AD10" s="1037"/>
      <c r="AE10" s="1038"/>
      <c r="AF10" s="1033"/>
      <c r="AG10" s="1034"/>
      <c r="AH10" s="1034"/>
      <c r="AI10" s="1034"/>
      <c r="AJ10" s="1035"/>
      <c r="AK10" s="1078"/>
      <c r="AL10" s="1079"/>
      <c r="AM10" s="1079"/>
      <c r="AN10" s="1079"/>
      <c r="AO10" s="1079"/>
      <c r="AP10" s="1079"/>
      <c r="AQ10" s="1079"/>
      <c r="AR10" s="1079"/>
      <c r="AS10" s="1079"/>
      <c r="AT10" s="1079"/>
      <c r="AU10" s="1080"/>
      <c r="AV10" s="1080"/>
      <c r="AW10" s="1080"/>
      <c r="AX10" s="1080"/>
      <c r="AY10" s="1081"/>
      <c r="AZ10" s="219"/>
      <c r="BA10" s="219"/>
      <c r="BB10" s="219"/>
      <c r="BC10" s="219"/>
      <c r="BD10" s="219"/>
      <c r="BE10" s="220"/>
      <c r="BF10" s="220"/>
      <c r="BG10" s="220"/>
      <c r="BH10" s="220"/>
      <c r="BI10" s="220"/>
      <c r="BJ10" s="220"/>
      <c r="BK10" s="220"/>
      <c r="BL10" s="220"/>
      <c r="BM10" s="220"/>
      <c r="BN10" s="220"/>
      <c r="BO10" s="220"/>
      <c r="BP10" s="220"/>
      <c r="BQ10" s="225">
        <v>4</v>
      </c>
      <c r="BR10" s="226"/>
      <c r="BS10" s="990"/>
      <c r="BT10" s="991"/>
      <c r="BU10" s="991"/>
      <c r="BV10" s="991"/>
      <c r="BW10" s="991"/>
      <c r="BX10" s="991"/>
      <c r="BY10" s="991"/>
      <c r="BZ10" s="991"/>
      <c r="CA10" s="991"/>
      <c r="CB10" s="991"/>
      <c r="CC10" s="991"/>
      <c r="CD10" s="991"/>
      <c r="CE10" s="991"/>
      <c r="CF10" s="991"/>
      <c r="CG10" s="1012"/>
      <c r="CH10" s="987"/>
      <c r="CI10" s="988"/>
      <c r="CJ10" s="988"/>
      <c r="CK10" s="988"/>
      <c r="CL10" s="989"/>
      <c r="CM10" s="987"/>
      <c r="CN10" s="988"/>
      <c r="CO10" s="988"/>
      <c r="CP10" s="988"/>
      <c r="CQ10" s="989"/>
      <c r="CR10" s="987"/>
      <c r="CS10" s="988"/>
      <c r="CT10" s="988"/>
      <c r="CU10" s="988"/>
      <c r="CV10" s="989"/>
      <c r="CW10" s="987"/>
      <c r="CX10" s="988"/>
      <c r="CY10" s="988"/>
      <c r="CZ10" s="988"/>
      <c r="DA10" s="989"/>
      <c r="DB10" s="987"/>
      <c r="DC10" s="988"/>
      <c r="DD10" s="988"/>
      <c r="DE10" s="988"/>
      <c r="DF10" s="989"/>
      <c r="DG10" s="987"/>
      <c r="DH10" s="988"/>
      <c r="DI10" s="988"/>
      <c r="DJ10" s="988"/>
      <c r="DK10" s="989"/>
      <c r="DL10" s="987"/>
      <c r="DM10" s="988"/>
      <c r="DN10" s="988"/>
      <c r="DO10" s="988"/>
      <c r="DP10" s="989"/>
      <c r="DQ10" s="987"/>
      <c r="DR10" s="988"/>
      <c r="DS10" s="988"/>
      <c r="DT10" s="988"/>
      <c r="DU10" s="989"/>
      <c r="DV10" s="990"/>
      <c r="DW10" s="991"/>
      <c r="DX10" s="991"/>
      <c r="DY10" s="991"/>
      <c r="DZ10" s="992"/>
      <c r="EA10" s="221"/>
    </row>
    <row r="11" spans="1:131" s="222" customFormat="1" ht="26.25" customHeight="1" x14ac:dyDescent="0.15">
      <c r="A11" s="225">
        <v>5</v>
      </c>
      <c r="B11" s="1028"/>
      <c r="C11" s="1029"/>
      <c r="D11" s="1029"/>
      <c r="E11" s="1029"/>
      <c r="F11" s="1029"/>
      <c r="G11" s="1029"/>
      <c r="H11" s="1029"/>
      <c r="I11" s="1029"/>
      <c r="J11" s="1029"/>
      <c r="K11" s="1029"/>
      <c r="L11" s="1029"/>
      <c r="M11" s="1029"/>
      <c r="N11" s="1029"/>
      <c r="O11" s="1029"/>
      <c r="P11" s="1030"/>
      <c r="Q11" s="1036"/>
      <c r="R11" s="1037"/>
      <c r="S11" s="1037"/>
      <c r="T11" s="1037"/>
      <c r="U11" s="1037"/>
      <c r="V11" s="1037"/>
      <c r="W11" s="1037"/>
      <c r="X11" s="1037"/>
      <c r="Y11" s="1037"/>
      <c r="Z11" s="1037"/>
      <c r="AA11" s="1037"/>
      <c r="AB11" s="1037"/>
      <c r="AC11" s="1037"/>
      <c r="AD11" s="1037"/>
      <c r="AE11" s="1038"/>
      <c r="AF11" s="1033"/>
      <c r="AG11" s="1034"/>
      <c r="AH11" s="1034"/>
      <c r="AI11" s="1034"/>
      <c r="AJ11" s="1035"/>
      <c r="AK11" s="1078"/>
      <c r="AL11" s="1079"/>
      <c r="AM11" s="1079"/>
      <c r="AN11" s="1079"/>
      <c r="AO11" s="1079"/>
      <c r="AP11" s="1079"/>
      <c r="AQ11" s="1079"/>
      <c r="AR11" s="1079"/>
      <c r="AS11" s="1079"/>
      <c r="AT11" s="1079"/>
      <c r="AU11" s="1080"/>
      <c r="AV11" s="1080"/>
      <c r="AW11" s="1080"/>
      <c r="AX11" s="1080"/>
      <c r="AY11" s="1081"/>
      <c r="AZ11" s="219"/>
      <c r="BA11" s="219"/>
      <c r="BB11" s="219"/>
      <c r="BC11" s="219"/>
      <c r="BD11" s="219"/>
      <c r="BE11" s="220"/>
      <c r="BF11" s="220"/>
      <c r="BG11" s="220"/>
      <c r="BH11" s="220"/>
      <c r="BI11" s="220"/>
      <c r="BJ11" s="220"/>
      <c r="BK11" s="220"/>
      <c r="BL11" s="220"/>
      <c r="BM11" s="220"/>
      <c r="BN11" s="220"/>
      <c r="BO11" s="220"/>
      <c r="BP11" s="220"/>
      <c r="BQ11" s="225">
        <v>5</v>
      </c>
      <c r="BR11" s="226"/>
      <c r="BS11" s="990"/>
      <c r="BT11" s="991"/>
      <c r="BU11" s="991"/>
      <c r="BV11" s="991"/>
      <c r="BW11" s="991"/>
      <c r="BX11" s="991"/>
      <c r="BY11" s="991"/>
      <c r="BZ11" s="991"/>
      <c r="CA11" s="991"/>
      <c r="CB11" s="991"/>
      <c r="CC11" s="991"/>
      <c r="CD11" s="991"/>
      <c r="CE11" s="991"/>
      <c r="CF11" s="991"/>
      <c r="CG11" s="1012"/>
      <c r="CH11" s="987"/>
      <c r="CI11" s="988"/>
      <c r="CJ11" s="988"/>
      <c r="CK11" s="988"/>
      <c r="CL11" s="989"/>
      <c r="CM11" s="987"/>
      <c r="CN11" s="988"/>
      <c r="CO11" s="988"/>
      <c r="CP11" s="988"/>
      <c r="CQ11" s="989"/>
      <c r="CR11" s="987"/>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221"/>
    </row>
    <row r="12" spans="1:131" s="222" customFormat="1" ht="26.25" customHeight="1" x14ac:dyDescent="0.15">
      <c r="A12" s="225">
        <v>6</v>
      </c>
      <c r="B12" s="1028"/>
      <c r="C12" s="1029"/>
      <c r="D12" s="1029"/>
      <c r="E12" s="1029"/>
      <c r="F12" s="1029"/>
      <c r="G12" s="1029"/>
      <c r="H12" s="1029"/>
      <c r="I12" s="1029"/>
      <c r="J12" s="1029"/>
      <c r="K12" s="1029"/>
      <c r="L12" s="1029"/>
      <c r="M12" s="1029"/>
      <c r="N12" s="1029"/>
      <c r="O12" s="1029"/>
      <c r="P12" s="1030"/>
      <c r="Q12" s="1036"/>
      <c r="R12" s="1037"/>
      <c r="S12" s="1037"/>
      <c r="T12" s="1037"/>
      <c r="U12" s="1037"/>
      <c r="V12" s="1037"/>
      <c r="W12" s="1037"/>
      <c r="X12" s="1037"/>
      <c r="Y12" s="1037"/>
      <c r="Z12" s="1037"/>
      <c r="AA12" s="1037"/>
      <c r="AB12" s="1037"/>
      <c r="AC12" s="1037"/>
      <c r="AD12" s="1037"/>
      <c r="AE12" s="1038"/>
      <c r="AF12" s="1033"/>
      <c r="AG12" s="1034"/>
      <c r="AH12" s="1034"/>
      <c r="AI12" s="1034"/>
      <c r="AJ12" s="1035"/>
      <c r="AK12" s="1078"/>
      <c r="AL12" s="1079"/>
      <c r="AM12" s="1079"/>
      <c r="AN12" s="1079"/>
      <c r="AO12" s="1079"/>
      <c r="AP12" s="1079"/>
      <c r="AQ12" s="1079"/>
      <c r="AR12" s="1079"/>
      <c r="AS12" s="1079"/>
      <c r="AT12" s="1079"/>
      <c r="AU12" s="1080"/>
      <c r="AV12" s="1080"/>
      <c r="AW12" s="1080"/>
      <c r="AX12" s="1080"/>
      <c r="AY12" s="1081"/>
      <c r="AZ12" s="219"/>
      <c r="BA12" s="219"/>
      <c r="BB12" s="219"/>
      <c r="BC12" s="219"/>
      <c r="BD12" s="219"/>
      <c r="BE12" s="220"/>
      <c r="BF12" s="220"/>
      <c r="BG12" s="220"/>
      <c r="BH12" s="220"/>
      <c r="BI12" s="220"/>
      <c r="BJ12" s="220"/>
      <c r="BK12" s="220"/>
      <c r="BL12" s="220"/>
      <c r="BM12" s="220"/>
      <c r="BN12" s="220"/>
      <c r="BO12" s="220"/>
      <c r="BP12" s="220"/>
      <c r="BQ12" s="225">
        <v>6</v>
      </c>
      <c r="BR12" s="226"/>
      <c r="BS12" s="990"/>
      <c r="BT12" s="991"/>
      <c r="BU12" s="991"/>
      <c r="BV12" s="991"/>
      <c r="BW12" s="991"/>
      <c r="BX12" s="991"/>
      <c r="BY12" s="991"/>
      <c r="BZ12" s="991"/>
      <c r="CA12" s="991"/>
      <c r="CB12" s="991"/>
      <c r="CC12" s="991"/>
      <c r="CD12" s="991"/>
      <c r="CE12" s="991"/>
      <c r="CF12" s="991"/>
      <c r="CG12" s="1012"/>
      <c r="CH12" s="987"/>
      <c r="CI12" s="988"/>
      <c r="CJ12" s="988"/>
      <c r="CK12" s="988"/>
      <c r="CL12" s="989"/>
      <c r="CM12" s="987"/>
      <c r="CN12" s="988"/>
      <c r="CO12" s="988"/>
      <c r="CP12" s="988"/>
      <c r="CQ12" s="989"/>
      <c r="CR12" s="987"/>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221"/>
    </row>
    <row r="13" spans="1:131" s="222" customFormat="1" ht="26.25" customHeight="1" x14ac:dyDescent="0.15">
      <c r="A13" s="225">
        <v>7</v>
      </c>
      <c r="B13" s="1028"/>
      <c r="C13" s="1029"/>
      <c r="D13" s="1029"/>
      <c r="E13" s="1029"/>
      <c r="F13" s="1029"/>
      <c r="G13" s="1029"/>
      <c r="H13" s="1029"/>
      <c r="I13" s="1029"/>
      <c r="J13" s="1029"/>
      <c r="K13" s="1029"/>
      <c r="L13" s="1029"/>
      <c r="M13" s="1029"/>
      <c r="N13" s="1029"/>
      <c r="O13" s="1029"/>
      <c r="P13" s="1030"/>
      <c r="Q13" s="1036"/>
      <c r="R13" s="1037"/>
      <c r="S13" s="1037"/>
      <c r="T13" s="1037"/>
      <c r="U13" s="1037"/>
      <c r="V13" s="1037"/>
      <c r="W13" s="1037"/>
      <c r="X13" s="1037"/>
      <c r="Y13" s="1037"/>
      <c r="Z13" s="1037"/>
      <c r="AA13" s="1037"/>
      <c r="AB13" s="1037"/>
      <c r="AC13" s="1037"/>
      <c r="AD13" s="1037"/>
      <c r="AE13" s="1038"/>
      <c r="AF13" s="1033"/>
      <c r="AG13" s="1034"/>
      <c r="AH13" s="1034"/>
      <c r="AI13" s="1034"/>
      <c r="AJ13" s="1035"/>
      <c r="AK13" s="1078"/>
      <c r="AL13" s="1079"/>
      <c r="AM13" s="1079"/>
      <c r="AN13" s="1079"/>
      <c r="AO13" s="1079"/>
      <c r="AP13" s="1079"/>
      <c r="AQ13" s="1079"/>
      <c r="AR13" s="1079"/>
      <c r="AS13" s="1079"/>
      <c r="AT13" s="1079"/>
      <c r="AU13" s="1080"/>
      <c r="AV13" s="1080"/>
      <c r="AW13" s="1080"/>
      <c r="AX13" s="1080"/>
      <c r="AY13" s="1081"/>
      <c r="AZ13" s="219"/>
      <c r="BA13" s="219"/>
      <c r="BB13" s="219"/>
      <c r="BC13" s="219"/>
      <c r="BD13" s="219"/>
      <c r="BE13" s="220"/>
      <c r="BF13" s="220"/>
      <c r="BG13" s="220"/>
      <c r="BH13" s="220"/>
      <c r="BI13" s="220"/>
      <c r="BJ13" s="220"/>
      <c r="BK13" s="220"/>
      <c r="BL13" s="220"/>
      <c r="BM13" s="220"/>
      <c r="BN13" s="220"/>
      <c r="BO13" s="220"/>
      <c r="BP13" s="220"/>
      <c r="BQ13" s="225">
        <v>7</v>
      </c>
      <c r="BR13" s="226"/>
      <c r="BS13" s="990"/>
      <c r="BT13" s="991"/>
      <c r="BU13" s="991"/>
      <c r="BV13" s="991"/>
      <c r="BW13" s="991"/>
      <c r="BX13" s="991"/>
      <c r="BY13" s="991"/>
      <c r="BZ13" s="991"/>
      <c r="CA13" s="991"/>
      <c r="CB13" s="991"/>
      <c r="CC13" s="991"/>
      <c r="CD13" s="991"/>
      <c r="CE13" s="991"/>
      <c r="CF13" s="991"/>
      <c r="CG13" s="1012"/>
      <c r="CH13" s="987"/>
      <c r="CI13" s="988"/>
      <c r="CJ13" s="988"/>
      <c r="CK13" s="988"/>
      <c r="CL13" s="989"/>
      <c r="CM13" s="987"/>
      <c r="CN13" s="988"/>
      <c r="CO13" s="988"/>
      <c r="CP13" s="988"/>
      <c r="CQ13" s="989"/>
      <c r="CR13" s="987"/>
      <c r="CS13" s="988"/>
      <c r="CT13" s="988"/>
      <c r="CU13" s="988"/>
      <c r="CV13" s="989"/>
      <c r="CW13" s="987"/>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221"/>
    </row>
    <row r="14" spans="1:131" s="222" customFormat="1" ht="26.25" customHeight="1" x14ac:dyDescent="0.15">
      <c r="A14" s="225">
        <v>8</v>
      </c>
      <c r="B14" s="1028"/>
      <c r="C14" s="1029"/>
      <c r="D14" s="1029"/>
      <c r="E14" s="1029"/>
      <c r="F14" s="1029"/>
      <c r="G14" s="1029"/>
      <c r="H14" s="1029"/>
      <c r="I14" s="1029"/>
      <c r="J14" s="1029"/>
      <c r="K14" s="1029"/>
      <c r="L14" s="1029"/>
      <c r="M14" s="1029"/>
      <c r="N14" s="1029"/>
      <c r="O14" s="1029"/>
      <c r="P14" s="1030"/>
      <c r="Q14" s="1036"/>
      <c r="R14" s="1037"/>
      <c r="S14" s="1037"/>
      <c r="T14" s="1037"/>
      <c r="U14" s="1037"/>
      <c r="V14" s="1037"/>
      <c r="W14" s="1037"/>
      <c r="X14" s="1037"/>
      <c r="Y14" s="1037"/>
      <c r="Z14" s="1037"/>
      <c r="AA14" s="1037"/>
      <c r="AB14" s="1037"/>
      <c r="AC14" s="1037"/>
      <c r="AD14" s="1037"/>
      <c r="AE14" s="1038"/>
      <c r="AF14" s="1033"/>
      <c r="AG14" s="1034"/>
      <c r="AH14" s="1034"/>
      <c r="AI14" s="1034"/>
      <c r="AJ14" s="1035"/>
      <c r="AK14" s="1078"/>
      <c r="AL14" s="1079"/>
      <c r="AM14" s="1079"/>
      <c r="AN14" s="1079"/>
      <c r="AO14" s="1079"/>
      <c r="AP14" s="1079"/>
      <c r="AQ14" s="1079"/>
      <c r="AR14" s="1079"/>
      <c r="AS14" s="1079"/>
      <c r="AT14" s="1079"/>
      <c r="AU14" s="1080"/>
      <c r="AV14" s="1080"/>
      <c r="AW14" s="1080"/>
      <c r="AX14" s="1080"/>
      <c r="AY14" s="1081"/>
      <c r="AZ14" s="219"/>
      <c r="BA14" s="219"/>
      <c r="BB14" s="219"/>
      <c r="BC14" s="219"/>
      <c r="BD14" s="219"/>
      <c r="BE14" s="220"/>
      <c r="BF14" s="220"/>
      <c r="BG14" s="220"/>
      <c r="BH14" s="220"/>
      <c r="BI14" s="220"/>
      <c r="BJ14" s="220"/>
      <c r="BK14" s="220"/>
      <c r="BL14" s="220"/>
      <c r="BM14" s="220"/>
      <c r="BN14" s="220"/>
      <c r="BO14" s="220"/>
      <c r="BP14" s="220"/>
      <c r="BQ14" s="225">
        <v>8</v>
      </c>
      <c r="BR14" s="226"/>
      <c r="BS14" s="990"/>
      <c r="BT14" s="991"/>
      <c r="BU14" s="991"/>
      <c r="BV14" s="991"/>
      <c r="BW14" s="991"/>
      <c r="BX14" s="991"/>
      <c r="BY14" s="991"/>
      <c r="BZ14" s="991"/>
      <c r="CA14" s="991"/>
      <c r="CB14" s="991"/>
      <c r="CC14" s="991"/>
      <c r="CD14" s="991"/>
      <c r="CE14" s="991"/>
      <c r="CF14" s="991"/>
      <c r="CG14" s="1012"/>
      <c r="CH14" s="987"/>
      <c r="CI14" s="988"/>
      <c r="CJ14" s="988"/>
      <c r="CK14" s="988"/>
      <c r="CL14" s="989"/>
      <c r="CM14" s="987"/>
      <c r="CN14" s="988"/>
      <c r="CO14" s="988"/>
      <c r="CP14" s="988"/>
      <c r="CQ14" s="989"/>
      <c r="CR14" s="987"/>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221"/>
    </row>
    <row r="15" spans="1:131" s="222" customFormat="1" ht="26.25" customHeight="1" x14ac:dyDescent="0.15">
      <c r="A15" s="225">
        <v>9</v>
      </c>
      <c r="B15" s="1028"/>
      <c r="C15" s="1029"/>
      <c r="D15" s="1029"/>
      <c r="E15" s="1029"/>
      <c r="F15" s="1029"/>
      <c r="G15" s="1029"/>
      <c r="H15" s="1029"/>
      <c r="I15" s="1029"/>
      <c r="J15" s="1029"/>
      <c r="K15" s="1029"/>
      <c r="L15" s="1029"/>
      <c r="M15" s="1029"/>
      <c r="N15" s="1029"/>
      <c r="O15" s="1029"/>
      <c r="P15" s="1030"/>
      <c r="Q15" s="1036"/>
      <c r="R15" s="1037"/>
      <c r="S15" s="1037"/>
      <c r="T15" s="1037"/>
      <c r="U15" s="1037"/>
      <c r="V15" s="1037"/>
      <c r="W15" s="1037"/>
      <c r="X15" s="1037"/>
      <c r="Y15" s="1037"/>
      <c r="Z15" s="1037"/>
      <c r="AA15" s="1037"/>
      <c r="AB15" s="1037"/>
      <c r="AC15" s="1037"/>
      <c r="AD15" s="1037"/>
      <c r="AE15" s="1038"/>
      <c r="AF15" s="1033"/>
      <c r="AG15" s="1034"/>
      <c r="AH15" s="1034"/>
      <c r="AI15" s="1034"/>
      <c r="AJ15" s="1035"/>
      <c r="AK15" s="1078"/>
      <c r="AL15" s="1079"/>
      <c r="AM15" s="1079"/>
      <c r="AN15" s="1079"/>
      <c r="AO15" s="1079"/>
      <c r="AP15" s="1079"/>
      <c r="AQ15" s="1079"/>
      <c r="AR15" s="1079"/>
      <c r="AS15" s="1079"/>
      <c r="AT15" s="1079"/>
      <c r="AU15" s="1080"/>
      <c r="AV15" s="1080"/>
      <c r="AW15" s="1080"/>
      <c r="AX15" s="1080"/>
      <c r="AY15" s="1081"/>
      <c r="AZ15" s="219"/>
      <c r="BA15" s="219"/>
      <c r="BB15" s="219"/>
      <c r="BC15" s="219"/>
      <c r="BD15" s="219"/>
      <c r="BE15" s="220"/>
      <c r="BF15" s="220"/>
      <c r="BG15" s="220"/>
      <c r="BH15" s="220"/>
      <c r="BI15" s="220"/>
      <c r="BJ15" s="220"/>
      <c r="BK15" s="220"/>
      <c r="BL15" s="220"/>
      <c r="BM15" s="220"/>
      <c r="BN15" s="220"/>
      <c r="BO15" s="220"/>
      <c r="BP15" s="220"/>
      <c r="BQ15" s="225">
        <v>9</v>
      </c>
      <c r="BR15" s="226"/>
      <c r="BS15" s="990"/>
      <c r="BT15" s="991"/>
      <c r="BU15" s="991"/>
      <c r="BV15" s="991"/>
      <c r="BW15" s="991"/>
      <c r="BX15" s="991"/>
      <c r="BY15" s="991"/>
      <c r="BZ15" s="991"/>
      <c r="CA15" s="991"/>
      <c r="CB15" s="991"/>
      <c r="CC15" s="991"/>
      <c r="CD15" s="991"/>
      <c r="CE15" s="991"/>
      <c r="CF15" s="991"/>
      <c r="CG15" s="1012"/>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221"/>
    </row>
    <row r="16" spans="1:131" s="222" customFormat="1" ht="26.25" customHeight="1" x14ac:dyDescent="0.15">
      <c r="A16" s="225">
        <v>10</v>
      </c>
      <c r="B16" s="1028"/>
      <c r="C16" s="1029"/>
      <c r="D16" s="1029"/>
      <c r="E16" s="1029"/>
      <c r="F16" s="1029"/>
      <c r="G16" s="1029"/>
      <c r="H16" s="1029"/>
      <c r="I16" s="1029"/>
      <c r="J16" s="1029"/>
      <c r="K16" s="1029"/>
      <c r="L16" s="1029"/>
      <c r="M16" s="1029"/>
      <c r="N16" s="1029"/>
      <c r="O16" s="1029"/>
      <c r="P16" s="1030"/>
      <c r="Q16" s="1036"/>
      <c r="R16" s="1037"/>
      <c r="S16" s="1037"/>
      <c r="T16" s="1037"/>
      <c r="U16" s="1037"/>
      <c r="V16" s="1037"/>
      <c r="W16" s="1037"/>
      <c r="X16" s="1037"/>
      <c r="Y16" s="1037"/>
      <c r="Z16" s="1037"/>
      <c r="AA16" s="1037"/>
      <c r="AB16" s="1037"/>
      <c r="AC16" s="1037"/>
      <c r="AD16" s="1037"/>
      <c r="AE16" s="1038"/>
      <c r="AF16" s="1033"/>
      <c r="AG16" s="1034"/>
      <c r="AH16" s="1034"/>
      <c r="AI16" s="1034"/>
      <c r="AJ16" s="1035"/>
      <c r="AK16" s="1078"/>
      <c r="AL16" s="1079"/>
      <c r="AM16" s="1079"/>
      <c r="AN16" s="1079"/>
      <c r="AO16" s="1079"/>
      <c r="AP16" s="1079"/>
      <c r="AQ16" s="1079"/>
      <c r="AR16" s="1079"/>
      <c r="AS16" s="1079"/>
      <c r="AT16" s="1079"/>
      <c r="AU16" s="1080"/>
      <c r="AV16" s="1080"/>
      <c r="AW16" s="1080"/>
      <c r="AX16" s="1080"/>
      <c r="AY16" s="1081"/>
      <c r="AZ16" s="219"/>
      <c r="BA16" s="219"/>
      <c r="BB16" s="219"/>
      <c r="BC16" s="219"/>
      <c r="BD16" s="219"/>
      <c r="BE16" s="220"/>
      <c r="BF16" s="220"/>
      <c r="BG16" s="220"/>
      <c r="BH16" s="220"/>
      <c r="BI16" s="220"/>
      <c r="BJ16" s="220"/>
      <c r="BK16" s="220"/>
      <c r="BL16" s="220"/>
      <c r="BM16" s="220"/>
      <c r="BN16" s="220"/>
      <c r="BO16" s="220"/>
      <c r="BP16" s="220"/>
      <c r="BQ16" s="225">
        <v>10</v>
      </c>
      <c r="BR16" s="226"/>
      <c r="BS16" s="990"/>
      <c r="BT16" s="991"/>
      <c r="BU16" s="991"/>
      <c r="BV16" s="991"/>
      <c r="BW16" s="991"/>
      <c r="BX16" s="991"/>
      <c r="BY16" s="991"/>
      <c r="BZ16" s="991"/>
      <c r="CA16" s="991"/>
      <c r="CB16" s="991"/>
      <c r="CC16" s="991"/>
      <c r="CD16" s="991"/>
      <c r="CE16" s="991"/>
      <c r="CF16" s="991"/>
      <c r="CG16" s="1012"/>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221"/>
    </row>
    <row r="17" spans="1:131" s="222" customFormat="1" ht="26.25" customHeight="1" x14ac:dyDescent="0.15">
      <c r="A17" s="225">
        <v>11</v>
      </c>
      <c r="B17" s="1028"/>
      <c r="C17" s="1029"/>
      <c r="D17" s="1029"/>
      <c r="E17" s="1029"/>
      <c r="F17" s="1029"/>
      <c r="G17" s="1029"/>
      <c r="H17" s="1029"/>
      <c r="I17" s="1029"/>
      <c r="J17" s="1029"/>
      <c r="K17" s="1029"/>
      <c r="L17" s="1029"/>
      <c r="M17" s="1029"/>
      <c r="N17" s="1029"/>
      <c r="O17" s="1029"/>
      <c r="P17" s="1030"/>
      <c r="Q17" s="1036"/>
      <c r="R17" s="1037"/>
      <c r="S17" s="1037"/>
      <c r="T17" s="1037"/>
      <c r="U17" s="1037"/>
      <c r="V17" s="1037"/>
      <c r="W17" s="1037"/>
      <c r="X17" s="1037"/>
      <c r="Y17" s="1037"/>
      <c r="Z17" s="1037"/>
      <c r="AA17" s="1037"/>
      <c r="AB17" s="1037"/>
      <c r="AC17" s="1037"/>
      <c r="AD17" s="1037"/>
      <c r="AE17" s="1038"/>
      <c r="AF17" s="1033"/>
      <c r="AG17" s="1034"/>
      <c r="AH17" s="1034"/>
      <c r="AI17" s="1034"/>
      <c r="AJ17" s="1035"/>
      <c r="AK17" s="1078"/>
      <c r="AL17" s="1079"/>
      <c r="AM17" s="1079"/>
      <c r="AN17" s="1079"/>
      <c r="AO17" s="1079"/>
      <c r="AP17" s="1079"/>
      <c r="AQ17" s="1079"/>
      <c r="AR17" s="1079"/>
      <c r="AS17" s="1079"/>
      <c r="AT17" s="1079"/>
      <c r="AU17" s="1080"/>
      <c r="AV17" s="1080"/>
      <c r="AW17" s="1080"/>
      <c r="AX17" s="1080"/>
      <c r="AY17" s="1081"/>
      <c r="AZ17" s="219"/>
      <c r="BA17" s="219"/>
      <c r="BB17" s="219"/>
      <c r="BC17" s="219"/>
      <c r="BD17" s="219"/>
      <c r="BE17" s="220"/>
      <c r="BF17" s="220"/>
      <c r="BG17" s="220"/>
      <c r="BH17" s="220"/>
      <c r="BI17" s="220"/>
      <c r="BJ17" s="220"/>
      <c r="BK17" s="220"/>
      <c r="BL17" s="220"/>
      <c r="BM17" s="220"/>
      <c r="BN17" s="220"/>
      <c r="BO17" s="220"/>
      <c r="BP17" s="220"/>
      <c r="BQ17" s="225">
        <v>11</v>
      </c>
      <c r="BR17" s="226"/>
      <c r="BS17" s="990"/>
      <c r="BT17" s="991"/>
      <c r="BU17" s="991"/>
      <c r="BV17" s="991"/>
      <c r="BW17" s="991"/>
      <c r="BX17" s="991"/>
      <c r="BY17" s="991"/>
      <c r="BZ17" s="991"/>
      <c r="CA17" s="991"/>
      <c r="CB17" s="991"/>
      <c r="CC17" s="991"/>
      <c r="CD17" s="991"/>
      <c r="CE17" s="991"/>
      <c r="CF17" s="991"/>
      <c r="CG17" s="1012"/>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221"/>
    </row>
    <row r="18" spans="1:131" s="222" customFormat="1" ht="26.25" customHeight="1" x14ac:dyDescent="0.15">
      <c r="A18" s="225">
        <v>12</v>
      </c>
      <c r="B18" s="1028"/>
      <c r="C18" s="1029"/>
      <c r="D18" s="1029"/>
      <c r="E18" s="1029"/>
      <c r="F18" s="1029"/>
      <c r="G18" s="1029"/>
      <c r="H18" s="1029"/>
      <c r="I18" s="1029"/>
      <c r="J18" s="1029"/>
      <c r="K18" s="1029"/>
      <c r="L18" s="1029"/>
      <c r="M18" s="1029"/>
      <c r="N18" s="1029"/>
      <c r="O18" s="1029"/>
      <c r="P18" s="1030"/>
      <c r="Q18" s="1036"/>
      <c r="R18" s="1037"/>
      <c r="S18" s="1037"/>
      <c r="T18" s="1037"/>
      <c r="U18" s="1037"/>
      <c r="V18" s="1037"/>
      <c r="W18" s="1037"/>
      <c r="X18" s="1037"/>
      <c r="Y18" s="1037"/>
      <c r="Z18" s="1037"/>
      <c r="AA18" s="1037"/>
      <c r="AB18" s="1037"/>
      <c r="AC18" s="1037"/>
      <c r="AD18" s="1037"/>
      <c r="AE18" s="1038"/>
      <c r="AF18" s="1033"/>
      <c r="AG18" s="1034"/>
      <c r="AH18" s="1034"/>
      <c r="AI18" s="1034"/>
      <c r="AJ18" s="1035"/>
      <c r="AK18" s="1078"/>
      <c r="AL18" s="1079"/>
      <c r="AM18" s="1079"/>
      <c r="AN18" s="1079"/>
      <c r="AO18" s="1079"/>
      <c r="AP18" s="1079"/>
      <c r="AQ18" s="1079"/>
      <c r="AR18" s="1079"/>
      <c r="AS18" s="1079"/>
      <c r="AT18" s="1079"/>
      <c r="AU18" s="1080"/>
      <c r="AV18" s="1080"/>
      <c r="AW18" s="1080"/>
      <c r="AX18" s="1080"/>
      <c r="AY18" s="1081"/>
      <c r="AZ18" s="219"/>
      <c r="BA18" s="219"/>
      <c r="BB18" s="219"/>
      <c r="BC18" s="219"/>
      <c r="BD18" s="219"/>
      <c r="BE18" s="220"/>
      <c r="BF18" s="220"/>
      <c r="BG18" s="220"/>
      <c r="BH18" s="220"/>
      <c r="BI18" s="220"/>
      <c r="BJ18" s="220"/>
      <c r="BK18" s="220"/>
      <c r="BL18" s="220"/>
      <c r="BM18" s="220"/>
      <c r="BN18" s="220"/>
      <c r="BO18" s="220"/>
      <c r="BP18" s="220"/>
      <c r="BQ18" s="225">
        <v>12</v>
      </c>
      <c r="BR18" s="226"/>
      <c r="BS18" s="990"/>
      <c r="BT18" s="991"/>
      <c r="BU18" s="991"/>
      <c r="BV18" s="991"/>
      <c r="BW18" s="991"/>
      <c r="BX18" s="991"/>
      <c r="BY18" s="991"/>
      <c r="BZ18" s="991"/>
      <c r="CA18" s="991"/>
      <c r="CB18" s="991"/>
      <c r="CC18" s="991"/>
      <c r="CD18" s="991"/>
      <c r="CE18" s="991"/>
      <c r="CF18" s="991"/>
      <c r="CG18" s="1012"/>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221"/>
    </row>
    <row r="19" spans="1:131" s="222" customFormat="1" ht="26.25" customHeight="1" x14ac:dyDescent="0.15">
      <c r="A19" s="225">
        <v>13</v>
      </c>
      <c r="B19" s="1028"/>
      <c r="C19" s="1029"/>
      <c r="D19" s="1029"/>
      <c r="E19" s="1029"/>
      <c r="F19" s="1029"/>
      <c r="G19" s="1029"/>
      <c r="H19" s="1029"/>
      <c r="I19" s="1029"/>
      <c r="J19" s="1029"/>
      <c r="K19" s="1029"/>
      <c r="L19" s="1029"/>
      <c r="M19" s="1029"/>
      <c r="N19" s="1029"/>
      <c r="O19" s="1029"/>
      <c r="P19" s="1030"/>
      <c r="Q19" s="1036"/>
      <c r="R19" s="1037"/>
      <c r="S19" s="1037"/>
      <c r="T19" s="1037"/>
      <c r="U19" s="1037"/>
      <c r="V19" s="1037"/>
      <c r="W19" s="1037"/>
      <c r="X19" s="1037"/>
      <c r="Y19" s="1037"/>
      <c r="Z19" s="1037"/>
      <c r="AA19" s="1037"/>
      <c r="AB19" s="1037"/>
      <c r="AC19" s="1037"/>
      <c r="AD19" s="1037"/>
      <c r="AE19" s="1038"/>
      <c r="AF19" s="1033"/>
      <c r="AG19" s="1034"/>
      <c r="AH19" s="1034"/>
      <c r="AI19" s="1034"/>
      <c r="AJ19" s="1035"/>
      <c r="AK19" s="1078"/>
      <c r="AL19" s="1079"/>
      <c r="AM19" s="1079"/>
      <c r="AN19" s="1079"/>
      <c r="AO19" s="1079"/>
      <c r="AP19" s="1079"/>
      <c r="AQ19" s="1079"/>
      <c r="AR19" s="1079"/>
      <c r="AS19" s="1079"/>
      <c r="AT19" s="1079"/>
      <c r="AU19" s="1080"/>
      <c r="AV19" s="1080"/>
      <c r="AW19" s="1080"/>
      <c r="AX19" s="1080"/>
      <c r="AY19" s="1081"/>
      <c r="AZ19" s="219"/>
      <c r="BA19" s="219"/>
      <c r="BB19" s="219"/>
      <c r="BC19" s="219"/>
      <c r="BD19" s="219"/>
      <c r="BE19" s="220"/>
      <c r="BF19" s="220"/>
      <c r="BG19" s="220"/>
      <c r="BH19" s="220"/>
      <c r="BI19" s="220"/>
      <c r="BJ19" s="220"/>
      <c r="BK19" s="220"/>
      <c r="BL19" s="220"/>
      <c r="BM19" s="220"/>
      <c r="BN19" s="220"/>
      <c r="BO19" s="220"/>
      <c r="BP19" s="220"/>
      <c r="BQ19" s="225">
        <v>13</v>
      </c>
      <c r="BR19" s="226"/>
      <c r="BS19" s="990"/>
      <c r="BT19" s="991"/>
      <c r="BU19" s="991"/>
      <c r="BV19" s="991"/>
      <c r="BW19" s="991"/>
      <c r="BX19" s="991"/>
      <c r="BY19" s="991"/>
      <c r="BZ19" s="991"/>
      <c r="CA19" s="991"/>
      <c r="CB19" s="991"/>
      <c r="CC19" s="991"/>
      <c r="CD19" s="991"/>
      <c r="CE19" s="991"/>
      <c r="CF19" s="991"/>
      <c r="CG19" s="1012"/>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221"/>
    </row>
    <row r="20" spans="1:131" s="222" customFormat="1" ht="26.25" customHeight="1" x14ac:dyDescent="0.15">
      <c r="A20" s="225">
        <v>14</v>
      </c>
      <c r="B20" s="1028"/>
      <c r="C20" s="1029"/>
      <c r="D20" s="1029"/>
      <c r="E20" s="1029"/>
      <c r="F20" s="1029"/>
      <c r="G20" s="1029"/>
      <c r="H20" s="1029"/>
      <c r="I20" s="1029"/>
      <c r="J20" s="1029"/>
      <c r="K20" s="1029"/>
      <c r="L20" s="1029"/>
      <c r="M20" s="1029"/>
      <c r="N20" s="1029"/>
      <c r="O20" s="1029"/>
      <c r="P20" s="1030"/>
      <c r="Q20" s="1036"/>
      <c r="R20" s="1037"/>
      <c r="S20" s="1037"/>
      <c r="T20" s="1037"/>
      <c r="U20" s="1037"/>
      <c r="V20" s="1037"/>
      <c r="W20" s="1037"/>
      <c r="X20" s="1037"/>
      <c r="Y20" s="1037"/>
      <c r="Z20" s="1037"/>
      <c r="AA20" s="1037"/>
      <c r="AB20" s="1037"/>
      <c r="AC20" s="1037"/>
      <c r="AD20" s="1037"/>
      <c r="AE20" s="1038"/>
      <c r="AF20" s="1033"/>
      <c r="AG20" s="1034"/>
      <c r="AH20" s="1034"/>
      <c r="AI20" s="1034"/>
      <c r="AJ20" s="1035"/>
      <c r="AK20" s="1078"/>
      <c r="AL20" s="1079"/>
      <c r="AM20" s="1079"/>
      <c r="AN20" s="1079"/>
      <c r="AO20" s="1079"/>
      <c r="AP20" s="1079"/>
      <c r="AQ20" s="1079"/>
      <c r="AR20" s="1079"/>
      <c r="AS20" s="1079"/>
      <c r="AT20" s="1079"/>
      <c r="AU20" s="1080"/>
      <c r="AV20" s="1080"/>
      <c r="AW20" s="1080"/>
      <c r="AX20" s="1080"/>
      <c r="AY20" s="1081"/>
      <c r="AZ20" s="219"/>
      <c r="BA20" s="219"/>
      <c r="BB20" s="219"/>
      <c r="BC20" s="219"/>
      <c r="BD20" s="219"/>
      <c r="BE20" s="220"/>
      <c r="BF20" s="220"/>
      <c r="BG20" s="220"/>
      <c r="BH20" s="220"/>
      <c r="BI20" s="220"/>
      <c r="BJ20" s="220"/>
      <c r="BK20" s="220"/>
      <c r="BL20" s="220"/>
      <c r="BM20" s="220"/>
      <c r="BN20" s="220"/>
      <c r="BO20" s="220"/>
      <c r="BP20" s="220"/>
      <c r="BQ20" s="225">
        <v>14</v>
      </c>
      <c r="BR20" s="226"/>
      <c r="BS20" s="990"/>
      <c r="BT20" s="991"/>
      <c r="BU20" s="991"/>
      <c r="BV20" s="991"/>
      <c r="BW20" s="991"/>
      <c r="BX20" s="991"/>
      <c r="BY20" s="991"/>
      <c r="BZ20" s="991"/>
      <c r="CA20" s="991"/>
      <c r="CB20" s="991"/>
      <c r="CC20" s="991"/>
      <c r="CD20" s="991"/>
      <c r="CE20" s="991"/>
      <c r="CF20" s="991"/>
      <c r="CG20" s="1012"/>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221"/>
    </row>
    <row r="21" spans="1:131" s="222" customFormat="1" ht="26.25" customHeight="1" thickBot="1" x14ac:dyDescent="0.2">
      <c r="A21" s="225">
        <v>15</v>
      </c>
      <c r="B21" s="1028"/>
      <c r="C21" s="1029"/>
      <c r="D21" s="1029"/>
      <c r="E21" s="1029"/>
      <c r="F21" s="1029"/>
      <c r="G21" s="1029"/>
      <c r="H21" s="1029"/>
      <c r="I21" s="1029"/>
      <c r="J21" s="1029"/>
      <c r="K21" s="1029"/>
      <c r="L21" s="1029"/>
      <c r="M21" s="1029"/>
      <c r="N21" s="1029"/>
      <c r="O21" s="1029"/>
      <c r="P21" s="1030"/>
      <c r="Q21" s="1036"/>
      <c r="R21" s="1037"/>
      <c r="S21" s="1037"/>
      <c r="T21" s="1037"/>
      <c r="U21" s="1037"/>
      <c r="V21" s="1037"/>
      <c r="W21" s="1037"/>
      <c r="X21" s="1037"/>
      <c r="Y21" s="1037"/>
      <c r="Z21" s="1037"/>
      <c r="AA21" s="1037"/>
      <c r="AB21" s="1037"/>
      <c r="AC21" s="1037"/>
      <c r="AD21" s="1037"/>
      <c r="AE21" s="1038"/>
      <c r="AF21" s="1033"/>
      <c r="AG21" s="1034"/>
      <c r="AH21" s="1034"/>
      <c r="AI21" s="1034"/>
      <c r="AJ21" s="1035"/>
      <c r="AK21" s="1078"/>
      <c r="AL21" s="1079"/>
      <c r="AM21" s="1079"/>
      <c r="AN21" s="1079"/>
      <c r="AO21" s="1079"/>
      <c r="AP21" s="1079"/>
      <c r="AQ21" s="1079"/>
      <c r="AR21" s="1079"/>
      <c r="AS21" s="1079"/>
      <c r="AT21" s="1079"/>
      <c r="AU21" s="1080"/>
      <c r="AV21" s="1080"/>
      <c r="AW21" s="1080"/>
      <c r="AX21" s="1080"/>
      <c r="AY21" s="1081"/>
      <c r="AZ21" s="219"/>
      <c r="BA21" s="219"/>
      <c r="BB21" s="219"/>
      <c r="BC21" s="219"/>
      <c r="BD21" s="219"/>
      <c r="BE21" s="220"/>
      <c r="BF21" s="220"/>
      <c r="BG21" s="220"/>
      <c r="BH21" s="220"/>
      <c r="BI21" s="220"/>
      <c r="BJ21" s="220"/>
      <c r="BK21" s="220"/>
      <c r="BL21" s="220"/>
      <c r="BM21" s="220"/>
      <c r="BN21" s="220"/>
      <c r="BO21" s="220"/>
      <c r="BP21" s="220"/>
      <c r="BQ21" s="225">
        <v>15</v>
      </c>
      <c r="BR21" s="226"/>
      <c r="BS21" s="990"/>
      <c r="BT21" s="991"/>
      <c r="BU21" s="991"/>
      <c r="BV21" s="991"/>
      <c r="BW21" s="991"/>
      <c r="BX21" s="991"/>
      <c r="BY21" s="991"/>
      <c r="BZ21" s="991"/>
      <c r="CA21" s="991"/>
      <c r="CB21" s="991"/>
      <c r="CC21" s="991"/>
      <c r="CD21" s="991"/>
      <c r="CE21" s="991"/>
      <c r="CF21" s="991"/>
      <c r="CG21" s="1012"/>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221"/>
    </row>
    <row r="22" spans="1:131" s="222" customFormat="1" ht="26.25" customHeight="1" x14ac:dyDescent="0.15">
      <c r="A22" s="225">
        <v>16</v>
      </c>
      <c r="B22" s="1028"/>
      <c r="C22" s="1029"/>
      <c r="D22" s="1029"/>
      <c r="E22" s="1029"/>
      <c r="F22" s="1029"/>
      <c r="G22" s="1029"/>
      <c r="H22" s="1029"/>
      <c r="I22" s="1029"/>
      <c r="J22" s="1029"/>
      <c r="K22" s="1029"/>
      <c r="L22" s="1029"/>
      <c r="M22" s="1029"/>
      <c r="N22" s="1029"/>
      <c r="O22" s="1029"/>
      <c r="P22" s="1030"/>
      <c r="Q22" s="1071"/>
      <c r="R22" s="1072"/>
      <c r="S22" s="1072"/>
      <c r="T22" s="1072"/>
      <c r="U22" s="1072"/>
      <c r="V22" s="1072"/>
      <c r="W22" s="1072"/>
      <c r="X22" s="1072"/>
      <c r="Y22" s="1072"/>
      <c r="Z22" s="1072"/>
      <c r="AA22" s="1072"/>
      <c r="AB22" s="1072"/>
      <c r="AC22" s="1072"/>
      <c r="AD22" s="1072"/>
      <c r="AE22" s="1073"/>
      <c r="AF22" s="1033"/>
      <c r="AG22" s="1034"/>
      <c r="AH22" s="1034"/>
      <c r="AI22" s="1034"/>
      <c r="AJ22" s="1035"/>
      <c r="AK22" s="1074"/>
      <c r="AL22" s="1075"/>
      <c r="AM22" s="1075"/>
      <c r="AN22" s="1075"/>
      <c r="AO22" s="1075"/>
      <c r="AP22" s="1075"/>
      <c r="AQ22" s="1075"/>
      <c r="AR22" s="1075"/>
      <c r="AS22" s="1075"/>
      <c r="AT22" s="1075"/>
      <c r="AU22" s="1076"/>
      <c r="AV22" s="1076"/>
      <c r="AW22" s="1076"/>
      <c r="AX22" s="1076"/>
      <c r="AY22" s="1077"/>
      <c r="AZ22" s="1026" t="s">
        <v>389</v>
      </c>
      <c r="BA22" s="1026"/>
      <c r="BB22" s="1026"/>
      <c r="BC22" s="1026"/>
      <c r="BD22" s="1027"/>
      <c r="BE22" s="220"/>
      <c r="BF22" s="220"/>
      <c r="BG22" s="220"/>
      <c r="BH22" s="220"/>
      <c r="BI22" s="220"/>
      <c r="BJ22" s="220"/>
      <c r="BK22" s="220"/>
      <c r="BL22" s="220"/>
      <c r="BM22" s="220"/>
      <c r="BN22" s="220"/>
      <c r="BO22" s="220"/>
      <c r="BP22" s="220"/>
      <c r="BQ22" s="225">
        <v>16</v>
      </c>
      <c r="BR22" s="226"/>
      <c r="BS22" s="990"/>
      <c r="BT22" s="991"/>
      <c r="BU22" s="991"/>
      <c r="BV22" s="991"/>
      <c r="BW22" s="991"/>
      <c r="BX22" s="991"/>
      <c r="BY22" s="991"/>
      <c r="BZ22" s="991"/>
      <c r="CA22" s="991"/>
      <c r="CB22" s="991"/>
      <c r="CC22" s="991"/>
      <c r="CD22" s="991"/>
      <c r="CE22" s="991"/>
      <c r="CF22" s="991"/>
      <c r="CG22" s="1012"/>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221"/>
    </row>
    <row r="23" spans="1:131" s="222" customFormat="1" ht="26.25" customHeight="1" thickBot="1" x14ac:dyDescent="0.2">
      <c r="A23" s="227" t="s">
        <v>390</v>
      </c>
      <c r="B23" s="935" t="s">
        <v>391</v>
      </c>
      <c r="C23" s="936"/>
      <c r="D23" s="936"/>
      <c r="E23" s="936"/>
      <c r="F23" s="936"/>
      <c r="G23" s="936"/>
      <c r="H23" s="936"/>
      <c r="I23" s="936"/>
      <c r="J23" s="936"/>
      <c r="K23" s="936"/>
      <c r="L23" s="936"/>
      <c r="M23" s="936"/>
      <c r="N23" s="936"/>
      <c r="O23" s="936"/>
      <c r="P23" s="946"/>
      <c r="Q23" s="1065">
        <v>16596</v>
      </c>
      <c r="R23" s="1059"/>
      <c r="S23" s="1059"/>
      <c r="T23" s="1059"/>
      <c r="U23" s="1059"/>
      <c r="V23" s="1059">
        <v>15249</v>
      </c>
      <c r="W23" s="1059"/>
      <c r="X23" s="1059"/>
      <c r="Y23" s="1059"/>
      <c r="Z23" s="1059"/>
      <c r="AA23" s="1059">
        <v>1347</v>
      </c>
      <c r="AB23" s="1059"/>
      <c r="AC23" s="1059"/>
      <c r="AD23" s="1059"/>
      <c r="AE23" s="1066"/>
      <c r="AF23" s="1067">
        <v>1158</v>
      </c>
      <c r="AG23" s="1059"/>
      <c r="AH23" s="1059"/>
      <c r="AI23" s="1059"/>
      <c r="AJ23" s="1068"/>
      <c r="AK23" s="1069"/>
      <c r="AL23" s="1070"/>
      <c r="AM23" s="1070"/>
      <c r="AN23" s="1070"/>
      <c r="AO23" s="1070"/>
      <c r="AP23" s="1059">
        <v>13474</v>
      </c>
      <c r="AQ23" s="1059"/>
      <c r="AR23" s="1059"/>
      <c r="AS23" s="1059"/>
      <c r="AT23" s="1059"/>
      <c r="AU23" s="1060"/>
      <c r="AV23" s="1060"/>
      <c r="AW23" s="1060"/>
      <c r="AX23" s="1060"/>
      <c r="AY23" s="1061"/>
      <c r="AZ23" s="1062" t="s">
        <v>392</v>
      </c>
      <c r="BA23" s="1063"/>
      <c r="BB23" s="1063"/>
      <c r="BC23" s="1063"/>
      <c r="BD23" s="1064"/>
      <c r="BE23" s="220"/>
      <c r="BF23" s="220"/>
      <c r="BG23" s="220"/>
      <c r="BH23" s="220"/>
      <c r="BI23" s="220"/>
      <c r="BJ23" s="220"/>
      <c r="BK23" s="220"/>
      <c r="BL23" s="220"/>
      <c r="BM23" s="220"/>
      <c r="BN23" s="220"/>
      <c r="BO23" s="220"/>
      <c r="BP23" s="220"/>
      <c r="BQ23" s="225">
        <v>17</v>
      </c>
      <c r="BR23" s="226"/>
      <c r="BS23" s="990"/>
      <c r="BT23" s="991"/>
      <c r="BU23" s="991"/>
      <c r="BV23" s="991"/>
      <c r="BW23" s="991"/>
      <c r="BX23" s="991"/>
      <c r="BY23" s="991"/>
      <c r="BZ23" s="991"/>
      <c r="CA23" s="991"/>
      <c r="CB23" s="991"/>
      <c r="CC23" s="991"/>
      <c r="CD23" s="991"/>
      <c r="CE23" s="991"/>
      <c r="CF23" s="991"/>
      <c r="CG23" s="1012"/>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221"/>
    </row>
    <row r="24" spans="1:131" s="222" customFormat="1" ht="26.25" customHeight="1" x14ac:dyDescent="0.15">
      <c r="A24" s="1058" t="s">
        <v>393</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19"/>
      <c r="BA24" s="219"/>
      <c r="BB24" s="219"/>
      <c r="BC24" s="219"/>
      <c r="BD24" s="219"/>
      <c r="BE24" s="220"/>
      <c r="BF24" s="220"/>
      <c r="BG24" s="220"/>
      <c r="BH24" s="220"/>
      <c r="BI24" s="220"/>
      <c r="BJ24" s="220"/>
      <c r="BK24" s="220"/>
      <c r="BL24" s="220"/>
      <c r="BM24" s="220"/>
      <c r="BN24" s="220"/>
      <c r="BO24" s="220"/>
      <c r="BP24" s="220"/>
      <c r="BQ24" s="225">
        <v>18</v>
      </c>
      <c r="BR24" s="226"/>
      <c r="BS24" s="990"/>
      <c r="BT24" s="991"/>
      <c r="BU24" s="991"/>
      <c r="BV24" s="991"/>
      <c r="BW24" s="991"/>
      <c r="BX24" s="991"/>
      <c r="BY24" s="991"/>
      <c r="BZ24" s="991"/>
      <c r="CA24" s="991"/>
      <c r="CB24" s="991"/>
      <c r="CC24" s="991"/>
      <c r="CD24" s="991"/>
      <c r="CE24" s="991"/>
      <c r="CF24" s="991"/>
      <c r="CG24" s="1012"/>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221"/>
    </row>
    <row r="25" spans="1:131" ht="26.25" customHeight="1" thickBot="1" x14ac:dyDescent="0.2">
      <c r="A25" s="1057" t="s">
        <v>394</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19"/>
      <c r="BK25" s="219"/>
      <c r="BL25" s="219"/>
      <c r="BM25" s="219"/>
      <c r="BN25" s="219"/>
      <c r="BO25" s="228"/>
      <c r="BP25" s="228"/>
      <c r="BQ25" s="225">
        <v>19</v>
      </c>
      <c r="BR25" s="226"/>
      <c r="BS25" s="990"/>
      <c r="BT25" s="991"/>
      <c r="BU25" s="991"/>
      <c r="BV25" s="991"/>
      <c r="BW25" s="991"/>
      <c r="BX25" s="991"/>
      <c r="BY25" s="991"/>
      <c r="BZ25" s="991"/>
      <c r="CA25" s="991"/>
      <c r="CB25" s="991"/>
      <c r="CC25" s="991"/>
      <c r="CD25" s="991"/>
      <c r="CE25" s="991"/>
      <c r="CF25" s="991"/>
      <c r="CG25" s="1012"/>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217"/>
    </row>
    <row r="26" spans="1:131" ht="26.25" customHeight="1" x14ac:dyDescent="0.15">
      <c r="A26" s="993" t="s">
        <v>371</v>
      </c>
      <c r="B26" s="994"/>
      <c r="C26" s="994"/>
      <c r="D26" s="994"/>
      <c r="E26" s="994"/>
      <c r="F26" s="994"/>
      <c r="G26" s="994"/>
      <c r="H26" s="994"/>
      <c r="I26" s="994"/>
      <c r="J26" s="994"/>
      <c r="K26" s="994"/>
      <c r="L26" s="994"/>
      <c r="M26" s="994"/>
      <c r="N26" s="994"/>
      <c r="O26" s="994"/>
      <c r="P26" s="995"/>
      <c r="Q26" s="999" t="s">
        <v>395</v>
      </c>
      <c r="R26" s="1000"/>
      <c r="S26" s="1000"/>
      <c r="T26" s="1000"/>
      <c r="U26" s="1001"/>
      <c r="V26" s="999" t="s">
        <v>396</v>
      </c>
      <c r="W26" s="1000"/>
      <c r="X26" s="1000"/>
      <c r="Y26" s="1000"/>
      <c r="Z26" s="1001"/>
      <c r="AA26" s="999" t="s">
        <v>397</v>
      </c>
      <c r="AB26" s="1000"/>
      <c r="AC26" s="1000"/>
      <c r="AD26" s="1000"/>
      <c r="AE26" s="1000"/>
      <c r="AF26" s="1053" t="s">
        <v>398</v>
      </c>
      <c r="AG26" s="1006"/>
      <c r="AH26" s="1006"/>
      <c r="AI26" s="1006"/>
      <c r="AJ26" s="1054"/>
      <c r="AK26" s="1000" t="s">
        <v>399</v>
      </c>
      <c r="AL26" s="1000"/>
      <c r="AM26" s="1000"/>
      <c r="AN26" s="1000"/>
      <c r="AO26" s="1001"/>
      <c r="AP26" s="999" t="s">
        <v>400</v>
      </c>
      <c r="AQ26" s="1000"/>
      <c r="AR26" s="1000"/>
      <c r="AS26" s="1000"/>
      <c r="AT26" s="1001"/>
      <c r="AU26" s="999" t="s">
        <v>401</v>
      </c>
      <c r="AV26" s="1000"/>
      <c r="AW26" s="1000"/>
      <c r="AX26" s="1000"/>
      <c r="AY26" s="1001"/>
      <c r="AZ26" s="999" t="s">
        <v>402</v>
      </c>
      <c r="BA26" s="1000"/>
      <c r="BB26" s="1000"/>
      <c r="BC26" s="1000"/>
      <c r="BD26" s="1001"/>
      <c r="BE26" s="999" t="s">
        <v>378</v>
      </c>
      <c r="BF26" s="1000"/>
      <c r="BG26" s="1000"/>
      <c r="BH26" s="1000"/>
      <c r="BI26" s="1013"/>
      <c r="BJ26" s="219"/>
      <c r="BK26" s="219"/>
      <c r="BL26" s="219"/>
      <c r="BM26" s="219"/>
      <c r="BN26" s="219"/>
      <c r="BO26" s="228"/>
      <c r="BP26" s="228"/>
      <c r="BQ26" s="225">
        <v>20</v>
      </c>
      <c r="BR26" s="226"/>
      <c r="BS26" s="990"/>
      <c r="BT26" s="991"/>
      <c r="BU26" s="991"/>
      <c r="BV26" s="991"/>
      <c r="BW26" s="991"/>
      <c r="BX26" s="991"/>
      <c r="BY26" s="991"/>
      <c r="BZ26" s="991"/>
      <c r="CA26" s="991"/>
      <c r="CB26" s="991"/>
      <c r="CC26" s="991"/>
      <c r="CD26" s="991"/>
      <c r="CE26" s="991"/>
      <c r="CF26" s="991"/>
      <c r="CG26" s="1012"/>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217"/>
    </row>
    <row r="27" spans="1:131" ht="26.25" customHeight="1" thickBot="1" x14ac:dyDescent="0.2">
      <c r="A27" s="996"/>
      <c r="B27" s="997"/>
      <c r="C27" s="997"/>
      <c r="D27" s="997"/>
      <c r="E27" s="997"/>
      <c r="F27" s="997"/>
      <c r="G27" s="997"/>
      <c r="H27" s="997"/>
      <c r="I27" s="997"/>
      <c r="J27" s="997"/>
      <c r="K27" s="997"/>
      <c r="L27" s="997"/>
      <c r="M27" s="997"/>
      <c r="N27" s="997"/>
      <c r="O27" s="997"/>
      <c r="P27" s="998"/>
      <c r="Q27" s="1002"/>
      <c r="R27" s="1003"/>
      <c r="S27" s="1003"/>
      <c r="T27" s="1003"/>
      <c r="U27" s="1004"/>
      <c r="V27" s="1002"/>
      <c r="W27" s="1003"/>
      <c r="X27" s="1003"/>
      <c r="Y27" s="1003"/>
      <c r="Z27" s="1004"/>
      <c r="AA27" s="1002"/>
      <c r="AB27" s="1003"/>
      <c r="AC27" s="1003"/>
      <c r="AD27" s="1003"/>
      <c r="AE27" s="1003"/>
      <c r="AF27" s="1055"/>
      <c r="AG27" s="1009"/>
      <c r="AH27" s="1009"/>
      <c r="AI27" s="1009"/>
      <c r="AJ27" s="1056"/>
      <c r="AK27" s="1003"/>
      <c r="AL27" s="1003"/>
      <c r="AM27" s="1003"/>
      <c r="AN27" s="1003"/>
      <c r="AO27" s="1004"/>
      <c r="AP27" s="1002"/>
      <c r="AQ27" s="1003"/>
      <c r="AR27" s="1003"/>
      <c r="AS27" s="1003"/>
      <c r="AT27" s="1004"/>
      <c r="AU27" s="1002"/>
      <c r="AV27" s="1003"/>
      <c r="AW27" s="1003"/>
      <c r="AX27" s="1003"/>
      <c r="AY27" s="1004"/>
      <c r="AZ27" s="1002"/>
      <c r="BA27" s="1003"/>
      <c r="BB27" s="1003"/>
      <c r="BC27" s="1003"/>
      <c r="BD27" s="1004"/>
      <c r="BE27" s="1002"/>
      <c r="BF27" s="1003"/>
      <c r="BG27" s="1003"/>
      <c r="BH27" s="1003"/>
      <c r="BI27" s="1014"/>
      <c r="BJ27" s="219"/>
      <c r="BK27" s="219"/>
      <c r="BL27" s="219"/>
      <c r="BM27" s="219"/>
      <c r="BN27" s="219"/>
      <c r="BO27" s="228"/>
      <c r="BP27" s="228"/>
      <c r="BQ27" s="225">
        <v>21</v>
      </c>
      <c r="BR27" s="226"/>
      <c r="BS27" s="990"/>
      <c r="BT27" s="991"/>
      <c r="BU27" s="991"/>
      <c r="BV27" s="991"/>
      <c r="BW27" s="991"/>
      <c r="BX27" s="991"/>
      <c r="BY27" s="991"/>
      <c r="BZ27" s="991"/>
      <c r="CA27" s="991"/>
      <c r="CB27" s="991"/>
      <c r="CC27" s="991"/>
      <c r="CD27" s="991"/>
      <c r="CE27" s="991"/>
      <c r="CF27" s="991"/>
      <c r="CG27" s="1012"/>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217"/>
    </row>
    <row r="28" spans="1:131" ht="26.25" customHeight="1" thickTop="1" x14ac:dyDescent="0.15">
      <c r="A28" s="229">
        <v>1</v>
      </c>
      <c r="B28" s="1045" t="s">
        <v>403</v>
      </c>
      <c r="C28" s="1046"/>
      <c r="D28" s="1046"/>
      <c r="E28" s="1046"/>
      <c r="F28" s="1046"/>
      <c r="G28" s="1046"/>
      <c r="H28" s="1046"/>
      <c r="I28" s="1046"/>
      <c r="J28" s="1046"/>
      <c r="K28" s="1046"/>
      <c r="L28" s="1046"/>
      <c r="M28" s="1046"/>
      <c r="N28" s="1046"/>
      <c r="O28" s="1046"/>
      <c r="P28" s="1047"/>
      <c r="Q28" s="1048">
        <v>4279</v>
      </c>
      <c r="R28" s="1049"/>
      <c r="S28" s="1049"/>
      <c r="T28" s="1049"/>
      <c r="U28" s="1049"/>
      <c r="V28" s="1049">
        <v>4170</v>
      </c>
      <c r="W28" s="1049"/>
      <c r="X28" s="1049"/>
      <c r="Y28" s="1049"/>
      <c r="Z28" s="1049"/>
      <c r="AA28" s="1049">
        <v>109</v>
      </c>
      <c r="AB28" s="1049"/>
      <c r="AC28" s="1049"/>
      <c r="AD28" s="1049"/>
      <c r="AE28" s="1050"/>
      <c r="AF28" s="1051">
        <v>109</v>
      </c>
      <c r="AG28" s="1049"/>
      <c r="AH28" s="1049"/>
      <c r="AI28" s="1049"/>
      <c r="AJ28" s="1052"/>
      <c r="AK28" s="1040">
        <v>234</v>
      </c>
      <c r="AL28" s="1041"/>
      <c r="AM28" s="1041"/>
      <c r="AN28" s="1041"/>
      <c r="AO28" s="1041"/>
      <c r="AP28" s="1041" t="s">
        <v>607</v>
      </c>
      <c r="AQ28" s="1041"/>
      <c r="AR28" s="1041"/>
      <c r="AS28" s="1041"/>
      <c r="AT28" s="1041"/>
      <c r="AU28" s="1041" t="s">
        <v>607</v>
      </c>
      <c r="AV28" s="1041"/>
      <c r="AW28" s="1041"/>
      <c r="AX28" s="1041"/>
      <c r="AY28" s="1041"/>
      <c r="AZ28" s="1042" t="s">
        <v>607</v>
      </c>
      <c r="BA28" s="1042"/>
      <c r="BB28" s="1042"/>
      <c r="BC28" s="1042"/>
      <c r="BD28" s="1042"/>
      <c r="BE28" s="1043"/>
      <c r="BF28" s="1043"/>
      <c r="BG28" s="1043"/>
      <c r="BH28" s="1043"/>
      <c r="BI28" s="1044"/>
      <c r="BJ28" s="219"/>
      <c r="BK28" s="219"/>
      <c r="BL28" s="219"/>
      <c r="BM28" s="219"/>
      <c r="BN28" s="219"/>
      <c r="BO28" s="228"/>
      <c r="BP28" s="228"/>
      <c r="BQ28" s="225">
        <v>22</v>
      </c>
      <c r="BR28" s="226"/>
      <c r="BS28" s="990"/>
      <c r="BT28" s="991"/>
      <c r="BU28" s="991"/>
      <c r="BV28" s="991"/>
      <c r="BW28" s="991"/>
      <c r="BX28" s="991"/>
      <c r="BY28" s="991"/>
      <c r="BZ28" s="991"/>
      <c r="CA28" s="991"/>
      <c r="CB28" s="991"/>
      <c r="CC28" s="991"/>
      <c r="CD28" s="991"/>
      <c r="CE28" s="991"/>
      <c r="CF28" s="991"/>
      <c r="CG28" s="1012"/>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217"/>
    </row>
    <row r="29" spans="1:131" ht="26.25" customHeight="1" x14ac:dyDescent="0.15">
      <c r="A29" s="229">
        <v>2</v>
      </c>
      <c r="B29" s="1028" t="s">
        <v>404</v>
      </c>
      <c r="C29" s="1029"/>
      <c r="D29" s="1029"/>
      <c r="E29" s="1029"/>
      <c r="F29" s="1029"/>
      <c r="G29" s="1029"/>
      <c r="H29" s="1029"/>
      <c r="I29" s="1029"/>
      <c r="J29" s="1029"/>
      <c r="K29" s="1029"/>
      <c r="L29" s="1029"/>
      <c r="M29" s="1029"/>
      <c r="N29" s="1029"/>
      <c r="O29" s="1029"/>
      <c r="P29" s="1030"/>
      <c r="Q29" s="1036">
        <v>3096</v>
      </c>
      <c r="R29" s="1037"/>
      <c r="S29" s="1037"/>
      <c r="T29" s="1037"/>
      <c r="U29" s="1037"/>
      <c r="V29" s="1037">
        <v>2838</v>
      </c>
      <c r="W29" s="1037"/>
      <c r="X29" s="1037"/>
      <c r="Y29" s="1037"/>
      <c r="Z29" s="1037"/>
      <c r="AA29" s="1037">
        <v>258</v>
      </c>
      <c r="AB29" s="1037"/>
      <c r="AC29" s="1037"/>
      <c r="AD29" s="1037"/>
      <c r="AE29" s="1038"/>
      <c r="AF29" s="1033">
        <v>258</v>
      </c>
      <c r="AG29" s="1034"/>
      <c r="AH29" s="1034"/>
      <c r="AI29" s="1034"/>
      <c r="AJ29" s="1035"/>
      <c r="AK29" s="978">
        <v>414</v>
      </c>
      <c r="AL29" s="969"/>
      <c r="AM29" s="969"/>
      <c r="AN29" s="969"/>
      <c r="AO29" s="969"/>
      <c r="AP29" s="969" t="s">
        <v>607</v>
      </c>
      <c r="AQ29" s="969"/>
      <c r="AR29" s="969"/>
      <c r="AS29" s="969"/>
      <c r="AT29" s="969"/>
      <c r="AU29" s="969" t="s">
        <v>607</v>
      </c>
      <c r="AV29" s="969"/>
      <c r="AW29" s="969"/>
      <c r="AX29" s="969"/>
      <c r="AY29" s="969"/>
      <c r="AZ29" s="1039" t="s">
        <v>607</v>
      </c>
      <c r="BA29" s="1039"/>
      <c r="BB29" s="1039"/>
      <c r="BC29" s="1039"/>
      <c r="BD29" s="1039"/>
      <c r="BE29" s="970"/>
      <c r="BF29" s="970"/>
      <c r="BG29" s="970"/>
      <c r="BH29" s="970"/>
      <c r="BI29" s="971"/>
      <c r="BJ29" s="219"/>
      <c r="BK29" s="219"/>
      <c r="BL29" s="219"/>
      <c r="BM29" s="219"/>
      <c r="BN29" s="219"/>
      <c r="BO29" s="228"/>
      <c r="BP29" s="228"/>
      <c r="BQ29" s="225">
        <v>23</v>
      </c>
      <c r="BR29" s="226"/>
      <c r="BS29" s="990"/>
      <c r="BT29" s="991"/>
      <c r="BU29" s="991"/>
      <c r="BV29" s="991"/>
      <c r="BW29" s="991"/>
      <c r="BX29" s="991"/>
      <c r="BY29" s="991"/>
      <c r="BZ29" s="991"/>
      <c r="CA29" s="991"/>
      <c r="CB29" s="991"/>
      <c r="CC29" s="991"/>
      <c r="CD29" s="991"/>
      <c r="CE29" s="991"/>
      <c r="CF29" s="991"/>
      <c r="CG29" s="1012"/>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217"/>
    </row>
    <row r="30" spans="1:131" ht="26.25" customHeight="1" x14ac:dyDescent="0.15">
      <c r="A30" s="229">
        <v>3</v>
      </c>
      <c r="B30" s="1028" t="s">
        <v>405</v>
      </c>
      <c r="C30" s="1029"/>
      <c r="D30" s="1029"/>
      <c r="E30" s="1029"/>
      <c r="F30" s="1029"/>
      <c r="G30" s="1029"/>
      <c r="H30" s="1029"/>
      <c r="I30" s="1029"/>
      <c r="J30" s="1029"/>
      <c r="K30" s="1029"/>
      <c r="L30" s="1029"/>
      <c r="M30" s="1029"/>
      <c r="N30" s="1029"/>
      <c r="O30" s="1029"/>
      <c r="P30" s="1030"/>
      <c r="Q30" s="1036">
        <v>562</v>
      </c>
      <c r="R30" s="1037"/>
      <c r="S30" s="1037"/>
      <c r="T30" s="1037"/>
      <c r="U30" s="1037"/>
      <c r="V30" s="1037">
        <v>560</v>
      </c>
      <c r="W30" s="1037"/>
      <c r="X30" s="1037"/>
      <c r="Y30" s="1037"/>
      <c r="Z30" s="1037"/>
      <c r="AA30" s="1037">
        <v>2</v>
      </c>
      <c r="AB30" s="1037"/>
      <c r="AC30" s="1037"/>
      <c r="AD30" s="1037"/>
      <c r="AE30" s="1038"/>
      <c r="AF30" s="1033">
        <v>2</v>
      </c>
      <c r="AG30" s="1034"/>
      <c r="AH30" s="1034"/>
      <c r="AI30" s="1034"/>
      <c r="AJ30" s="1035"/>
      <c r="AK30" s="978">
        <v>104</v>
      </c>
      <c r="AL30" s="969"/>
      <c r="AM30" s="969"/>
      <c r="AN30" s="969"/>
      <c r="AO30" s="969"/>
      <c r="AP30" s="969" t="s">
        <v>607</v>
      </c>
      <c r="AQ30" s="969"/>
      <c r="AR30" s="969"/>
      <c r="AS30" s="969"/>
      <c r="AT30" s="969"/>
      <c r="AU30" s="969" t="s">
        <v>607</v>
      </c>
      <c r="AV30" s="969"/>
      <c r="AW30" s="969"/>
      <c r="AX30" s="969"/>
      <c r="AY30" s="969"/>
      <c r="AZ30" s="1039" t="s">
        <v>607</v>
      </c>
      <c r="BA30" s="1039"/>
      <c r="BB30" s="1039"/>
      <c r="BC30" s="1039"/>
      <c r="BD30" s="1039"/>
      <c r="BE30" s="970"/>
      <c r="BF30" s="970"/>
      <c r="BG30" s="970"/>
      <c r="BH30" s="970"/>
      <c r="BI30" s="971"/>
      <c r="BJ30" s="219"/>
      <c r="BK30" s="219"/>
      <c r="BL30" s="219"/>
      <c r="BM30" s="219"/>
      <c r="BN30" s="219"/>
      <c r="BO30" s="228"/>
      <c r="BP30" s="228"/>
      <c r="BQ30" s="225">
        <v>24</v>
      </c>
      <c r="BR30" s="226"/>
      <c r="BS30" s="990"/>
      <c r="BT30" s="991"/>
      <c r="BU30" s="991"/>
      <c r="BV30" s="991"/>
      <c r="BW30" s="991"/>
      <c r="BX30" s="991"/>
      <c r="BY30" s="991"/>
      <c r="BZ30" s="991"/>
      <c r="CA30" s="991"/>
      <c r="CB30" s="991"/>
      <c r="CC30" s="991"/>
      <c r="CD30" s="991"/>
      <c r="CE30" s="991"/>
      <c r="CF30" s="991"/>
      <c r="CG30" s="1012"/>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217"/>
    </row>
    <row r="31" spans="1:131" ht="26.25" customHeight="1" x14ac:dyDescent="0.15">
      <c r="A31" s="229">
        <v>4</v>
      </c>
      <c r="B31" s="1028" t="s">
        <v>406</v>
      </c>
      <c r="C31" s="1029"/>
      <c r="D31" s="1029"/>
      <c r="E31" s="1029"/>
      <c r="F31" s="1029"/>
      <c r="G31" s="1029"/>
      <c r="H31" s="1029"/>
      <c r="I31" s="1029"/>
      <c r="J31" s="1029"/>
      <c r="K31" s="1029"/>
      <c r="L31" s="1029"/>
      <c r="M31" s="1029"/>
      <c r="N31" s="1029"/>
      <c r="O31" s="1029"/>
      <c r="P31" s="1030"/>
      <c r="Q31" s="1036">
        <v>9</v>
      </c>
      <c r="R31" s="1037"/>
      <c r="S31" s="1037"/>
      <c r="T31" s="1037"/>
      <c r="U31" s="1037"/>
      <c r="V31" s="1037">
        <v>8</v>
      </c>
      <c r="W31" s="1037"/>
      <c r="X31" s="1037"/>
      <c r="Y31" s="1037"/>
      <c r="Z31" s="1037"/>
      <c r="AA31" s="1037">
        <v>1</v>
      </c>
      <c r="AB31" s="1037"/>
      <c r="AC31" s="1037"/>
      <c r="AD31" s="1037"/>
      <c r="AE31" s="1038"/>
      <c r="AF31" s="1033">
        <v>1</v>
      </c>
      <c r="AG31" s="1034"/>
      <c r="AH31" s="1034"/>
      <c r="AI31" s="1034"/>
      <c r="AJ31" s="1035"/>
      <c r="AK31" s="978" t="s">
        <v>606</v>
      </c>
      <c r="AL31" s="969"/>
      <c r="AM31" s="969"/>
      <c r="AN31" s="969"/>
      <c r="AO31" s="969"/>
      <c r="AP31" s="969" t="s">
        <v>607</v>
      </c>
      <c r="AQ31" s="969"/>
      <c r="AR31" s="969"/>
      <c r="AS31" s="969"/>
      <c r="AT31" s="969"/>
      <c r="AU31" s="969" t="s">
        <v>607</v>
      </c>
      <c r="AV31" s="969"/>
      <c r="AW31" s="969"/>
      <c r="AX31" s="969"/>
      <c r="AY31" s="969"/>
      <c r="AZ31" s="1039" t="s">
        <v>607</v>
      </c>
      <c r="BA31" s="1039"/>
      <c r="BB31" s="1039"/>
      <c r="BC31" s="1039"/>
      <c r="BD31" s="1039"/>
      <c r="BE31" s="970"/>
      <c r="BF31" s="970"/>
      <c r="BG31" s="970"/>
      <c r="BH31" s="970"/>
      <c r="BI31" s="971"/>
      <c r="BJ31" s="219"/>
      <c r="BK31" s="219"/>
      <c r="BL31" s="219"/>
      <c r="BM31" s="219"/>
      <c r="BN31" s="219"/>
      <c r="BO31" s="228"/>
      <c r="BP31" s="228"/>
      <c r="BQ31" s="225">
        <v>25</v>
      </c>
      <c r="BR31" s="226"/>
      <c r="BS31" s="990"/>
      <c r="BT31" s="991"/>
      <c r="BU31" s="991"/>
      <c r="BV31" s="991"/>
      <c r="BW31" s="991"/>
      <c r="BX31" s="991"/>
      <c r="BY31" s="991"/>
      <c r="BZ31" s="991"/>
      <c r="CA31" s="991"/>
      <c r="CB31" s="991"/>
      <c r="CC31" s="991"/>
      <c r="CD31" s="991"/>
      <c r="CE31" s="991"/>
      <c r="CF31" s="991"/>
      <c r="CG31" s="1012"/>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217"/>
    </row>
    <row r="32" spans="1:131" ht="26.25" customHeight="1" x14ac:dyDescent="0.15">
      <c r="A32" s="229">
        <v>5</v>
      </c>
      <c r="B32" s="1028" t="s">
        <v>407</v>
      </c>
      <c r="C32" s="1029"/>
      <c r="D32" s="1029"/>
      <c r="E32" s="1029"/>
      <c r="F32" s="1029"/>
      <c r="G32" s="1029"/>
      <c r="H32" s="1029"/>
      <c r="I32" s="1029"/>
      <c r="J32" s="1029"/>
      <c r="K32" s="1029"/>
      <c r="L32" s="1029"/>
      <c r="M32" s="1029"/>
      <c r="N32" s="1029"/>
      <c r="O32" s="1029"/>
      <c r="P32" s="1030"/>
      <c r="Q32" s="1036">
        <v>750</v>
      </c>
      <c r="R32" s="1037"/>
      <c r="S32" s="1037"/>
      <c r="T32" s="1037"/>
      <c r="U32" s="1037"/>
      <c r="V32" s="1037">
        <v>620</v>
      </c>
      <c r="W32" s="1037"/>
      <c r="X32" s="1037"/>
      <c r="Y32" s="1037"/>
      <c r="Z32" s="1037"/>
      <c r="AA32" s="1037">
        <v>130</v>
      </c>
      <c r="AB32" s="1037"/>
      <c r="AC32" s="1037"/>
      <c r="AD32" s="1037"/>
      <c r="AE32" s="1038"/>
      <c r="AF32" s="1033">
        <v>716</v>
      </c>
      <c r="AG32" s="1034"/>
      <c r="AH32" s="1034"/>
      <c r="AI32" s="1034"/>
      <c r="AJ32" s="1035"/>
      <c r="AK32" s="978">
        <v>2</v>
      </c>
      <c r="AL32" s="969"/>
      <c r="AM32" s="969"/>
      <c r="AN32" s="969"/>
      <c r="AO32" s="969"/>
      <c r="AP32" s="969">
        <v>1234</v>
      </c>
      <c r="AQ32" s="969"/>
      <c r="AR32" s="969"/>
      <c r="AS32" s="969"/>
      <c r="AT32" s="969"/>
      <c r="AU32" s="969" t="s">
        <v>607</v>
      </c>
      <c r="AV32" s="969"/>
      <c r="AW32" s="969"/>
      <c r="AX32" s="969"/>
      <c r="AY32" s="969"/>
      <c r="AZ32" s="1039" t="s">
        <v>607</v>
      </c>
      <c r="BA32" s="1039"/>
      <c r="BB32" s="1039"/>
      <c r="BC32" s="1039"/>
      <c r="BD32" s="1039"/>
      <c r="BE32" s="970" t="s">
        <v>408</v>
      </c>
      <c r="BF32" s="970"/>
      <c r="BG32" s="970"/>
      <c r="BH32" s="970"/>
      <c r="BI32" s="971"/>
      <c r="BJ32" s="219"/>
      <c r="BK32" s="219"/>
      <c r="BL32" s="219"/>
      <c r="BM32" s="219"/>
      <c r="BN32" s="219"/>
      <c r="BO32" s="228"/>
      <c r="BP32" s="228"/>
      <c r="BQ32" s="225">
        <v>26</v>
      </c>
      <c r="BR32" s="226"/>
      <c r="BS32" s="990"/>
      <c r="BT32" s="991"/>
      <c r="BU32" s="991"/>
      <c r="BV32" s="991"/>
      <c r="BW32" s="991"/>
      <c r="BX32" s="991"/>
      <c r="BY32" s="991"/>
      <c r="BZ32" s="991"/>
      <c r="CA32" s="991"/>
      <c r="CB32" s="991"/>
      <c r="CC32" s="991"/>
      <c r="CD32" s="991"/>
      <c r="CE32" s="991"/>
      <c r="CF32" s="991"/>
      <c r="CG32" s="1012"/>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217"/>
    </row>
    <row r="33" spans="1:131" ht="26.25" customHeight="1" x14ac:dyDescent="0.15">
      <c r="A33" s="229">
        <v>6</v>
      </c>
      <c r="B33" s="1028" t="s">
        <v>409</v>
      </c>
      <c r="C33" s="1029"/>
      <c r="D33" s="1029"/>
      <c r="E33" s="1029"/>
      <c r="F33" s="1029"/>
      <c r="G33" s="1029"/>
      <c r="H33" s="1029"/>
      <c r="I33" s="1029"/>
      <c r="J33" s="1029"/>
      <c r="K33" s="1029"/>
      <c r="L33" s="1029"/>
      <c r="M33" s="1029"/>
      <c r="N33" s="1029"/>
      <c r="O33" s="1029"/>
      <c r="P33" s="1030"/>
      <c r="Q33" s="1036">
        <v>970</v>
      </c>
      <c r="R33" s="1037"/>
      <c r="S33" s="1037"/>
      <c r="T33" s="1037"/>
      <c r="U33" s="1037"/>
      <c r="V33" s="1037">
        <v>860</v>
      </c>
      <c r="W33" s="1037"/>
      <c r="X33" s="1037"/>
      <c r="Y33" s="1037"/>
      <c r="Z33" s="1037"/>
      <c r="AA33" s="1037">
        <v>110</v>
      </c>
      <c r="AB33" s="1037"/>
      <c r="AC33" s="1037"/>
      <c r="AD33" s="1037"/>
      <c r="AE33" s="1038"/>
      <c r="AF33" s="1033">
        <v>1913</v>
      </c>
      <c r="AG33" s="1034"/>
      <c r="AH33" s="1034"/>
      <c r="AI33" s="1034"/>
      <c r="AJ33" s="1035"/>
      <c r="AK33" s="978">
        <v>105</v>
      </c>
      <c r="AL33" s="969"/>
      <c r="AM33" s="969"/>
      <c r="AN33" s="969"/>
      <c r="AO33" s="969"/>
      <c r="AP33" s="969">
        <v>2574</v>
      </c>
      <c r="AQ33" s="969"/>
      <c r="AR33" s="969"/>
      <c r="AS33" s="969"/>
      <c r="AT33" s="969"/>
      <c r="AU33" s="969">
        <v>533</v>
      </c>
      <c r="AV33" s="969"/>
      <c r="AW33" s="969"/>
      <c r="AX33" s="969"/>
      <c r="AY33" s="969"/>
      <c r="AZ33" s="1039" t="s">
        <v>607</v>
      </c>
      <c r="BA33" s="1039"/>
      <c r="BB33" s="1039"/>
      <c r="BC33" s="1039"/>
      <c r="BD33" s="1039"/>
      <c r="BE33" s="970" t="s">
        <v>408</v>
      </c>
      <c r="BF33" s="970"/>
      <c r="BG33" s="970"/>
      <c r="BH33" s="970"/>
      <c r="BI33" s="971"/>
      <c r="BJ33" s="219"/>
      <c r="BK33" s="219"/>
      <c r="BL33" s="219"/>
      <c r="BM33" s="219"/>
      <c r="BN33" s="219"/>
      <c r="BO33" s="228"/>
      <c r="BP33" s="228"/>
      <c r="BQ33" s="225">
        <v>27</v>
      </c>
      <c r="BR33" s="226"/>
      <c r="BS33" s="990"/>
      <c r="BT33" s="991"/>
      <c r="BU33" s="991"/>
      <c r="BV33" s="991"/>
      <c r="BW33" s="991"/>
      <c r="BX33" s="991"/>
      <c r="BY33" s="991"/>
      <c r="BZ33" s="991"/>
      <c r="CA33" s="991"/>
      <c r="CB33" s="991"/>
      <c r="CC33" s="991"/>
      <c r="CD33" s="991"/>
      <c r="CE33" s="991"/>
      <c r="CF33" s="991"/>
      <c r="CG33" s="1012"/>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217"/>
    </row>
    <row r="34" spans="1:131" ht="26.25" customHeight="1" x14ac:dyDescent="0.15">
      <c r="A34" s="229">
        <v>7</v>
      </c>
      <c r="B34" s="1028" t="s">
        <v>410</v>
      </c>
      <c r="C34" s="1029"/>
      <c r="D34" s="1029"/>
      <c r="E34" s="1029"/>
      <c r="F34" s="1029"/>
      <c r="G34" s="1029"/>
      <c r="H34" s="1029"/>
      <c r="I34" s="1029"/>
      <c r="J34" s="1029"/>
      <c r="K34" s="1029"/>
      <c r="L34" s="1029"/>
      <c r="M34" s="1029"/>
      <c r="N34" s="1029"/>
      <c r="O34" s="1029"/>
      <c r="P34" s="1030"/>
      <c r="Q34" s="1036">
        <v>1421</v>
      </c>
      <c r="R34" s="1037"/>
      <c r="S34" s="1037"/>
      <c r="T34" s="1037"/>
      <c r="U34" s="1037"/>
      <c r="V34" s="1037">
        <v>1415</v>
      </c>
      <c r="W34" s="1037"/>
      <c r="X34" s="1037"/>
      <c r="Y34" s="1037"/>
      <c r="Z34" s="1037"/>
      <c r="AA34" s="1037">
        <v>6</v>
      </c>
      <c r="AB34" s="1037"/>
      <c r="AC34" s="1037"/>
      <c r="AD34" s="1037"/>
      <c r="AE34" s="1038"/>
      <c r="AF34" s="1033" t="s">
        <v>411</v>
      </c>
      <c r="AG34" s="1034"/>
      <c r="AH34" s="1034"/>
      <c r="AI34" s="1034"/>
      <c r="AJ34" s="1035"/>
      <c r="AK34" s="978">
        <v>711</v>
      </c>
      <c r="AL34" s="969"/>
      <c r="AM34" s="969"/>
      <c r="AN34" s="969"/>
      <c r="AO34" s="969"/>
      <c r="AP34" s="969">
        <v>31</v>
      </c>
      <c r="AQ34" s="969"/>
      <c r="AR34" s="969"/>
      <c r="AS34" s="969"/>
      <c r="AT34" s="969"/>
      <c r="AU34" s="969" t="s">
        <v>607</v>
      </c>
      <c r="AV34" s="969"/>
      <c r="AW34" s="969"/>
      <c r="AX34" s="969"/>
      <c r="AY34" s="969"/>
      <c r="AZ34" s="1039" t="s">
        <v>607</v>
      </c>
      <c r="BA34" s="1039"/>
      <c r="BB34" s="1039"/>
      <c r="BC34" s="1039"/>
      <c r="BD34" s="1039"/>
      <c r="BE34" s="970" t="s">
        <v>412</v>
      </c>
      <c r="BF34" s="970"/>
      <c r="BG34" s="970"/>
      <c r="BH34" s="970"/>
      <c r="BI34" s="971"/>
      <c r="BJ34" s="219"/>
      <c r="BK34" s="219"/>
      <c r="BL34" s="219"/>
      <c r="BM34" s="219"/>
      <c r="BN34" s="219"/>
      <c r="BO34" s="228"/>
      <c r="BP34" s="228"/>
      <c r="BQ34" s="225">
        <v>28</v>
      </c>
      <c r="BR34" s="226"/>
      <c r="BS34" s="990"/>
      <c r="BT34" s="991"/>
      <c r="BU34" s="991"/>
      <c r="BV34" s="991"/>
      <c r="BW34" s="991"/>
      <c r="BX34" s="991"/>
      <c r="BY34" s="991"/>
      <c r="BZ34" s="991"/>
      <c r="CA34" s="991"/>
      <c r="CB34" s="991"/>
      <c r="CC34" s="991"/>
      <c r="CD34" s="991"/>
      <c r="CE34" s="991"/>
      <c r="CF34" s="991"/>
      <c r="CG34" s="1012"/>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217"/>
    </row>
    <row r="35" spans="1:131" ht="26.25" customHeight="1" x14ac:dyDescent="0.15">
      <c r="A35" s="229">
        <v>8</v>
      </c>
      <c r="B35" s="1028"/>
      <c r="C35" s="1029"/>
      <c r="D35" s="1029"/>
      <c r="E35" s="1029"/>
      <c r="F35" s="1029"/>
      <c r="G35" s="1029"/>
      <c r="H35" s="1029"/>
      <c r="I35" s="1029"/>
      <c r="J35" s="1029"/>
      <c r="K35" s="1029"/>
      <c r="L35" s="1029"/>
      <c r="M35" s="1029"/>
      <c r="N35" s="1029"/>
      <c r="O35" s="1029"/>
      <c r="P35" s="1030"/>
      <c r="Q35" s="1036"/>
      <c r="R35" s="1037"/>
      <c r="S35" s="1037"/>
      <c r="T35" s="1037"/>
      <c r="U35" s="1037"/>
      <c r="V35" s="1037"/>
      <c r="W35" s="1037"/>
      <c r="X35" s="1037"/>
      <c r="Y35" s="1037"/>
      <c r="Z35" s="1037"/>
      <c r="AA35" s="1037"/>
      <c r="AB35" s="1037"/>
      <c r="AC35" s="1037"/>
      <c r="AD35" s="1037"/>
      <c r="AE35" s="1038"/>
      <c r="AF35" s="1033"/>
      <c r="AG35" s="1034"/>
      <c r="AH35" s="1034"/>
      <c r="AI35" s="1034"/>
      <c r="AJ35" s="1035"/>
      <c r="AK35" s="978"/>
      <c r="AL35" s="969"/>
      <c r="AM35" s="969"/>
      <c r="AN35" s="969"/>
      <c r="AO35" s="969"/>
      <c r="AP35" s="969"/>
      <c r="AQ35" s="969"/>
      <c r="AR35" s="969"/>
      <c r="AS35" s="969"/>
      <c r="AT35" s="969"/>
      <c r="AU35" s="969"/>
      <c r="AV35" s="969"/>
      <c r="AW35" s="969"/>
      <c r="AX35" s="969"/>
      <c r="AY35" s="969"/>
      <c r="AZ35" s="1039"/>
      <c r="BA35" s="1039"/>
      <c r="BB35" s="1039"/>
      <c r="BC35" s="1039"/>
      <c r="BD35" s="1039"/>
      <c r="BE35" s="970"/>
      <c r="BF35" s="970"/>
      <c r="BG35" s="970"/>
      <c r="BH35" s="970"/>
      <c r="BI35" s="971"/>
      <c r="BJ35" s="219"/>
      <c r="BK35" s="219"/>
      <c r="BL35" s="219"/>
      <c r="BM35" s="219"/>
      <c r="BN35" s="219"/>
      <c r="BO35" s="228"/>
      <c r="BP35" s="228"/>
      <c r="BQ35" s="225">
        <v>29</v>
      </c>
      <c r="BR35" s="226"/>
      <c r="BS35" s="990"/>
      <c r="BT35" s="991"/>
      <c r="BU35" s="991"/>
      <c r="BV35" s="991"/>
      <c r="BW35" s="991"/>
      <c r="BX35" s="991"/>
      <c r="BY35" s="991"/>
      <c r="BZ35" s="991"/>
      <c r="CA35" s="991"/>
      <c r="CB35" s="991"/>
      <c r="CC35" s="991"/>
      <c r="CD35" s="991"/>
      <c r="CE35" s="991"/>
      <c r="CF35" s="991"/>
      <c r="CG35" s="1012"/>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217"/>
    </row>
    <row r="36" spans="1:131" ht="26.25" customHeight="1" x14ac:dyDescent="0.15">
      <c r="A36" s="229">
        <v>9</v>
      </c>
      <c r="B36" s="1028"/>
      <c r="C36" s="1029"/>
      <c r="D36" s="1029"/>
      <c r="E36" s="1029"/>
      <c r="F36" s="1029"/>
      <c r="G36" s="1029"/>
      <c r="H36" s="1029"/>
      <c r="I36" s="1029"/>
      <c r="J36" s="1029"/>
      <c r="K36" s="1029"/>
      <c r="L36" s="1029"/>
      <c r="M36" s="1029"/>
      <c r="N36" s="1029"/>
      <c r="O36" s="1029"/>
      <c r="P36" s="1030"/>
      <c r="Q36" s="1036"/>
      <c r="R36" s="1037"/>
      <c r="S36" s="1037"/>
      <c r="T36" s="1037"/>
      <c r="U36" s="1037"/>
      <c r="V36" s="1037"/>
      <c r="W36" s="1037"/>
      <c r="X36" s="1037"/>
      <c r="Y36" s="1037"/>
      <c r="Z36" s="1037"/>
      <c r="AA36" s="1037"/>
      <c r="AB36" s="1037"/>
      <c r="AC36" s="1037"/>
      <c r="AD36" s="1037"/>
      <c r="AE36" s="1038"/>
      <c r="AF36" s="1033"/>
      <c r="AG36" s="1034"/>
      <c r="AH36" s="1034"/>
      <c r="AI36" s="1034"/>
      <c r="AJ36" s="1035"/>
      <c r="AK36" s="978"/>
      <c r="AL36" s="969"/>
      <c r="AM36" s="969"/>
      <c r="AN36" s="969"/>
      <c r="AO36" s="969"/>
      <c r="AP36" s="969"/>
      <c r="AQ36" s="969"/>
      <c r="AR36" s="969"/>
      <c r="AS36" s="969"/>
      <c r="AT36" s="969"/>
      <c r="AU36" s="969"/>
      <c r="AV36" s="969"/>
      <c r="AW36" s="969"/>
      <c r="AX36" s="969"/>
      <c r="AY36" s="969"/>
      <c r="AZ36" s="1039"/>
      <c r="BA36" s="1039"/>
      <c r="BB36" s="1039"/>
      <c r="BC36" s="1039"/>
      <c r="BD36" s="1039"/>
      <c r="BE36" s="970"/>
      <c r="BF36" s="970"/>
      <c r="BG36" s="970"/>
      <c r="BH36" s="970"/>
      <c r="BI36" s="971"/>
      <c r="BJ36" s="219"/>
      <c r="BK36" s="219"/>
      <c r="BL36" s="219"/>
      <c r="BM36" s="219"/>
      <c r="BN36" s="219"/>
      <c r="BO36" s="228"/>
      <c r="BP36" s="228"/>
      <c r="BQ36" s="225">
        <v>30</v>
      </c>
      <c r="BR36" s="226"/>
      <c r="BS36" s="990"/>
      <c r="BT36" s="991"/>
      <c r="BU36" s="991"/>
      <c r="BV36" s="991"/>
      <c r="BW36" s="991"/>
      <c r="BX36" s="991"/>
      <c r="BY36" s="991"/>
      <c r="BZ36" s="991"/>
      <c r="CA36" s="991"/>
      <c r="CB36" s="991"/>
      <c r="CC36" s="991"/>
      <c r="CD36" s="991"/>
      <c r="CE36" s="991"/>
      <c r="CF36" s="991"/>
      <c r="CG36" s="1012"/>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217"/>
    </row>
    <row r="37" spans="1:131" ht="26.25" customHeight="1" x14ac:dyDescent="0.15">
      <c r="A37" s="229">
        <v>10</v>
      </c>
      <c r="B37" s="1028"/>
      <c r="C37" s="1029"/>
      <c r="D37" s="1029"/>
      <c r="E37" s="1029"/>
      <c r="F37" s="1029"/>
      <c r="G37" s="1029"/>
      <c r="H37" s="1029"/>
      <c r="I37" s="1029"/>
      <c r="J37" s="1029"/>
      <c r="K37" s="1029"/>
      <c r="L37" s="1029"/>
      <c r="M37" s="1029"/>
      <c r="N37" s="1029"/>
      <c r="O37" s="1029"/>
      <c r="P37" s="1030"/>
      <c r="Q37" s="1036"/>
      <c r="R37" s="1037"/>
      <c r="S37" s="1037"/>
      <c r="T37" s="1037"/>
      <c r="U37" s="1037"/>
      <c r="V37" s="1037"/>
      <c r="W37" s="1037"/>
      <c r="X37" s="1037"/>
      <c r="Y37" s="1037"/>
      <c r="Z37" s="1037"/>
      <c r="AA37" s="1037"/>
      <c r="AB37" s="1037"/>
      <c r="AC37" s="1037"/>
      <c r="AD37" s="1037"/>
      <c r="AE37" s="1038"/>
      <c r="AF37" s="1033"/>
      <c r="AG37" s="1034"/>
      <c r="AH37" s="1034"/>
      <c r="AI37" s="1034"/>
      <c r="AJ37" s="1035"/>
      <c r="AK37" s="978"/>
      <c r="AL37" s="969"/>
      <c r="AM37" s="969"/>
      <c r="AN37" s="969"/>
      <c r="AO37" s="969"/>
      <c r="AP37" s="969"/>
      <c r="AQ37" s="969"/>
      <c r="AR37" s="969"/>
      <c r="AS37" s="969"/>
      <c r="AT37" s="969"/>
      <c r="AU37" s="969"/>
      <c r="AV37" s="969"/>
      <c r="AW37" s="969"/>
      <c r="AX37" s="969"/>
      <c r="AY37" s="969"/>
      <c r="AZ37" s="1039"/>
      <c r="BA37" s="1039"/>
      <c r="BB37" s="1039"/>
      <c r="BC37" s="1039"/>
      <c r="BD37" s="1039"/>
      <c r="BE37" s="970"/>
      <c r="BF37" s="970"/>
      <c r="BG37" s="970"/>
      <c r="BH37" s="970"/>
      <c r="BI37" s="971"/>
      <c r="BJ37" s="219"/>
      <c r="BK37" s="219"/>
      <c r="BL37" s="219"/>
      <c r="BM37" s="219"/>
      <c r="BN37" s="219"/>
      <c r="BO37" s="228"/>
      <c r="BP37" s="228"/>
      <c r="BQ37" s="225">
        <v>31</v>
      </c>
      <c r="BR37" s="226"/>
      <c r="BS37" s="990"/>
      <c r="BT37" s="991"/>
      <c r="BU37" s="991"/>
      <c r="BV37" s="991"/>
      <c r="BW37" s="991"/>
      <c r="BX37" s="991"/>
      <c r="BY37" s="991"/>
      <c r="BZ37" s="991"/>
      <c r="CA37" s="991"/>
      <c r="CB37" s="991"/>
      <c r="CC37" s="991"/>
      <c r="CD37" s="991"/>
      <c r="CE37" s="991"/>
      <c r="CF37" s="991"/>
      <c r="CG37" s="1012"/>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217"/>
    </row>
    <row r="38" spans="1:131" ht="26.25" customHeight="1" x14ac:dyDescent="0.15">
      <c r="A38" s="229">
        <v>11</v>
      </c>
      <c r="B38" s="1028"/>
      <c r="C38" s="1029"/>
      <c r="D38" s="1029"/>
      <c r="E38" s="1029"/>
      <c r="F38" s="1029"/>
      <c r="G38" s="1029"/>
      <c r="H38" s="1029"/>
      <c r="I38" s="1029"/>
      <c r="J38" s="1029"/>
      <c r="K38" s="1029"/>
      <c r="L38" s="1029"/>
      <c r="M38" s="1029"/>
      <c r="N38" s="1029"/>
      <c r="O38" s="1029"/>
      <c r="P38" s="1030"/>
      <c r="Q38" s="1036"/>
      <c r="R38" s="1037"/>
      <c r="S38" s="1037"/>
      <c r="T38" s="1037"/>
      <c r="U38" s="1037"/>
      <c r="V38" s="1037"/>
      <c r="W38" s="1037"/>
      <c r="X38" s="1037"/>
      <c r="Y38" s="1037"/>
      <c r="Z38" s="1037"/>
      <c r="AA38" s="1037"/>
      <c r="AB38" s="1037"/>
      <c r="AC38" s="1037"/>
      <c r="AD38" s="1037"/>
      <c r="AE38" s="1038"/>
      <c r="AF38" s="1033"/>
      <c r="AG38" s="1034"/>
      <c r="AH38" s="1034"/>
      <c r="AI38" s="1034"/>
      <c r="AJ38" s="1035"/>
      <c r="AK38" s="978"/>
      <c r="AL38" s="969"/>
      <c r="AM38" s="969"/>
      <c r="AN38" s="969"/>
      <c r="AO38" s="969"/>
      <c r="AP38" s="969"/>
      <c r="AQ38" s="969"/>
      <c r="AR38" s="969"/>
      <c r="AS38" s="969"/>
      <c r="AT38" s="969"/>
      <c r="AU38" s="969"/>
      <c r="AV38" s="969"/>
      <c r="AW38" s="969"/>
      <c r="AX38" s="969"/>
      <c r="AY38" s="969"/>
      <c r="AZ38" s="1039"/>
      <c r="BA38" s="1039"/>
      <c r="BB38" s="1039"/>
      <c r="BC38" s="1039"/>
      <c r="BD38" s="1039"/>
      <c r="BE38" s="970"/>
      <c r="BF38" s="970"/>
      <c r="BG38" s="970"/>
      <c r="BH38" s="970"/>
      <c r="BI38" s="971"/>
      <c r="BJ38" s="219"/>
      <c r="BK38" s="219"/>
      <c r="BL38" s="219"/>
      <c r="BM38" s="219"/>
      <c r="BN38" s="219"/>
      <c r="BO38" s="228"/>
      <c r="BP38" s="228"/>
      <c r="BQ38" s="225">
        <v>32</v>
      </c>
      <c r="BR38" s="226"/>
      <c r="BS38" s="990"/>
      <c r="BT38" s="991"/>
      <c r="BU38" s="991"/>
      <c r="BV38" s="991"/>
      <c r="BW38" s="991"/>
      <c r="BX38" s="991"/>
      <c r="BY38" s="991"/>
      <c r="BZ38" s="991"/>
      <c r="CA38" s="991"/>
      <c r="CB38" s="991"/>
      <c r="CC38" s="991"/>
      <c r="CD38" s="991"/>
      <c r="CE38" s="991"/>
      <c r="CF38" s="991"/>
      <c r="CG38" s="1012"/>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217"/>
    </row>
    <row r="39" spans="1:131" ht="26.25" customHeight="1" x14ac:dyDescent="0.15">
      <c r="A39" s="229">
        <v>12</v>
      </c>
      <c r="B39" s="1028"/>
      <c r="C39" s="1029"/>
      <c r="D39" s="1029"/>
      <c r="E39" s="1029"/>
      <c r="F39" s="1029"/>
      <c r="G39" s="1029"/>
      <c r="H39" s="1029"/>
      <c r="I39" s="1029"/>
      <c r="J39" s="1029"/>
      <c r="K39" s="1029"/>
      <c r="L39" s="1029"/>
      <c r="M39" s="1029"/>
      <c r="N39" s="1029"/>
      <c r="O39" s="1029"/>
      <c r="P39" s="1030"/>
      <c r="Q39" s="1036"/>
      <c r="R39" s="1037"/>
      <c r="S39" s="1037"/>
      <c r="T39" s="1037"/>
      <c r="U39" s="1037"/>
      <c r="V39" s="1037"/>
      <c r="W39" s="1037"/>
      <c r="X39" s="1037"/>
      <c r="Y39" s="1037"/>
      <c r="Z39" s="1037"/>
      <c r="AA39" s="1037"/>
      <c r="AB39" s="1037"/>
      <c r="AC39" s="1037"/>
      <c r="AD39" s="1037"/>
      <c r="AE39" s="1038"/>
      <c r="AF39" s="1033"/>
      <c r="AG39" s="1034"/>
      <c r="AH39" s="1034"/>
      <c r="AI39" s="1034"/>
      <c r="AJ39" s="1035"/>
      <c r="AK39" s="978"/>
      <c r="AL39" s="969"/>
      <c r="AM39" s="969"/>
      <c r="AN39" s="969"/>
      <c r="AO39" s="969"/>
      <c r="AP39" s="969"/>
      <c r="AQ39" s="969"/>
      <c r="AR39" s="969"/>
      <c r="AS39" s="969"/>
      <c r="AT39" s="969"/>
      <c r="AU39" s="969"/>
      <c r="AV39" s="969"/>
      <c r="AW39" s="969"/>
      <c r="AX39" s="969"/>
      <c r="AY39" s="969"/>
      <c r="AZ39" s="1039"/>
      <c r="BA39" s="1039"/>
      <c r="BB39" s="1039"/>
      <c r="BC39" s="1039"/>
      <c r="BD39" s="1039"/>
      <c r="BE39" s="970"/>
      <c r="BF39" s="970"/>
      <c r="BG39" s="970"/>
      <c r="BH39" s="970"/>
      <c r="BI39" s="971"/>
      <c r="BJ39" s="219"/>
      <c r="BK39" s="219"/>
      <c r="BL39" s="219"/>
      <c r="BM39" s="219"/>
      <c r="BN39" s="219"/>
      <c r="BO39" s="228"/>
      <c r="BP39" s="228"/>
      <c r="BQ39" s="225">
        <v>33</v>
      </c>
      <c r="BR39" s="226"/>
      <c r="BS39" s="990"/>
      <c r="BT39" s="991"/>
      <c r="BU39" s="991"/>
      <c r="BV39" s="991"/>
      <c r="BW39" s="991"/>
      <c r="BX39" s="991"/>
      <c r="BY39" s="991"/>
      <c r="BZ39" s="991"/>
      <c r="CA39" s="991"/>
      <c r="CB39" s="991"/>
      <c r="CC39" s="991"/>
      <c r="CD39" s="991"/>
      <c r="CE39" s="991"/>
      <c r="CF39" s="991"/>
      <c r="CG39" s="1012"/>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217"/>
    </row>
    <row r="40" spans="1:131" ht="26.25" customHeight="1" x14ac:dyDescent="0.15">
      <c r="A40" s="225">
        <v>13</v>
      </c>
      <c r="B40" s="1028"/>
      <c r="C40" s="1029"/>
      <c r="D40" s="1029"/>
      <c r="E40" s="1029"/>
      <c r="F40" s="1029"/>
      <c r="G40" s="1029"/>
      <c r="H40" s="1029"/>
      <c r="I40" s="1029"/>
      <c r="J40" s="1029"/>
      <c r="K40" s="1029"/>
      <c r="L40" s="1029"/>
      <c r="M40" s="1029"/>
      <c r="N40" s="1029"/>
      <c r="O40" s="1029"/>
      <c r="P40" s="1030"/>
      <c r="Q40" s="1036"/>
      <c r="R40" s="1037"/>
      <c r="S40" s="1037"/>
      <c r="T40" s="1037"/>
      <c r="U40" s="1037"/>
      <c r="V40" s="1037"/>
      <c r="W40" s="1037"/>
      <c r="X40" s="1037"/>
      <c r="Y40" s="1037"/>
      <c r="Z40" s="1037"/>
      <c r="AA40" s="1037"/>
      <c r="AB40" s="1037"/>
      <c r="AC40" s="1037"/>
      <c r="AD40" s="1037"/>
      <c r="AE40" s="1038"/>
      <c r="AF40" s="1033"/>
      <c r="AG40" s="1034"/>
      <c r="AH40" s="1034"/>
      <c r="AI40" s="1034"/>
      <c r="AJ40" s="1035"/>
      <c r="AK40" s="978"/>
      <c r="AL40" s="969"/>
      <c r="AM40" s="969"/>
      <c r="AN40" s="969"/>
      <c r="AO40" s="969"/>
      <c r="AP40" s="969"/>
      <c r="AQ40" s="969"/>
      <c r="AR40" s="969"/>
      <c r="AS40" s="969"/>
      <c r="AT40" s="969"/>
      <c r="AU40" s="969"/>
      <c r="AV40" s="969"/>
      <c r="AW40" s="969"/>
      <c r="AX40" s="969"/>
      <c r="AY40" s="969"/>
      <c r="AZ40" s="1039"/>
      <c r="BA40" s="1039"/>
      <c r="BB40" s="1039"/>
      <c r="BC40" s="1039"/>
      <c r="BD40" s="1039"/>
      <c r="BE40" s="970"/>
      <c r="BF40" s="970"/>
      <c r="BG40" s="970"/>
      <c r="BH40" s="970"/>
      <c r="BI40" s="971"/>
      <c r="BJ40" s="219"/>
      <c r="BK40" s="219"/>
      <c r="BL40" s="219"/>
      <c r="BM40" s="219"/>
      <c r="BN40" s="219"/>
      <c r="BO40" s="228"/>
      <c r="BP40" s="228"/>
      <c r="BQ40" s="225">
        <v>34</v>
      </c>
      <c r="BR40" s="226"/>
      <c r="BS40" s="990"/>
      <c r="BT40" s="991"/>
      <c r="BU40" s="991"/>
      <c r="BV40" s="991"/>
      <c r="BW40" s="991"/>
      <c r="BX40" s="991"/>
      <c r="BY40" s="991"/>
      <c r="BZ40" s="991"/>
      <c r="CA40" s="991"/>
      <c r="CB40" s="991"/>
      <c r="CC40" s="991"/>
      <c r="CD40" s="991"/>
      <c r="CE40" s="991"/>
      <c r="CF40" s="991"/>
      <c r="CG40" s="1012"/>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217"/>
    </row>
    <row r="41" spans="1:131" ht="26.25" customHeight="1" x14ac:dyDescent="0.15">
      <c r="A41" s="225">
        <v>14</v>
      </c>
      <c r="B41" s="1028"/>
      <c r="C41" s="1029"/>
      <c r="D41" s="1029"/>
      <c r="E41" s="1029"/>
      <c r="F41" s="1029"/>
      <c r="G41" s="1029"/>
      <c r="H41" s="1029"/>
      <c r="I41" s="1029"/>
      <c r="J41" s="1029"/>
      <c r="K41" s="1029"/>
      <c r="L41" s="1029"/>
      <c r="M41" s="1029"/>
      <c r="N41" s="1029"/>
      <c r="O41" s="1029"/>
      <c r="P41" s="1030"/>
      <c r="Q41" s="1036"/>
      <c r="R41" s="1037"/>
      <c r="S41" s="1037"/>
      <c r="T41" s="1037"/>
      <c r="U41" s="1037"/>
      <c r="V41" s="1037"/>
      <c r="W41" s="1037"/>
      <c r="X41" s="1037"/>
      <c r="Y41" s="1037"/>
      <c r="Z41" s="1037"/>
      <c r="AA41" s="1037"/>
      <c r="AB41" s="1037"/>
      <c r="AC41" s="1037"/>
      <c r="AD41" s="1037"/>
      <c r="AE41" s="1038"/>
      <c r="AF41" s="1033"/>
      <c r="AG41" s="1034"/>
      <c r="AH41" s="1034"/>
      <c r="AI41" s="1034"/>
      <c r="AJ41" s="1035"/>
      <c r="AK41" s="978"/>
      <c r="AL41" s="969"/>
      <c r="AM41" s="969"/>
      <c r="AN41" s="969"/>
      <c r="AO41" s="969"/>
      <c r="AP41" s="969"/>
      <c r="AQ41" s="969"/>
      <c r="AR41" s="969"/>
      <c r="AS41" s="969"/>
      <c r="AT41" s="969"/>
      <c r="AU41" s="969"/>
      <c r="AV41" s="969"/>
      <c r="AW41" s="969"/>
      <c r="AX41" s="969"/>
      <c r="AY41" s="969"/>
      <c r="AZ41" s="1039"/>
      <c r="BA41" s="1039"/>
      <c r="BB41" s="1039"/>
      <c r="BC41" s="1039"/>
      <c r="BD41" s="1039"/>
      <c r="BE41" s="970"/>
      <c r="BF41" s="970"/>
      <c r="BG41" s="970"/>
      <c r="BH41" s="970"/>
      <c r="BI41" s="971"/>
      <c r="BJ41" s="219"/>
      <c r="BK41" s="219"/>
      <c r="BL41" s="219"/>
      <c r="BM41" s="219"/>
      <c r="BN41" s="219"/>
      <c r="BO41" s="228"/>
      <c r="BP41" s="228"/>
      <c r="BQ41" s="225">
        <v>35</v>
      </c>
      <c r="BR41" s="226"/>
      <c r="BS41" s="990"/>
      <c r="BT41" s="991"/>
      <c r="BU41" s="991"/>
      <c r="BV41" s="991"/>
      <c r="BW41" s="991"/>
      <c r="BX41" s="991"/>
      <c r="BY41" s="991"/>
      <c r="BZ41" s="991"/>
      <c r="CA41" s="991"/>
      <c r="CB41" s="991"/>
      <c r="CC41" s="991"/>
      <c r="CD41" s="991"/>
      <c r="CE41" s="991"/>
      <c r="CF41" s="991"/>
      <c r="CG41" s="1012"/>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217"/>
    </row>
    <row r="42" spans="1:131" ht="26.25" customHeight="1" x14ac:dyDescent="0.15">
      <c r="A42" s="225">
        <v>15</v>
      </c>
      <c r="B42" s="1028"/>
      <c r="C42" s="1029"/>
      <c r="D42" s="1029"/>
      <c r="E42" s="1029"/>
      <c r="F42" s="1029"/>
      <c r="G42" s="1029"/>
      <c r="H42" s="1029"/>
      <c r="I42" s="1029"/>
      <c r="J42" s="1029"/>
      <c r="K42" s="1029"/>
      <c r="L42" s="1029"/>
      <c r="M42" s="1029"/>
      <c r="N42" s="1029"/>
      <c r="O42" s="1029"/>
      <c r="P42" s="1030"/>
      <c r="Q42" s="1036"/>
      <c r="R42" s="1037"/>
      <c r="S42" s="1037"/>
      <c r="T42" s="1037"/>
      <c r="U42" s="1037"/>
      <c r="V42" s="1037"/>
      <c r="W42" s="1037"/>
      <c r="X42" s="1037"/>
      <c r="Y42" s="1037"/>
      <c r="Z42" s="1037"/>
      <c r="AA42" s="1037"/>
      <c r="AB42" s="1037"/>
      <c r="AC42" s="1037"/>
      <c r="AD42" s="1037"/>
      <c r="AE42" s="1038"/>
      <c r="AF42" s="1033"/>
      <c r="AG42" s="1034"/>
      <c r="AH42" s="1034"/>
      <c r="AI42" s="1034"/>
      <c r="AJ42" s="1035"/>
      <c r="AK42" s="978"/>
      <c r="AL42" s="969"/>
      <c r="AM42" s="969"/>
      <c r="AN42" s="969"/>
      <c r="AO42" s="969"/>
      <c r="AP42" s="969"/>
      <c r="AQ42" s="969"/>
      <c r="AR42" s="969"/>
      <c r="AS42" s="969"/>
      <c r="AT42" s="969"/>
      <c r="AU42" s="969"/>
      <c r="AV42" s="969"/>
      <c r="AW42" s="969"/>
      <c r="AX42" s="969"/>
      <c r="AY42" s="969"/>
      <c r="AZ42" s="1039"/>
      <c r="BA42" s="1039"/>
      <c r="BB42" s="1039"/>
      <c r="BC42" s="1039"/>
      <c r="BD42" s="1039"/>
      <c r="BE42" s="970"/>
      <c r="BF42" s="970"/>
      <c r="BG42" s="970"/>
      <c r="BH42" s="970"/>
      <c r="BI42" s="971"/>
      <c r="BJ42" s="219"/>
      <c r="BK42" s="219"/>
      <c r="BL42" s="219"/>
      <c r="BM42" s="219"/>
      <c r="BN42" s="219"/>
      <c r="BO42" s="228"/>
      <c r="BP42" s="228"/>
      <c r="BQ42" s="225">
        <v>36</v>
      </c>
      <c r="BR42" s="226"/>
      <c r="BS42" s="990"/>
      <c r="BT42" s="991"/>
      <c r="BU42" s="991"/>
      <c r="BV42" s="991"/>
      <c r="BW42" s="991"/>
      <c r="BX42" s="991"/>
      <c r="BY42" s="991"/>
      <c r="BZ42" s="991"/>
      <c r="CA42" s="991"/>
      <c r="CB42" s="991"/>
      <c r="CC42" s="991"/>
      <c r="CD42" s="991"/>
      <c r="CE42" s="991"/>
      <c r="CF42" s="991"/>
      <c r="CG42" s="1012"/>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217"/>
    </row>
    <row r="43" spans="1:131" ht="26.25" customHeight="1" x14ac:dyDescent="0.15">
      <c r="A43" s="225">
        <v>16</v>
      </c>
      <c r="B43" s="1028"/>
      <c r="C43" s="1029"/>
      <c r="D43" s="1029"/>
      <c r="E43" s="1029"/>
      <c r="F43" s="1029"/>
      <c r="G43" s="1029"/>
      <c r="H43" s="1029"/>
      <c r="I43" s="1029"/>
      <c r="J43" s="1029"/>
      <c r="K43" s="1029"/>
      <c r="L43" s="1029"/>
      <c r="M43" s="1029"/>
      <c r="N43" s="1029"/>
      <c r="O43" s="1029"/>
      <c r="P43" s="1030"/>
      <c r="Q43" s="1036"/>
      <c r="R43" s="1037"/>
      <c r="S43" s="1037"/>
      <c r="T43" s="1037"/>
      <c r="U43" s="1037"/>
      <c r="V43" s="1037"/>
      <c r="W43" s="1037"/>
      <c r="X43" s="1037"/>
      <c r="Y43" s="1037"/>
      <c r="Z43" s="1037"/>
      <c r="AA43" s="1037"/>
      <c r="AB43" s="1037"/>
      <c r="AC43" s="1037"/>
      <c r="AD43" s="1037"/>
      <c r="AE43" s="1038"/>
      <c r="AF43" s="1033"/>
      <c r="AG43" s="1034"/>
      <c r="AH43" s="1034"/>
      <c r="AI43" s="1034"/>
      <c r="AJ43" s="1035"/>
      <c r="AK43" s="978"/>
      <c r="AL43" s="969"/>
      <c r="AM43" s="969"/>
      <c r="AN43" s="969"/>
      <c r="AO43" s="969"/>
      <c r="AP43" s="969"/>
      <c r="AQ43" s="969"/>
      <c r="AR43" s="969"/>
      <c r="AS43" s="969"/>
      <c r="AT43" s="969"/>
      <c r="AU43" s="969"/>
      <c r="AV43" s="969"/>
      <c r="AW43" s="969"/>
      <c r="AX43" s="969"/>
      <c r="AY43" s="969"/>
      <c r="AZ43" s="1039"/>
      <c r="BA43" s="1039"/>
      <c r="BB43" s="1039"/>
      <c r="BC43" s="1039"/>
      <c r="BD43" s="1039"/>
      <c r="BE43" s="970"/>
      <c r="BF43" s="970"/>
      <c r="BG43" s="970"/>
      <c r="BH43" s="970"/>
      <c r="BI43" s="971"/>
      <c r="BJ43" s="219"/>
      <c r="BK43" s="219"/>
      <c r="BL43" s="219"/>
      <c r="BM43" s="219"/>
      <c r="BN43" s="219"/>
      <c r="BO43" s="228"/>
      <c r="BP43" s="228"/>
      <c r="BQ43" s="225">
        <v>37</v>
      </c>
      <c r="BR43" s="226"/>
      <c r="BS43" s="990"/>
      <c r="BT43" s="991"/>
      <c r="BU43" s="991"/>
      <c r="BV43" s="991"/>
      <c r="BW43" s="991"/>
      <c r="BX43" s="991"/>
      <c r="BY43" s="991"/>
      <c r="BZ43" s="991"/>
      <c r="CA43" s="991"/>
      <c r="CB43" s="991"/>
      <c r="CC43" s="991"/>
      <c r="CD43" s="991"/>
      <c r="CE43" s="991"/>
      <c r="CF43" s="991"/>
      <c r="CG43" s="1012"/>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217"/>
    </row>
    <row r="44" spans="1:131" ht="26.25" customHeight="1" x14ac:dyDescent="0.15">
      <c r="A44" s="225">
        <v>17</v>
      </c>
      <c r="B44" s="1028"/>
      <c r="C44" s="1029"/>
      <c r="D44" s="1029"/>
      <c r="E44" s="1029"/>
      <c r="F44" s="1029"/>
      <c r="G44" s="1029"/>
      <c r="H44" s="1029"/>
      <c r="I44" s="1029"/>
      <c r="J44" s="1029"/>
      <c r="K44" s="1029"/>
      <c r="L44" s="1029"/>
      <c r="M44" s="1029"/>
      <c r="N44" s="1029"/>
      <c r="O44" s="1029"/>
      <c r="P44" s="1030"/>
      <c r="Q44" s="1036"/>
      <c r="R44" s="1037"/>
      <c r="S44" s="1037"/>
      <c r="T44" s="1037"/>
      <c r="U44" s="1037"/>
      <c r="V44" s="1037"/>
      <c r="W44" s="1037"/>
      <c r="X44" s="1037"/>
      <c r="Y44" s="1037"/>
      <c r="Z44" s="1037"/>
      <c r="AA44" s="1037"/>
      <c r="AB44" s="1037"/>
      <c r="AC44" s="1037"/>
      <c r="AD44" s="1037"/>
      <c r="AE44" s="1038"/>
      <c r="AF44" s="1033"/>
      <c r="AG44" s="1034"/>
      <c r="AH44" s="1034"/>
      <c r="AI44" s="1034"/>
      <c r="AJ44" s="1035"/>
      <c r="AK44" s="978"/>
      <c r="AL44" s="969"/>
      <c r="AM44" s="969"/>
      <c r="AN44" s="969"/>
      <c r="AO44" s="969"/>
      <c r="AP44" s="969"/>
      <c r="AQ44" s="969"/>
      <c r="AR44" s="969"/>
      <c r="AS44" s="969"/>
      <c r="AT44" s="969"/>
      <c r="AU44" s="969"/>
      <c r="AV44" s="969"/>
      <c r="AW44" s="969"/>
      <c r="AX44" s="969"/>
      <c r="AY44" s="969"/>
      <c r="AZ44" s="1039"/>
      <c r="BA44" s="1039"/>
      <c r="BB44" s="1039"/>
      <c r="BC44" s="1039"/>
      <c r="BD44" s="1039"/>
      <c r="BE44" s="970"/>
      <c r="BF44" s="970"/>
      <c r="BG44" s="970"/>
      <c r="BH44" s="970"/>
      <c r="BI44" s="971"/>
      <c r="BJ44" s="219"/>
      <c r="BK44" s="219"/>
      <c r="BL44" s="219"/>
      <c r="BM44" s="219"/>
      <c r="BN44" s="219"/>
      <c r="BO44" s="228"/>
      <c r="BP44" s="228"/>
      <c r="BQ44" s="225">
        <v>38</v>
      </c>
      <c r="BR44" s="226"/>
      <c r="BS44" s="990"/>
      <c r="BT44" s="991"/>
      <c r="BU44" s="991"/>
      <c r="BV44" s="991"/>
      <c r="BW44" s="991"/>
      <c r="BX44" s="991"/>
      <c r="BY44" s="991"/>
      <c r="BZ44" s="991"/>
      <c r="CA44" s="991"/>
      <c r="CB44" s="991"/>
      <c r="CC44" s="991"/>
      <c r="CD44" s="991"/>
      <c r="CE44" s="991"/>
      <c r="CF44" s="991"/>
      <c r="CG44" s="1012"/>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217"/>
    </row>
    <row r="45" spans="1:131" ht="26.25" customHeight="1" x14ac:dyDescent="0.15">
      <c r="A45" s="225">
        <v>18</v>
      </c>
      <c r="B45" s="1028"/>
      <c r="C45" s="1029"/>
      <c r="D45" s="1029"/>
      <c r="E45" s="1029"/>
      <c r="F45" s="1029"/>
      <c r="G45" s="1029"/>
      <c r="H45" s="1029"/>
      <c r="I45" s="1029"/>
      <c r="J45" s="1029"/>
      <c r="K45" s="1029"/>
      <c r="L45" s="1029"/>
      <c r="M45" s="1029"/>
      <c r="N45" s="1029"/>
      <c r="O45" s="1029"/>
      <c r="P45" s="1030"/>
      <c r="Q45" s="1036"/>
      <c r="R45" s="1037"/>
      <c r="S45" s="1037"/>
      <c r="T45" s="1037"/>
      <c r="U45" s="1037"/>
      <c r="V45" s="1037"/>
      <c r="W45" s="1037"/>
      <c r="X45" s="1037"/>
      <c r="Y45" s="1037"/>
      <c r="Z45" s="1037"/>
      <c r="AA45" s="1037"/>
      <c r="AB45" s="1037"/>
      <c r="AC45" s="1037"/>
      <c r="AD45" s="1037"/>
      <c r="AE45" s="1038"/>
      <c r="AF45" s="1033"/>
      <c r="AG45" s="1034"/>
      <c r="AH45" s="1034"/>
      <c r="AI45" s="1034"/>
      <c r="AJ45" s="1035"/>
      <c r="AK45" s="978"/>
      <c r="AL45" s="969"/>
      <c r="AM45" s="969"/>
      <c r="AN45" s="969"/>
      <c r="AO45" s="969"/>
      <c r="AP45" s="969"/>
      <c r="AQ45" s="969"/>
      <c r="AR45" s="969"/>
      <c r="AS45" s="969"/>
      <c r="AT45" s="969"/>
      <c r="AU45" s="969"/>
      <c r="AV45" s="969"/>
      <c r="AW45" s="969"/>
      <c r="AX45" s="969"/>
      <c r="AY45" s="969"/>
      <c r="AZ45" s="1039"/>
      <c r="BA45" s="1039"/>
      <c r="BB45" s="1039"/>
      <c r="BC45" s="1039"/>
      <c r="BD45" s="1039"/>
      <c r="BE45" s="970"/>
      <c r="BF45" s="970"/>
      <c r="BG45" s="970"/>
      <c r="BH45" s="970"/>
      <c r="BI45" s="971"/>
      <c r="BJ45" s="219"/>
      <c r="BK45" s="219"/>
      <c r="BL45" s="219"/>
      <c r="BM45" s="219"/>
      <c r="BN45" s="219"/>
      <c r="BO45" s="228"/>
      <c r="BP45" s="228"/>
      <c r="BQ45" s="225">
        <v>39</v>
      </c>
      <c r="BR45" s="226"/>
      <c r="BS45" s="990"/>
      <c r="BT45" s="991"/>
      <c r="BU45" s="991"/>
      <c r="BV45" s="991"/>
      <c r="BW45" s="991"/>
      <c r="BX45" s="991"/>
      <c r="BY45" s="991"/>
      <c r="BZ45" s="991"/>
      <c r="CA45" s="991"/>
      <c r="CB45" s="991"/>
      <c r="CC45" s="991"/>
      <c r="CD45" s="991"/>
      <c r="CE45" s="991"/>
      <c r="CF45" s="991"/>
      <c r="CG45" s="1012"/>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217"/>
    </row>
    <row r="46" spans="1:131" ht="26.25" customHeight="1" x14ac:dyDescent="0.15">
      <c r="A46" s="225">
        <v>19</v>
      </c>
      <c r="B46" s="1028"/>
      <c r="C46" s="1029"/>
      <c r="D46" s="1029"/>
      <c r="E46" s="1029"/>
      <c r="F46" s="1029"/>
      <c r="G46" s="1029"/>
      <c r="H46" s="1029"/>
      <c r="I46" s="1029"/>
      <c r="J46" s="1029"/>
      <c r="K46" s="1029"/>
      <c r="L46" s="1029"/>
      <c r="M46" s="1029"/>
      <c r="N46" s="1029"/>
      <c r="O46" s="1029"/>
      <c r="P46" s="1030"/>
      <c r="Q46" s="1036"/>
      <c r="R46" s="1037"/>
      <c r="S46" s="1037"/>
      <c r="T46" s="1037"/>
      <c r="U46" s="1037"/>
      <c r="V46" s="1037"/>
      <c r="W46" s="1037"/>
      <c r="X46" s="1037"/>
      <c r="Y46" s="1037"/>
      <c r="Z46" s="1037"/>
      <c r="AA46" s="1037"/>
      <c r="AB46" s="1037"/>
      <c r="AC46" s="1037"/>
      <c r="AD46" s="1037"/>
      <c r="AE46" s="1038"/>
      <c r="AF46" s="1033"/>
      <c r="AG46" s="1034"/>
      <c r="AH46" s="1034"/>
      <c r="AI46" s="1034"/>
      <c r="AJ46" s="1035"/>
      <c r="AK46" s="978"/>
      <c r="AL46" s="969"/>
      <c r="AM46" s="969"/>
      <c r="AN46" s="969"/>
      <c r="AO46" s="969"/>
      <c r="AP46" s="969"/>
      <c r="AQ46" s="969"/>
      <c r="AR46" s="969"/>
      <c r="AS46" s="969"/>
      <c r="AT46" s="969"/>
      <c r="AU46" s="969"/>
      <c r="AV46" s="969"/>
      <c r="AW46" s="969"/>
      <c r="AX46" s="969"/>
      <c r="AY46" s="969"/>
      <c r="AZ46" s="1039"/>
      <c r="BA46" s="1039"/>
      <c r="BB46" s="1039"/>
      <c r="BC46" s="1039"/>
      <c r="BD46" s="1039"/>
      <c r="BE46" s="970"/>
      <c r="BF46" s="970"/>
      <c r="BG46" s="970"/>
      <c r="BH46" s="970"/>
      <c r="BI46" s="971"/>
      <c r="BJ46" s="219"/>
      <c r="BK46" s="219"/>
      <c r="BL46" s="219"/>
      <c r="BM46" s="219"/>
      <c r="BN46" s="219"/>
      <c r="BO46" s="228"/>
      <c r="BP46" s="228"/>
      <c r="BQ46" s="225">
        <v>40</v>
      </c>
      <c r="BR46" s="226"/>
      <c r="BS46" s="990"/>
      <c r="BT46" s="991"/>
      <c r="BU46" s="991"/>
      <c r="BV46" s="991"/>
      <c r="BW46" s="991"/>
      <c r="BX46" s="991"/>
      <c r="BY46" s="991"/>
      <c r="BZ46" s="991"/>
      <c r="CA46" s="991"/>
      <c r="CB46" s="991"/>
      <c r="CC46" s="991"/>
      <c r="CD46" s="991"/>
      <c r="CE46" s="991"/>
      <c r="CF46" s="991"/>
      <c r="CG46" s="1012"/>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217"/>
    </row>
    <row r="47" spans="1:131" ht="26.25" customHeight="1" x14ac:dyDescent="0.15">
      <c r="A47" s="225">
        <v>20</v>
      </c>
      <c r="B47" s="1028"/>
      <c r="C47" s="1029"/>
      <c r="D47" s="1029"/>
      <c r="E47" s="1029"/>
      <c r="F47" s="1029"/>
      <c r="G47" s="1029"/>
      <c r="H47" s="1029"/>
      <c r="I47" s="1029"/>
      <c r="J47" s="1029"/>
      <c r="K47" s="1029"/>
      <c r="L47" s="1029"/>
      <c r="M47" s="1029"/>
      <c r="N47" s="1029"/>
      <c r="O47" s="1029"/>
      <c r="P47" s="1030"/>
      <c r="Q47" s="1036"/>
      <c r="R47" s="1037"/>
      <c r="S47" s="1037"/>
      <c r="T47" s="1037"/>
      <c r="U47" s="1037"/>
      <c r="V47" s="1037"/>
      <c r="W47" s="1037"/>
      <c r="X47" s="1037"/>
      <c r="Y47" s="1037"/>
      <c r="Z47" s="1037"/>
      <c r="AA47" s="1037"/>
      <c r="AB47" s="1037"/>
      <c r="AC47" s="1037"/>
      <c r="AD47" s="1037"/>
      <c r="AE47" s="1038"/>
      <c r="AF47" s="1033"/>
      <c r="AG47" s="1034"/>
      <c r="AH47" s="1034"/>
      <c r="AI47" s="1034"/>
      <c r="AJ47" s="1035"/>
      <c r="AK47" s="978"/>
      <c r="AL47" s="969"/>
      <c r="AM47" s="969"/>
      <c r="AN47" s="969"/>
      <c r="AO47" s="969"/>
      <c r="AP47" s="969"/>
      <c r="AQ47" s="969"/>
      <c r="AR47" s="969"/>
      <c r="AS47" s="969"/>
      <c r="AT47" s="969"/>
      <c r="AU47" s="969"/>
      <c r="AV47" s="969"/>
      <c r="AW47" s="969"/>
      <c r="AX47" s="969"/>
      <c r="AY47" s="969"/>
      <c r="AZ47" s="1039"/>
      <c r="BA47" s="1039"/>
      <c r="BB47" s="1039"/>
      <c r="BC47" s="1039"/>
      <c r="BD47" s="1039"/>
      <c r="BE47" s="970"/>
      <c r="BF47" s="970"/>
      <c r="BG47" s="970"/>
      <c r="BH47" s="970"/>
      <c r="BI47" s="971"/>
      <c r="BJ47" s="219"/>
      <c r="BK47" s="219"/>
      <c r="BL47" s="219"/>
      <c r="BM47" s="219"/>
      <c r="BN47" s="219"/>
      <c r="BO47" s="228"/>
      <c r="BP47" s="228"/>
      <c r="BQ47" s="225">
        <v>41</v>
      </c>
      <c r="BR47" s="226"/>
      <c r="BS47" s="990"/>
      <c r="BT47" s="991"/>
      <c r="BU47" s="991"/>
      <c r="BV47" s="991"/>
      <c r="BW47" s="991"/>
      <c r="BX47" s="991"/>
      <c r="BY47" s="991"/>
      <c r="BZ47" s="991"/>
      <c r="CA47" s="991"/>
      <c r="CB47" s="991"/>
      <c r="CC47" s="991"/>
      <c r="CD47" s="991"/>
      <c r="CE47" s="991"/>
      <c r="CF47" s="991"/>
      <c r="CG47" s="1012"/>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217"/>
    </row>
    <row r="48" spans="1:131" ht="26.25" customHeight="1" x14ac:dyDescent="0.15">
      <c r="A48" s="225">
        <v>21</v>
      </c>
      <c r="B48" s="1028"/>
      <c r="C48" s="1029"/>
      <c r="D48" s="1029"/>
      <c r="E48" s="1029"/>
      <c r="F48" s="1029"/>
      <c r="G48" s="1029"/>
      <c r="H48" s="1029"/>
      <c r="I48" s="1029"/>
      <c r="J48" s="1029"/>
      <c r="K48" s="1029"/>
      <c r="L48" s="1029"/>
      <c r="M48" s="1029"/>
      <c r="N48" s="1029"/>
      <c r="O48" s="1029"/>
      <c r="P48" s="1030"/>
      <c r="Q48" s="1036"/>
      <c r="R48" s="1037"/>
      <c r="S48" s="1037"/>
      <c r="T48" s="1037"/>
      <c r="U48" s="1037"/>
      <c r="V48" s="1037"/>
      <c r="W48" s="1037"/>
      <c r="X48" s="1037"/>
      <c r="Y48" s="1037"/>
      <c r="Z48" s="1037"/>
      <c r="AA48" s="1037"/>
      <c r="AB48" s="1037"/>
      <c r="AC48" s="1037"/>
      <c r="AD48" s="1037"/>
      <c r="AE48" s="1038"/>
      <c r="AF48" s="1033"/>
      <c r="AG48" s="1034"/>
      <c r="AH48" s="1034"/>
      <c r="AI48" s="1034"/>
      <c r="AJ48" s="1035"/>
      <c r="AK48" s="978"/>
      <c r="AL48" s="969"/>
      <c r="AM48" s="969"/>
      <c r="AN48" s="969"/>
      <c r="AO48" s="969"/>
      <c r="AP48" s="969"/>
      <c r="AQ48" s="969"/>
      <c r="AR48" s="969"/>
      <c r="AS48" s="969"/>
      <c r="AT48" s="969"/>
      <c r="AU48" s="969"/>
      <c r="AV48" s="969"/>
      <c r="AW48" s="969"/>
      <c r="AX48" s="969"/>
      <c r="AY48" s="969"/>
      <c r="AZ48" s="1039"/>
      <c r="BA48" s="1039"/>
      <c r="BB48" s="1039"/>
      <c r="BC48" s="1039"/>
      <c r="BD48" s="1039"/>
      <c r="BE48" s="970"/>
      <c r="BF48" s="970"/>
      <c r="BG48" s="970"/>
      <c r="BH48" s="970"/>
      <c r="BI48" s="971"/>
      <c r="BJ48" s="219"/>
      <c r="BK48" s="219"/>
      <c r="BL48" s="219"/>
      <c r="BM48" s="219"/>
      <c r="BN48" s="219"/>
      <c r="BO48" s="228"/>
      <c r="BP48" s="228"/>
      <c r="BQ48" s="225">
        <v>42</v>
      </c>
      <c r="BR48" s="226"/>
      <c r="BS48" s="990"/>
      <c r="BT48" s="991"/>
      <c r="BU48" s="991"/>
      <c r="BV48" s="991"/>
      <c r="BW48" s="991"/>
      <c r="BX48" s="991"/>
      <c r="BY48" s="991"/>
      <c r="BZ48" s="991"/>
      <c r="CA48" s="991"/>
      <c r="CB48" s="991"/>
      <c r="CC48" s="991"/>
      <c r="CD48" s="991"/>
      <c r="CE48" s="991"/>
      <c r="CF48" s="991"/>
      <c r="CG48" s="1012"/>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217"/>
    </row>
    <row r="49" spans="1:131" ht="26.25" customHeight="1" x14ac:dyDescent="0.15">
      <c r="A49" s="225">
        <v>22</v>
      </c>
      <c r="B49" s="1028"/>
      <c r="C49" s="1029"/>
      <c r="D49" s="1029"/>
      <c r="E49" s="1029"/>
      <c r="F49" s="1029"/>
      <c r="G49" s="1029"/>
      <c r="H49" s="1029"/>
      <c r="I49" s="1029"/>
      <c r="J49" s="1029"/>
      <c r="K49" s="1029"/>
      <c r="L49" s="1029"/>
      <c r="M49" s="1029"/>
      <c r="N49" s="1029"/>
      <c r="O49" s="1029"/>
      <c r="P49" s="1030"/>
      <c r="Q49" s="1036"/>
      <c r="R49" s="1037"/>
      <c r="S49" s="1037"/>
      <c r="T49" s="1037"/>
      <c r="U49" s="1037"/>
      <c r="V49" s="1037"/>
      <c r="W49" s="1037"/>
      <c r="X49" s="1037"/>
      <c r="Y49" s="1037"/>
      <c r="Z49" s="1037"/>
      <c r="AA49" s="1037"/>
      <c r="AB49" s="1037"/>
      <c r="AC49" s="1037"/>
      <c r="AD49" s="1037"/>
      <c r="AE49" s="1038"/>
      <c r="AF49" s="1033"/>
      <c r="AG49" s="1034"/>
      <c r="AH49" s="1034"/>
      <c r="AI49" s="1034"/>
      <c r="AJ49" s="1035"/>
      <c r="AK49" s="978"/>
      <c r="AL49" s="969"/>
      <c r="AM49" s="969"/>
      <c r="AN49" s="969"/>
      <c r="AO49" s="969"/>
      <c r="AP49" s="969"/>
      <c r="AQ49" s="969"/>
      <c r="AR49" s="969"/>
      <c r="AS49" s="969"/>
      <c r="AT49" s="969"/>
      <c r="AU49" s="969"/>
      <c r="AV49" s="969"/>
      <c r="AW49" s="969"/>
      <c r="AX49" s="969"/>
      <c r="AY49" s="969"/>
      <c r="AZ49" s="1039"/>
      <c r="BA49" s="1039"/>
      <c r="BB49" s="1039"/>
      <c r="BC49" s="1039"/>
      <c r="BD49" s="1039"/>
      <c r="BE49" s="970"/>
      <c r="BF49" s="970"/>
      <c r="BG49" s="970"/>
      <c r="BH49" s="970"/>
      <c r="BI49" s="971"/>
      <c r="BJ49" s="219"/>
      <c r="BK49" s="219"/>
      <c r="BL49" s="219"/>
      <c r="BM49" s="219"/>
      <c r="BN49" s="219"/>
      <c r="BO49" s="228"/>
      <c r="BP49" s="228"/>
      <c r="BQ49" s="225">
        <v>43</v>
      </c>
      <c r="BR49" s="226"/>
      <c r="BS49" s="990"/>
      <c r="BT49" s="991"/>
      <c r="BU49" s="991"/>
      <c r="BV49" s="991"/>
      <c r="BW49" s="991"/>
      <c r="BX49" s="991"/>
      <c r="BY49" s="991"/>
      <c r="BZ49" s="991"/>
      <c r="CA49" s="991"/>
      <c r="CB49" s="991"/>
      <c r="CC49" s="991"/>
      <c r="CD49" s="991"/>
      <c r="CE49" s="991"/>
      <c r="CF49" s="991"/>
      <c r="CG49" s="1012"/>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217"/>
    </row>
    <row r="50" spans="1:131" ht="26.25" customHeight="1" x14ac:dyDescent="0.15">
      <c r="A50" s="225">
        <v>23</v>
      </c>
      <c r="B50" s="1028"/>
      <c r="C50" s="1029"/>
      <c r="D50" s="1029"/>
      <c r="E50" s="1029"/>
      <c r="F50" s="1029"/>
      <c r="G50" s="1029"/>
      <c r="H50" s="1029"/>
      <c r="I50" s="1029"/>
      <c r="J50" s="1029"/>
      <c r="K50" s="1029"/>
      <c r="L50" s="1029"/>
      <c r="M50" s="1029"/>
      <c r="N50" s="1029"/>
      <c r="O50" s="1029"/>
      <c r="P50" s="1030"/>
      <c r="Q50" s="1031"/>
      <c r="R50" s="1023"/>
      <c r="S50" s="1023"/>
      <c r="T50" s="1023"/>
      <c r="U50" s="1023"/>
      <c r="V50" s="1023"/>
      <c r="W50" s="1023"/>
      <c r="X50" s="1023"/>
      <c r="Y50" s="1023"/>
      <c r="Z50" s="1023"/>
      <c r="AA50" s="1023"/>
      <c r="AB50" s="1023"/>
      <c r="AC50" s="1023"/>
      <c r="AD50" s="1023"/>
      <c r="AE50" s="1032"/>
      <c r="AF50" s="1033"/>
      <c r="AG50" s="1034"/>
      <c r="AH50" s="1034"/>
      <c r="AI50" s="1034"/>
      <c r="AJ50" s="1035"/>
      <c r="AK50" s="1022"/>
      <c r="AL50" s="1023"/>
      <c r="AM50" s="1023"/>
      <c r="AN50" s="1023"/>
      <c r="AO50" s="1023"/>
      <c r="AP50" s="1023"/>
      <c r="AQ50" s="1023"/>
      <c r="AR50" s="1023"/>
      <c r="AS50" s="1023"/>
      <c r="AT50" s="1023"/>
      <c r="AU50" s="1023"/>
      <c r="AV50" s="1023"/>
      <c r="AW50" s="1023"/>
      <c r="AX50" s="1023"/>
      <c r="AY50" s="1023"/>
      <c r="AZ50" s="1024"/>
      <c r="BA50" s="1024"/>
      <c r="BB50" s="1024"/>
      <c r="BC50" s="1024"/>
      <c r="BD50" s="1024"/>
      <c r="BE50" s="970"/>
      <c r="BF50" s="970"/>
      <c r="BG50" s="970"/>
      <c r="BH50" s="970"/>
      <c r="BI50" s="971"/>
      <c r="BJ50" s="219"/>
      <c r="BK50" s="219"/>
      <c r="BL50" s="219"/>
      <c r="BM50" s="219"/>
      <c r="BN50" s="219"/>
      <c r="BO50" s="228"/>
      <c r="BP50" s="228"/>
      <c r="BQ50" s="225">
        <v>44</v>
      </c>
      <c r="BR50" s="226"/>
      <c r="BS50" s="990"/>
      <c r="BT50" s="991"/>
      <c r="BU50" s="991"/>
      <c r="BV50" s="991"/>
      <c r="BW50" s="991"/>
      <c r="BX50" s="991"/>
      <c r="BY50" s="991"/>
      <c r="BZ50" s="991"/>
      <c r="CA50" s="991"/>
      <c r="CB50" s="991"/>
      <c r="CC50" s="991"/>
      <c r="CD50" s="991"/>
      <c r="CE50" s="991"/>
      <c r="CF50" s="991"/>
      <c r="CG50" s="1012"/>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217"/>
    </row>
    <row r="51" spans="1:131" ht="26.25" customHeight="1" x14ac:dyDescent="0.15">
      <c r="A51" s="225">
        <v>24</v>
      </c>
      <c r="B51" s="1028"/>
      <c r="C51" s="1029"/>
      <c r="D51" s="1029"/>
      <c r="E51" s="1029"/>
      <c r="F51" s="1029"/>
      <c r="G51" s="1029"/>
      <c r="H51" s="1029"/>
      <c r="I51" s="1029"/>
      <c r="J51" s="1029"/>
      <c r="K51" s="1029"/>
      <c r="L51" s="1029"/>
      <c r="M51" s="1029"/>
      <c r="N51" s="1029"/>
      <c r="O51" s="1029"/>
      <c r="P51" s="1030"/>
      <c r="Q51" s="1031"/>
      <c r="R51" s="1023"/>
      <c r="S51" s="1023"/>
      <c r="T51" s="1023"/>
      <c r="U51" s="1023"/>
      <c r="V51" s="1023"/>
      <c r="W51" s="1023"/>
      <c r="X51" s="1023"/>
      <c r="Y51" s="1023"/>
      <c r="Z51" s="1023"/>
      <c r="AA51" s="1023"/>
      <c r="AB51" s="1023"/>
      <c r="AC51" s="1023"/>
      <c r="AD51" s="1023"/>
      <c r="AE51" s="1032"/>
      <c r="AF51" s="1033"/>
      <c r="AG51" s="1034"/>
      <c r="AH51" s="1034"/>
      <c r="AI51" s="1034"/>
      <c r="AJ51" s="1035"/>
      <c r="AK51" s="1022"/>
      <c r="AL51" s="1023"/>
      <c r="AM51" s="1023"/>
      <c r="AN51" s="1023"/>
      <c r="AO51" s="1023"/>
      <c r="AP51" s="1023"/>
      <c r="AQ51" s="1023"/>
      <c r="AR51" s="1023"/>
      <c r="AS51" s="1023"/>
      <c r="AT51" s="1023"/>
      <c r="AU51" s="1023"/>
      <c r="AV51" s="1023"/>
      <c r="AW51" s="1023"/>
      <c r="AX51" s="1023"/>
      <c r="AY51" s="1023"/>
      <c r="AZ51" s="1024"/>
      <c r="BA51" s="1024"/>
      <c r="BB51" s="1024"/>
      <c r="BC51" s="1024"/>
      <c r="BD51" s="1024"/>
      <c r="BE51" s="970"/>
      <c r="BF51" s="970"/>
      <c r="BG51" s="970"/>
      <c r="BH51" s="970"/>
      <c r="BI51" s="971"/>
      <c r="BJ51" s="219"/>
      <c r="BK51" s="219"/>
      <c r="BL51" s="219"/>
      <c r="BM51" s="219"/>
      <c r="BN51" s="219"/>
      <c r="BO51" s="228"/>
      <c r="BP51" s="228"/>
      <c r="BQ51" s="225">
        <v>45</v>
      </c>
      <c r="BR51" s="226"/>
      <c r="BS51" s="990"/>
      <c r="BT51" s="991"/>
      <c r="BU51" s="991"/>
      <c r="BV51" s="991"/>
      <c r="BW51" s="991"/>
      <c r="BX51" s="991"/>
      <c r="BY51" s="991"/>
      <c r="BZ51" s="991"/>
      <c r="CA51" s="991"/>
      <c r="CB51" s="991"/>
      <c r="CC51" s="991"/>
      <c r="CD51" s="991"/>
      <c r="CE51" s="991"/>
      <c r="CF51" s="991"/>
      <c r="CG51" s="1012"/>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217"/>
    </row>
    <row r="52" spans="1:131" ht="26.25" customHeight="1" x14ac:dyDescent="0.15">
      <c r="A52" s="225">
        <v>25</v>
      </c>
      <c r="B52" s="1028"/>
      <c r="C52" s="1029"/>
      <c r="D52" s="1029"/>
      <c r="E52" s="1029"/>
      <c r="F52" s="1029"/>
      <c r="G52" s="1029"/>
      <c r="H52" s="1029"/>
      <c r="I52" s="1029"/>
      <c r="J52" s="1029"/>
      <c r="K52" s="1029"/>
      <c r="L52" s="1029"/>
      <c r="M52" s="1029"/>
      <c r="N52" s="1029"/>
      <c r="O52" s="1029"/>
      <c r="P52" s="1030"/>
      <c r="Q52" s="1031"/>
      <c r="R52" s="1023"/>
      <c r="S52" s="1023"/>
      <c r="T52" s="1023"/>
      <c r="U52" s="1023"/>
      <c r="V52" s="1023"/>
      <c r="W52" s="1023"/>
      <c r="X52" s="1023"/>
      <c r="Y52" s="1023"/>
      <c r="Z52" s="1023"/>
      <c r="AA52" s="1023"/>
      <c r="AB52" s="1023"/>
      <c r="AC52" s="1023"/>
      <c r="AD52" s="1023"/>
      <c r="AE52" s="1032"/>
      <c r="AF52" s="1033"/>
      <c r="AG52" s="1034"/>
      <c r="AH52" s="1034"/>
      <c r="AI52" s="1034"/>
      <c r="AJ52" s="1035"/>
      <c r="AK52" s="1022"/>
      <c r="AL52" s="1023"/>
      <c r="AM52" s="1023"/>
      <c r="AN52" s="1023"/>
      <c r="AO52" s="1023"/>
      <c r="AP52" s="1023"/>
      <c r="AQ52" s="1023"/>
      <c r="AR52" s="1023"/>
      <c r="AS52" s="1023"/>
      <c r="AT52" s="1023"/>
      <c r="AU52" s="1023"/>
      <c r="AV52" s="1023"/>
      <c r="AW52" s="1023"/>
      <c r="AX52" s="1023"/>
      <c r="AY52" s="1023"/>
      <c r="AZ52" s="1024"/>
      <c r="BA52" s="1024"/>
      <c r="BB52" s="1024"/>
      <c r="BC52" s="1024"/>
      <c r="BD52" s="1024"/>
      <c r="BE52" s="970"/>
      <c r="BF52" s="970"/>
      <c r="BG52" s="970"/>
      <c r="BH52" s="970"/>
      <c r="BI52" s="971"/>
      <c r="BJ52" s="219"/>
      <c r="BK52" s="219"/>
      <c r="BL52" s="219"/>
      <c r="BM52" s="219"/>
      <c r="BN52" s="219"/>
      <c r="BO52" s="228"/>
      <c r="BP52" s="228"/>
      <c r="BQ52" s="225">
        <v>46</v>
      </c>
      <c r="BR52" s="226"/>
      <c r="BS52" s="990"/>
      <c r="BT52" s="991"/>
      <c r="BU52" s="991"/>
      <c r="BV52" s="991"/>
      <c r="BW52" s="991"/>
      <c r="BX52" s="991"/>
      <c r="BY52" s="991"/>
      <c r="BZ52" s="991"/>
      <c r="CA52" s="991"/>
      <c r="CB52" s="991"/>
      <c r="CC52" s="991"/>
      <c r="CD52" s="991"/>
      <c r="CE52" s="991"/>
      <c r="CF52" s="991"/>
      <c r="CG52" s="1012"/>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217"/>
    </row>
    <row r="53" spans="1:131" ht="26.25" customHeight="1" x14ac:dyDescent="0.15">
      <c r="A53" s="225">
        <v>26</v>
      </c>
      <c r="B53" s="1028"/>
      <c r="C53" s="1029"/>
      <c r="D53" s="1029"/>
      <c r="E53" s="1029"/>
      <c r="F53" s="1029"/>
      <c r="G53" s="1029"/>
      <c r="H53" s="1029"/>
      <c r="I53" s="1029"/>
      <c r="J53" s="1029"/>
      <c r="K53" s="1029"/>
      <c r="L53" s="1029"/>
      <c r="M53" s="1029"/>
      <c r="N53" s="1029"/>
      <c r="O53" s="1029"/>
      <c r="P53" s="1030"/>
      <c r="Q53" s="1031"/>
      <c r="R53" s="1023"/>
      <c r="S53" s="1023"/>
      <c r="T53" s="1023"/>
      <c r="U53" s="1023"/>
      <c r="V53" s="1023"/>
      <c r="W53" s="1023"/>
      <c r="X53" s="1023"/>
      <c r="Y53" s="1023"/>
      <c r="Z53" s="1023"/>
      <c r="AA53" s="1023"/>
      <c r="AB53" s="1023"/>
      <c r="AC53" s="1023"/>
      <c r="AD53" s="1023"/>
      <c r="AE53" s="1032"/>
      <c r="AF53" s="1033"/>
      <c r="AG53" s="1034"/>
      <c r="AH53" s="1034"/>
      <c r="AI53" s="1034"/>
      <c r="AJ53" s="1035"/>
      <c r="AK53" s="1022"/>
      <c r="AL53" s="1023"/>
      <c r="AM53" s="1023"/>
      <c r="AN53" s="1023"/>
      <c r="AO53" s="1023"/>
      <c r="AP53" s="1023"/>
      <c r="AQ53" s="1023"/>
      <c r="AR53" s="1023"/>
      <c r="AS53" s="1023"/>
      <c r="AT53" s="1023"/>
      <c r="AU53" s="1023"/>
      <c r="AV53" s="1023"/>
      <c r="AW53" s="1023"/>
      <c r="AX53" s="1023"/>
      <c r="AY53" s="1023"/>
      <c r="AZ53" s="1024"/>
      <c r="BA53" s="1024"/>
      <c r="BB53" s="1024"/>
      <c r="BC53" s="1024"/>
      <c r="BD53" s="1024"/>
      <c r="BE53" s="970"/>
      <c r="BF53" s="970"/>
      <c r="BG53" s="970"/>
      <c r="BH53" s="970"/>
      <c r="BI53" s="971"/>
      <c r="BJ53" s="219"/>
      <c r="BK53" s="219"/>
      <c r="BL53" s="219"/>
      <c r="BM53" s="219"/>
      <c r="BN53" s="219"/>
      <c r="BO53" s="228"/>
      <c r="BP53" s="228"/>
      <c r="BQ53" s="225">
        <v>47</v>
      </c>
      <c r="BR53" s="226"/>
      <c r="BS53" s="990"/>
      <c r="BT53" s="991"/>
      <c r="BU53" s="991"/>
      <c r="BV53" s="991"/>
      <c r="BW53" s="991"/>
      <c r="BX53" s="991"/>
      <c r="BY53" s="991"/>
      <c r="BZ53" s="991"/>
      <c r="CA53" s="991"/>
      <c r="CB53" s="991"/>
      <c r="CC53" s="991"/>
      <c r="CD53" s="991"/>
      <c r="CE53" s="991"/>
      <c r="CF53" s="991"/>
      <c r="CG53" s="1012"/>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217"/>
    </row>
    <row r="54" spans="1:131" ht="26.25" customHeight="1" x14ac:dyDescent="0.15">
      <c r="A54" s="225">
        <v>27</v>
      </c>
      <c r="B54" s="1028"/>
      <c r="C54" s="1029"/>
      <c r="D54" s="1029"/>
      <c r="E54" s="1029"/>
      <c r="F54" s="1029"/>
      <c r="G54" s="1029"/>
      <c r="H54" s="1029"/>
      <c r="I54" s="1029"/>
      <c r="J54" s="1029"/>
      <c r="K54" s="1029"/>
      <c r="L54" s="1029"/>
      <c r="M54" s="1029"/>
      <c r="N54" s="1029"/>
      <c r="O54" s="1029"/>
      <c r="P54" s="1030"/>
      <c r="Q54" s="1031"/>
      <c r="R54" s="1023"/>
      <c r="S54" s="1023"/>
      <c r="T54" s="1023"/>
      <c r="U54" s="1023"/>
      <c r="V54" s="1023"/>
      <c r="W54" s="1023"/>
      <c r="X54" s="1023"/>
      <c r="Y54" s="1023"/>
      <c r="Z54" s="1023"/>
      <c r="AA54" s="1023"/>
      <c r="AB54" s="1023"/>
      <c r="AC54" s="1023"/>
      <c r="AD54" s="1023"/>
      <c r="AE54" s="1032"/>
      <c r="AF54" s="1033"/>
      <c r="AG54" s="1034"/>
      <c r="AH54" s="1034"/>
      <c r="AI54" s="1034"/>
      <c r="AJ54" s="1035"/>
      <c r="AK54" s="1022"/>
      <c r="AL54" s="1023"/>
      <c r="AM54" s="1023"/>
      <c r="AN54" s="1023"/>
      <c r="AO54" s="1023"/>
      <c r="AP54" s="1023"/>
      <c r="AQ54" s="1023"/>
      <c r="AR54" s="1023"/>
      <c r="AS54" s="1023"/>
      <c r="AT54" s="1023"/>
      <c r="AU54" s="1023"/>
      <c r="AV54" s="1023"/>
      <c r="AW54" s="1023"/>
      <c r="AX54" s="1023"/>
      <c r="AY54" s="1023"/>
      <c r="AZ54" s="1024"/>
      <c r="BA54" s="1024"/>
      <c r="BB54" s="1024"/>
      <c r="BC54" s="1024"/>
      <c r="BD54" s="1024"/>
      <c r="BE54" s="970"/>
      <c r="BF54" s="970"/>
      <c r="BG54" s="970"/>
      <c r="BH54" s="970"/>
      <c r="BI54" s="971"/>
      <c r="BJ54" s="219"/>
      <c r="BK54" s="219"/>
      <c r="BL54" s="219"/>
      <c r="BM54" s="219"/>
      <c r="BN54" s="219"/>
      <c r="BO54" s="228"/>
      <c r="BP54" s="228"/>
      <c r="BQ54" s="225">
        <v>48</v>
      </c>
      <c r="BR54" s="226"/>
      <c r="BS54" s="990"/>
      <c r="BT54" s="991"/>
      <c r="BU54" s="991"/>
      <c r="BV54" s="991"/>
      <c r="BW54" s="991"/>
      <c r="BX54" s="991"/>
      <c r="BY54" s="991"/>
      <c r="BZ54" s="991"/>
      <c r="CA54" s="991"/>
      <c r="CB54" s="991"/>
      <c r="CC54" s="991"/>
      <c r="CD54" s="991"/>
      <c r="CE54" s="991"/>
      <c r="CF54" s="991"/>
      <c r="CG54" s="1012"/>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217"/>
    </row>
    <row r="55" spans="1:131" ht="26.25" customHeight="1" x14ac:dyDescent="0.15">
      <c r="A55" s="225">
        <v>28</v>
      </c>
      <c r="B55" s="1028"/>
      <c r="C55" s="1029"/>
      <c r="D55" s="1029"/>
      <c r="E55" s="1029"/>
      <c r="F55" s="1029"/>
      <c r="G55" s="1029"/>
      <c r="H55" s="1029"/>
      <c r="I55" s="1029"/>
      <c r="J55" s="1029"/>
      <c r="K55" s="1029"/>
      <c r="L55" s="1029"/>
      <c r="M55" s="1029"/>
      <c r="N55" s="1029"/>
      <c r="O55" s="1029"/>
      <c r="P55" s="1030"/>
      <c r="Q55" s="1031"/>
      <c r="R55" s="1023"/>
      <c r="S55" s="1023"/>
      <c r="T55" s="1023"/>
      <c r="U55" s="1023"/>
      <c r="V55" s="1023"/>
      <c r="W55" s="1023"/>
      <c r="X55" s="1023"/>
      <c r="Y55" s="1023"/>
      <c r="Z55" s="1023"/>
      <c r="AA55" s="1023"/>
      <c r="AB55" s="1023"/>
      <c r="AC55" s="1023"/>
      <c r="AD55" s="1023"/>
      <c r="AE55" s="1032"/>
      <c r="AF55" s="1033"/>
      <c r="AG55" s="1034"/>
      <c r="AH55" s="1034"/>
      <c r="AI55" s="1034"/>
      <c r="AJ55" s="1035"/>
      <c r="AK55" s="1022"/>
      <c r="AL55" s="1023"/>
      <c r="AM55" s="1023"/>
      <c r="AN55" s="1023"/>
      <c r="AO55" s="1023"/>
      <c r="AP55" s="1023"/>
      <c r="AQ55" s="1023"/>
      <c r="AR55" s="1023"/>
      <c r="AS55" s="1023"/>
      <c r="AT55" s="1023"/>
      <c r="AU55" s="1023"/>
      <c r="AV55" s="1023"/>
      <c r="AW55" s="1023"/>
      <c r="AX55" s="1023"/>
      <c r="AY55" s="1023"/>
      <c r="AZ55" s="1024"/>
      <c r="BA55" s="1024"/>
      <c r="BB55" s="1024"/>
      <c r="BC55" s="1024"/>
      <c r="BD55" s="1024"/>
      <c r="BE55" s="970"/>
      <c r="BF55" s="970"/>
      <c r="BG55" s="970"/>
      <c r="BH55" s="970"/>
      <c r="BI55" s="971"/>
      <c r="BJ55" s="219"/>
      <c r="BK55" s="219"/>
      <c r="BL55" s="219"/>
      <c r="BM55" s="219"/>
      <c r="BN55" s="219"/>
      <c r="BO55" s="228"/>
      <c r="BP55" s="228"/>
      <c r="BQ55" s="225">
        <v>49</v>
      </c>
      <c r="BR55" s="226"/>
      <c r="BS55" s="990"/>
      <c r="BT55" s="991"/>
      <c r="BU55" s="991"/>
      <c r="BV55" s="991"/>
      <c r="BW55" s="991"/>
      <c r="BX55" s="991"/>
      <c r="BY55" s="991"/>
      <c r="BZ55" s="991"/>
      <c r="CA55" s="991"/>
      <c r="CB55" s="991"/>
      <c r="CC55" s="991"/>
      <c r="CD55" s="991"/>
      <c r="CE55" s="991"/>
      <c r="CF55" s="991"/>
      <c r="CG55" s="1012"/>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217"/>
    </row>
    <row r="56" spans="1:131" ht="26.25" customHeight="1" x14ac:dyDescent="0.15">
      <c r="A56" s="225">
        <v>29</v>
      </c>
      <c r="B56" s="1028"/>
      <c r="C56" s="1029"/>
      <c r="D56" s="1029"/>
      <c r="E56" s="1029"/>
      <c r="F56" s="1029"/>
      <c r="G56" s="1029"/>
      <c r="H56" s="1029"/>
      <c r="I56" s="1029"/>
      <c r="J56" s="1029"/>
      <c r="K56" s="1029"/>
      <c r="L56" s="1029"/>
      <c r="M56" s="1029"/>
      <c r="N56" s="1029"/>
      <c r="O56" s="1029"/>
      <c r="P56" s="1030"/>
      <c r="Q56" s="1031"/>
      <c r="R56" s="1023"/>
      <c r="S56" s="1023"/>
      <c r="T56" s="1023"/>
      <c r="U56" s="1023"/>
      <c r="V56" s="1023"/>
      <c r="W56" s="1023"/>
      <c r="X56" s="1023"/>
      <c r="Y56" s="1023"/>
      <c r="Z56" s="1023"/>
      <c r="AA56" s="1023"/>
      <c r="AB56" s="1023"/>
      <c r="AC56" s="1023"/>
      <c r="AD56" s="1023"/>
      <c r="AE56" s="1032"/>
      <c r="AF56" s="1033"/>
      <c r="AG56" s="1034"/>
      <c r="AH56" s="1034"/>
      <c r="AI56" s="1034"/>
      <c r="AJ56" s="1035"/>
      <c r="AK56" s="1022"/>
      <c r="AL56" s="1023"/>
      <c r="AM56" s="1023"/>
      <c r="AN56" s="1023"/>
      <c r="AO56" s="1023"/>
      <c r="AP56" s="1023"/>
      <c r="AQ56" s="1023"/>
      <c r="AR56" s="1023"/>
      <c r="AS56" s="1023"/>
      <c r="AT56" s="1023"/>
      <c r="AU56" s="1023"/>
      <c r="AV56" s="1023"/>
      <c r="AW56" s="1023"/>
      <c r="AX56" s="1023"/>
      <c r="AY56" s="1023"/>
      <c r="AZ56" s="1024"/>
      <c r="BA56" s="1024"/>
      <c r="BB56" s="1024"/>
      <c r="BC56" s="1024"/>
      <c r="BD56" s="1024"/>
      <c r="BE56" s="970"/>
      <c r="BF56" s="970"/>
      <c r="BG56" s="970"/>
      <c r="BH56" s="970"/>
      <c r="BI56" s="971"/>
      <c r="BJ56" s="219"/>
      <c r="BK56" s="219"/>
      <c r="BL56" s="219"/>
      <c r="BM56" s="219"/>
      <c r="BN56" s="219"/>
      <c r="BO56" s="228"/>
      <c r="BP56" s="228"/>
      <c r="BQ56" s="225">
        <v>50</v>
      </c>
      <c r="BR56" s="226"/>
      <c r="BS56" s="990"/>
      <c r="BT56" s="991"/>
      <c r="BU56" s="991"/>
      <c r="BV56" s="991"/>
      <c r="BW56" s="991"/>
      <c r="BX56" s="991"/>
      <c r="BY56" s="991"/>
      <c r="BZ56" s="991"/>
      <c r="CA56" s="991"/>
      <c r="CB56" s="991"/>
      <c r="CC56" s="991"/>
      <c r="CD56" s="991"/>
      <c r="CE56" s="991"/>
      <c r="CF56" s="991"/>
      <c r="CG56" s="1012"/>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217"/>
    </row>
    <row r="57" spans="1:131" ht="26.25" customHeight="1" x14ac:dyDescent="0.15">
      <c r="A57" s="225">
        <v>30</v>
      </c>
      <c r="B57" s="1028"/>
      <c r="C57" s="1029"/>
      <c r="D57" s="1029"/>
      <c r="E57" s="1029"/>
      <c r="F57" s="1029"/>
      <c r="G57" s="1029"/>
      <c r="H57" s="1029"/>
      <c r="I57" s="1029"/>
      <c r="J57" s="1029"/>
      <c r="K57" s="1029"/>
      <c r="L57" s="1029"/>
      <c r="M57" s="1029"/>
      <c r="N57" s="1029"/>
      <c r="O57" s="1029"/>
      <c r="P57" s="1030"/>
      <c r="Q57" s="1031"/>
      <c r="R57" s="1023"/>
      <c r="S57" s="1023"/>
      <c r="T57" s="1023"/>
      <c r="U57" s="1023"/>
      <c r="V57" s="1023"/>
      <c r="W57" s="1023"/>
      <c r="X57" s="1023"/>
      <c r="Y57" s="1023"/>
      <c r="Z57" s="1023"/>
      <c r="AA57" s="1023"/>
      <c r="AB57" s="1023"/>
      <c r="AC57" s="1023"/>
      <c r="AD57" s="1023"/>
      <c r="AE57" s="1032"/>
      <c r="AF57" s="1033"/>
      <c r="AG57" s="1034"/>
      <c r="AH57" s="1034"/>
      <c r="AI57" s="1034"/>
      <c r="AJ57" s="1035"/>
      <c r="AK57" s="1022"/>
      <c r="AL57" s="1023"/>
      <c r="AM57" s="1023"/>
      <c r="AN57" s="1023"/>
      <c r="AO57" s="1023"/>
      <c r="AP57" s="1023"/>
      <c r="AQ57" s="1023"/>
      <c r="AR57" s="1023"/>
      <c r="AS57" s="1023"/>
      <c r="AT57" s="1023"/>
      <c r="AU57" s="1023"/>
      <c r="AV57" s="1023"/>
      <c r="AW57" s="1023"/>
      <c r="AX57" s="1023"/>
      <c r="AY57" s="1023"/>
      <c r="AZ57" s="1024"/>
      <c r="BA57" s="1024"/>
      <c r="BB57" s="1024"/>
      <c r="BC57" s="1024"/>
      <c r="BD57" s="1024"/>
      <c r="BE57" s="970"/>
      <c r="BF57" s="970"/>
      <c r="BG57" s="970"/>
      <c r="BH57" s="970"/>
      <c r="BI57" s="971"/>
      <c r="BJ57" s="219"/>
      <c r="BK57" s="219"/>
      <c r="BL57" s="219"/>
      <c r="BM57" s="219"/>
      <c r="BN57" s="219"/>
      <c r="BO57" s="228"/>
      <c r="BP57" s="228"/>
      <c r="BQ57" s="225">
        <v>51</v>
      </c>
      <c r="BR57" s="226"/>
      <c r="BS57" s="990"/>
      <c r="BT57" s="991"/>
      <c r="BU57" s="991"/>
      <c r="BV57" s="991"/>
      <c r="BW57" s="991"/>
      <c r="BX57" s="991"/>
      <c r="BY57" s="991"/>
      <c r="BZ57" s="991"/>
      <c r="CA57" s="991"/>
      <c r="CB57" s="991"/>
      <c r="CC57" s="991"/>
      <c r="CD57" s="991"/>
      <c r="CE57" s="991"/>
      <c r="CF57" s="991"/>
      <c r="CG57" s="1012"/>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217"/>
    </row>
    <row r="58" spans="1:131" ht="26.25" customHeight="1" x14ac:dyDescent="0.15">
      <c r="A58" s="225">
        <v>31</v>
      </c>
      <c r="B58" s="1028"/>
      <c r="C58" s="1029"/>
      <c r="D58" s="1029"/>
      <c r="E58" s="1029"/>
      <c r="F58" s="1029"/>
      <c r="G58" s="1029"/>
      <c r="H58" s="1029"/>
      <c r="I58" s="1029"/>
      <c r="J58" s="1029"/>
      <c r="K58" s="1029"/>
      <c r="L58" s="1029"/>
      <c r="M58" s="1029"/>
      <c r="N58" s="1029"/>
      <c r="O58" s="1029"/>
      <c r="P58" s="1030"/>
      <c r="Q58" s="1031"/>
      <c r="R58" s="1023"/>
      <c r="S58" s="1023"/>
      <c r="T58" s="1023"/>
      <c r="U58" s="1023"/>
      <c r="V58" s="1023"/>
      <c r="W58" s="1023"/>
      <c r="X58" s="1023"/>
      <c r="Y58" s="1023"/>
      <c r="Z58" s="1023"/>
      <c r="AA58" s="1023"/>
      <c r="AB58" s="1023"/>
      <c r="AC58" s="1023"/>
      <c r="AD58" s="1023"/>
      <c r="AE58" s="1032"/>
      <c r="AF58" s="1033"/>
      <c r="AG58" s="1034"/>
      <c r="AH58" s="1034"/>
      <c r="AI58" s="1034"/>
      <c r="AJ58" s="1035"/>
      <c r="AK58" s="1022"/>
      <c r="AL58" s="1023"/>
      <c r="AM58" s="1023"/>
      <c r="AN58" s="1023"/>
      <c r="AO58" s="1023"/>
      <c r="AP58" s="1023"/>
      <c r="AQ58" s="1023"/>
      <c r="AR58" s="1023"/>
      <c r="AS58" s="1023"/>
      <c r="AT58" s="1023"/>
      <c r="AU58" s="1023"/>
      <c r="AV58" s="1023"/>
      <c r="AW58" s="1023"/>
      <c r="AX58" s="1023"/>
      <c r="AY58" s="1023"/>
      <c r="AZ58" s="1024"/>
      <c r="BA58" s="1024"/>
      <c r="BB58" s="1024"/>
      <c r="BC58" s="1024"/>
      <c r="BD58" s="1024"/>
      <c r="BE58" s="970"/>
      <c r="BF58" s="970"/>
      <c r="BG58" s="970"/>
      <c r="BH58" s="970"/>
      <c r="BI58" s="971"/>
      <c r="BJ58" s="219"/>
      <c r="BK58" s="219"/>
      <c r="BL58" s="219"/>
      <c r="BM58" s="219"/>
      <c r="BN58" s="219"/>
      <c r="BO58" s="228"/>
      <c r="BP58" s="228"/>
      <c r="BQ58" s="225">
        <v>52</v>
      </c>
      <c r="BR58" s="226"/>
      <c r="BS58" s="990"/>
      <c r="BT58" s="991"/>
      <c r="BU58" s="991"/>
      <c r="BV58" s="991"/>
      <c r="BW58" s="991"/>
      <c r="BX58" s="991"/>
      <c r="BY58" s="991"/>
      <c r="BZ58" s="991"/>
      <c r="CA58" s="991"/>
      <c r="CB58" s="991"/>
      <c r="CC58" s="991"/>
      <c r="CD58" s="991"/>
      <c r="CE58" s="991"/>
      <c r="CF58" s="991"/>
      <c r="CG58" s="1012"/>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217"/>
    </row>
    <row r="59" spans="1:131" ht="26.25" customHeight="1" x14ac:dyDescent="0.15">
      <c r="A59" s="225">
        <v>32</v>
      </c>
      <c r="B59" s="1028"/>
      <c r="C59" s="1029"/>
      <c r="D59" s="1029"/>
      <c r="E59" s="1029"/>
      <c r="F59" s="1029"/>
      <c r="G59" s="1029"/>
      <c r="H59" s="1029"/>
      <c r="I59" s="1029"/>
      <c r="J59" s="1029"/>
      <c r="K59" s="1029"/>
      <c r="L59" s="1029"/>
      <c r="M59" s="1029"/>
      <c r="N59" s="1029"/>
      <c r="O59" s="1029"/>
      <c r="P59" s="1030"/>
      <c r="Q59" s="1031"/>
      <c r="R59" s="1023"/>
      <c r="S59" s="1023"/>
      <c r="T59" s="1023"/>
      <c r="U59" s="1023"/>
      <c r="V59" s="1023"/>
      <c r="W59" s="1023"/>
      <c r="X59" s="1023"/>
      <c r="Y59" s="1023"/>
      <c r="Z59" s="1023"/>
      <c r="AA59" s="1023"/>
      <c r="AB59" s="1023"/>
      <c r="AC59" s="1023"/>
      <c r="AD59" s="1023"/>
      <c r="AE59" s="1032"/>
      <c r="AF59" s="1033"/>
      <c r="AG59" s="1034"/>
      <c r="AH59" s="1034"/>
      <c r="AI59" s="1034"/>
      <c r="AJ59" s="1035"/>
      <c r="AK59" s="1022"/>
      <c r="AL59" s="1023"/>
      <c r="AM59" s="1023"/>
      <c r="AN59" s="1023"/>
      <c r="AO59" s="1023"/>
      <c r="AP59" s="1023"/>
      <c r="AQ59" s="1023"/>
      <c r="AR59" s="1023"/>
      <c r="AS59" s="1023"/>
      <c r="AT59" s="1023"/>
      <c r="AU59" s="1023"/>
      <c r="AV59" s="1023"/>
      <c r="AW59" s="1023"/>
      <c r="AX59" s="1023"/>
      <c r="AY59" s="1023"/>
      <c r="AZ59" s="1024"/>
      <c r="BA59" s="1024"/>
      <c r="BB59" s="1024"/>
      <c r="BC59" s="1024"/>
      <c r="BD59" s="1024"/>
      <c r="BE59" s="970"/>
      <c r="BF59" s="970"/>
      <c r="BG59" s="970"/>
      <c r="BH59" s="970"/>
      <c r="BI59" s="971"/>
      <c r="BJ59" s="219"/>
      <c r="BK59" s="219"/>
      <c r="BL59" s="219"/>
      <c r="BM59" s="219"/>
      <c r="BN59" s="219"/>
      <c r="BO59" s="228"/>
      <c r="BP59" s="228"/>
      <c r="BQ59" s="225">
        <v>53</v>
      </c>
      <c r="BR59" s="226"/>
      <c r="BS59" s="990"/>
      <c r="BT59" s="991"/>
      <c r="BU59" s="991"/>
      <c r="BV59" s="991"/>
      <c r="BW59" s="991"/>
      <c r="BX59" s="991"/>
      <c r="BY59" s="991"/>
      <c r="BZ59" s="991"/>
      <c r="CA59" s="991"/>
      <c r="CB59" s="991"/>
      <c r="CC59" s="991"/>
      <c r="CD59" s="991"/>
      <c r="CE59" s="991"/>
      <c r="CF59" s="991"/>
      <c r="CG59" s="1012"/>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217"/>
    </row>
    <row r="60" spans="1:131" ht="26.25" customHeight="1" x14ac:dyDescent="0.15">
      <c r="A60" s="225">
        <v>33</v>
      </c>
      <c r="B60" s="1028"/>
      <c r="C60" s="1029"/>
      <c r="D60" s="1029"/>
      <c r="E60" s="1029"/>
      <c r="F60" s="1029"/>
      <c r="G60" s="1029"/>
      <c r="H60" s="1029"/>
      <c r="I60" s="1029"/>
      <c r="J60" s="1029"/>
      <c r="K60" s="1029"/>
      <c r="L60" s="1029"/>
      <c r="M60" s="1029"/>
      <c r="N60" s="1029"/>
      <c r="O60" s="1029"/>
      <c r="P60" s="1030"/>
      <c r="Q60" s="1031"/>
      <c r="R60" s="1023"/>
      <c r="S60" s="1023"/>
      <c r="T60" s="1023"/>
      <c r="U60" s="1023"/>
      <c r="V60" s="1023"/>
      <c r="W60" s="1023"/>
      <c r="X60" s="1023"/>
      <c r="Y60" s="1023"/>
      <c r="Z60" s="1023"/>
      <c r="AA60" s="1023"/>
      <c r="AB60" s="1023"/>
      <c r="AC60" s="1023"/>
      <c r="AD60" s="1023"/>
      <c r="AE60" s="1032"/>
      <c r="AF60" s="1033"/>
      <c r="AG60" s="1034"/>
      <c r="AH60" s="1034"/>
      <c r="AI60" s="1034"/>
      <c r="AJ60" s="1035"/>
      <c r="AK60" s="1022"/>
      <c r="AL60" s="1023"/>
      <c r="AM60" s="1023"/>
      <c r="AN60" s="1023"/>
      <c r="AO60" s="1023"/>
      <c r="AP60" s="1023"/>
      <c r="AQ60" s="1023"/>
      <c r="AR60" s="1023"/>
      <c r="AS60" s="1023"/>
      <c r="AT60" s="1023"/>
      <c r="AU60" s="1023"/>
      <c r="AV60" s="1023"/>
      <c r="AW60" s="1023"/>
      <c r="AX60" s="1023"/>
      <c r="AY60" s="1023"/>
      <c r="AZ60" s="1024"/>
      <c r="BA60" s="1024"/>
      <c r="BB60" s="1024"/>
      <c r="BC60" s="1024"/>
      <c r="BD60" s="1024"/>
      <c r="BE60" s="970"/>
      <c r="BF60" s="970"/>
      <c r="BG60" s="970"/>
      <c r="BH60" s="970"/>
      <c r="BI60" s="971"/>
      <c r="BJ60" s="219"/>
      <c r="BK60" s="219"/>
      <c r="BL60" s="219"/>
      <c r="BM60" s="219"/>
      <c r="BN60" s="219"/>
      <c r="BO60" s="228"/>
      <c r="BP60" s="228"/>
      <c r="BQ60" s="225">
        <v>54</v>
      </c>
      <c r="BR60" s="226"/>
      <c r="BS60" s="990"/>
      <c r="BT60" s="991"/>
      <c r="BU60" s="991"/>
      <c r="BV60" s="991"/>
      <c r="BW60" s="991"/>
      <c r="BX60" s="991"/>
      <c r="BY60" s="991"/>
      <c r="BZ60" s="991"/>
      <c r="CA60" s="991"/>
      <c r="CB60" s="991"/>
      <c r="CC60" s="991"/>
      <c r="CD60" s="991"/>
      <c r="CE60" s="991"/>
      <c r="CF60" s="991"/>
      <c r="CG60" s="1012"/>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217"/>
    </row>
    <row r="61" spans="1:131" ht="26.25" customHeight="1" thickBot="1" x14ac:dyDescent="0.2">
      <c r="A61" s="225">
        <v>34</v>
      </c>
      <c r="B61" s="1028"/>
      <c r="C61" s="1029"/>
      <c r="D61" s="1029"/>
      <c r="E61" s="1029"/>
      <c r="F61" s="1029"/>
      <c r="G61" s="1029"/>
      <c r="H61" s="1029"/>
      <c r="I61" s="1029"/>
      <c r="J61" s="1029"/>
      <c r="K61" s="1029"/>
      <c r="L61" s="1029"/>
      <c r="M61" s="1029"/>
      <c r="N61" s="1029"/>
      <c r="O61" s="1029"/>
      <c r="P61" s="1030"/>
      <c r="Q61" s="1031"/>
      <c r="R61" s="1023"/>
      <c r="S61" s="1023"/>
      <c r="T61" s="1023"/>
      <c r="U61" s="1023"/>
      <c r="V61" s="1023"/>
      <c r="W61" s="1023"/>
      <c r="X61" s="1023"/>
      <c r="Y61" s="1023"/>
      <c r="Z61" s="1023"/>
      <c r="AA61" s="1023"/>
      <c r="AB61" s="1023"/>
      <c r="AC61" s="1023"/>
      <c r="AD61" s="1023"/>
      <c r="AE61" s="1032"/>
      <c r="AF61" s="1033"/>
      <c r="AG61" s="1034"/>
      <c r="AH61" s="1034"/>
      <c r="AI61" s="1034"/>
      <c r="AJ61" s="1035"/>
      <c r="AK61" s="1022"/>
      <c r="AL61" s="1023"/>
      <c r="AM61" s="1023"/>
      <c r="AN61" s="1023"/>
      <c r="AO61" s="1023"/>
      <c r="AP61" s="1023"/>
      <c r="AQ61" s="1023"/>
      <c r="AR61" s="1023"/>
      <c r="AS61" s="1023"/>
      <c r="AT61" s="1023"/>
      <c r="AU61" s="1023"/>
      <c r="AV61" s="1023"/>
      <c r="AW61" s="1023"/>
      <c r="AX61" s="1023"/>
      <c r="AY61" s="1023"/>
      <c r="AZ61" s="1024"/>
      <c r="BA61" s="1024"/>
      <c r="BB61" s="1024"/>
      <c r="BC61" s="1024"/>
      <c r="BD61" s="1024"/>
      <c r="BE61" s="970"/>
      <c r="BF61" s="970"/>
      <c r="BG61" s="970"/>
      <c r="BH61" s="970"/>
      <c r="BI61" s="971"/>
      <c r="BJ61" s="219"/>
      <c r="BK61" s="219"/>
      <c r="BL61" s="219"/>
      <c r="BM61" s="219"/>
      <c r="BN61" s="219"/>
      <c r="BO61" s="228"/>
      <c r="BP61" s="228"/>
      <c r="BQ61" s="225">
        <v>55</v>
      </c>
      <c r="BR61" s="226"/>
      <c r="BS61" s="990"/>
      <c r="BT61" s="991"/>
      <c r="BU61" s="991"/>
      <c r="BV61" s="991"/>
      <c r="BW61" s="991"/>
      <c r="BX61" s="991"/>
      <c r="BY61" s="991"/>
      <c r="BZ61" s="991"/>
      <c r="CA61" s="991"/>
      <c r="CB61" s="991"/>
      <c r="CC61" s="991"/>
      <c r="CD61" s="991"/>
      <c r="CE61" s="991"/>
      <c r="CF61" s="991"/>
      <c r="CG61" s="1012"/>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217"/>
    </row>
    <row r="62" spans="1:131" ht="26.25" customHeight="1" x14ac:dyDescent="0.15">
      <c r="A62" s="225">
        <v>35</v>
      </c>
      <c r="B62" s="1028"/>
      <c r="C62" s="1029"/>
      <c r="D62" s="1029"/>
      <c r="E62" s="1029"/>
      <c r="F62" s="1029"/>
      <c r="G62" s="1029"/>
      <c r="H62" s="1029"/>
      <c r="I62" s="1029"/>
      <c r="J62" s="1029"/>
      <c r="K62" s="1029"/>
      <c r="L62" s="1029"/>
      <c r="M62" s="1029"/>
      <c r="N62" s="1029"/>
      <c r="O62" s="1029"/>
      <c r="P62" s="1030"/>
      <c r="Q62" s="1031"/>
      <c r="R62" s="1023"/>
      <c r="S62" s="1023"/>
      <c r="T62" s="1023"/>
      <c r="U62" s="1023"/>
      <c r="V62" s="1023"/>
      <c r="W62" s="1023"/>
      <c r="X62" s="1023"/>
      <c r="Y62" s="1023"/>
      <c r="Z62" s="1023"/>
      <c r="AA62" s="1023"/>
      <c r="AB62" s="1023"/>
      <c r="AC62" s="1023"/>
      <c r="AD62" s="1023"/>
      <c r="AE62" s="1032"/>
      <c r="AF62" s="1033"/>
      <c r="AG62" s="1034"/>
      <c r="AH62" s="1034"/>
      <c r="AI62" s="1034"/>
      <c r="AJ62" s="1035"/>
      <c r="AK62" s="1022"/>
      <c r="AL62" s="1023"/>
      <c r="AM62" s="1023"/>
      <c r="AN62" s="1023"/>
      <c r="AO62" s="1023"/>
      <c r="AP62" s="1023"/>
      <c r="AQ62" s="1023"/>
      <c r="AR62" s="1023"/>
      <c r="AS62" s="1023"/>
      <c r="AT62" s="1023"/>
      <c r="AU62" s="1023"/>
      <c r="AV62" s="1023"/>
      <c r="AW62" s="1023"/>
      <c r="AX62" s="1023"/>
      <c r="AY62" s="1023"/>
      <c r="AZ62" s="1024"/>
      <c r="BA62" s="1024"/>
      <c r="BB62" s="1024"/>
      <c r="BC62" s="1024"/>
      <c r="BD62" s="1024"/>
      <c r="BE62" s="970"/>
      <c r="BF62" s="970"/>
      <c r="BG62" s="970"/>
      <c r="BH62" s="970"/>
      <c r="BI62" s="971"/>
      <c r="BJ62" s="1025" t="s">
        <v>413</v>
      </c>
      <c r="BK62" s="1026"/>
      <c r="BL62" s="1026"/>
      <c r="BM62" s="1026"/>
      <c r="BN62" s="1027"/>
      <c r="BO62" s="228"/>
      <c r="BP62" s="228"/>
      <c r="BQ62" s="225">
        <v>56</v>
      </c>
      <c r="BR62" s="226"/>
      <c r="BS62" s="990"/>
      <c r="BT62" s="991"/>
      <c r="BU62" s="991"/>
      <c r="BV62" s="991"/>
      <c r="BW62" s="991"/>
      <c r="BX62" s="991"/>
      <c r="BY62" s="991"/>
      <c r="BZ62" s="991"/>
      <c r="CA62" s="991"/>
      <c r="CB62" s="991"/>
      <c r="CC62" s="991"/>
      <c r="CD62" s="991"/>
      <c r="CE62" s="991"/>
      <c r="CF62" s="991"/>
      <c r="CG62" s="1012"/>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217"/>
    </row>
    <row r="63" spans="1:131" ht="26.25" customHeight="1" thickBot="1" x14ac:dyDescent="0.2">
      <c r="A63" s="227" t="s">
        <v>390</v>
      </c>
      <c r="B63" s="935" t="s">
        <v>414</v>
      </c>
      <c r="C63" s="936"/>
      <c r="D63" s="936"/>
      <c r="E63" s="936"/>
      <c r="F63" s="936"/>
      <c r="G63" s="936"/>
      <c r="H63" s="936"/>
      <c r="I63" s="936"/>
      <c r="J63" s="936"/>
      <c r="K63" s="936"/>
      <c r="L63" s="936"/>
      <c r="M63" s="936"/>
      <c r="N63" s="936"/>
      <c r="O63" s="936"/>
      <c r="P63" s="946"/>
      <c r="Q63" s="960"/>
      <c r="R63" s="961"/>
      <c r="S63" s="961"/>
      <c r="T63" s="961"/>
      <c r="U63" s="961"/>
      <c r="V63" s="961"/>
      <c r="W63" s="961"/>
      <c r="X63" s="961"/>
      <c r="Y63" s="961"/>
      <c r="Z63" s="961"/>
      <c r="AA63" s="961"/>
      <c r="AB63" s="961"/>
      <c r="AC63" s="961"/>
      <c r="AD63" s="961"/>
      <c r="AE63" s="1018"/>
      <c r="AF63" s="1019">
        <v>2999</v>
      </c>
      <c r="AG63" s="957"/>
      <c r="AH63" s="957"/>
      <c r="AI63" s="957"/>
      <c r="AJ63" s="1020"/>
      <c r="AK63" s="1021"/>
      <c r="AL63" s="961"/>
      <c r="AM63" s="961"/>
      <c r="AN63" s="961"/>
      <c r="AO63" s="961"/>
      <c r="AP63" s="957">
        <v>3839</v>
      </c>
      <c r="AQ63" s="957"/>
      <c r="AR63" s="957"/>
      <c r="AS63" s="957"/>
      <c r="AT63" s="957"/>
      <c r="AU63" s="957">
        <v>533</v>
      </c>
      <c r="AV63" s="957"/>
      <c r="AW63" s="957"/>
      <c r="AX63" s="957"/>
      <c r="AY63" s="957"/>
      <c r="AZ63" s="1015"/>
      <c r="BA63" s="1015"/>
      <c r="BB63" s="1015"/>
      <c r="BC63" s="1015"/>
      <c r="BD63" s="1015"/>
      <c r="BE63" s="958"/>
      <c r="BF63" s="958"/>
      <c r="BG63" s="958"/>
      <c r="BH63" s="958"/>
      <c r="BI63" s="959"/>
      <c r="BJ63" s="1016" t="s">
        <v>415</v>
      </c>
      <c r="BK63" s="951"/>
      <c r="BL63" s="951"/>
      <c r="BM63" s="951"/>
      <c r="BN63" s="1017"/>
      <c r="BO63" s="228"/>
      <c r="BP63" s="228"/>
      <c r="BQ63" s="225">
        <v>57</v>
      </c>
      <c r="BR63" s="226"/>
      <c r="BS63" s="990"/>
      <c r="BT63" s="991"/>
      <c r="BU63" s="991"/>
      <c r="BV63" s="991"/>
      <c r="BW63" s="991"/>
      <c r="BX63" s="991"/>
      <c r="BY63" s="991"/>
      <c r="BZ63" s="991"/>
      <c r="CA63" s="991"/>
      <c r="CB63" s="991"/>
      <c r="CC63" s="991"/>
      <c r="CD63" s="991"/>
      <c r="CE63" s="991"/>
      <c r="CF63" s="991"/>
      <c r="CG63" s="1012"/>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217"/>
    </row>
    <row r="64" spans="1:131" ht="26.25" customHeight="1" x14ac:dyDescent="0.1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c r="BC64" s="228"/>
      <c r="BD64" s="228"/>
      <c r="BE64" s="228"/>
      <c r="BF64" s="228"/>
      <c r="BG64" s="228"/>
      <c r="BH64" s="228"/>
      <c r="BI64" s="228"/>
      <c r="BJ64" s="228"/>
      <c r="BK64" s="228"/>
      <c r="BL64" s="228"/>
      <c r="BM64" s="228"/>
      <c r="BN64" s="228"/>
      <c r="BO64" s="228"/>
      <c r="BP64" s="228"/>
      <c r="BQ64" s="225">
        <v>58</v>
      </c>
      <c r="BR64" s="226"/>
      <c r="BS64" s="990"/>
      <c r="BT64" s="991"/>
      <c r="BU64" s="991"/>
      <c r="BV64" s="991"/>
      <c r="BW64" s="991"/>
      <c r="BX64" s="991"/>
      <c r="BY64" s="991"/>
      <c r="BZ64" s="991"/>
      <c r="CA64" s="991"/>
      <c r="CB64" s="991"/>
      <c r="CC64" s="991"/>
      <c r="CD64" s="991"/>
      <c r="CE64" s="991"/>
      <c r="CF64" s="991"/>
      <c r="CG64" s="1012"/>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217"/>
    </row>
    <row r="65" spans="1:131" ht="26.25" customHeight="1" thickBot="1" x14ac:dyDescent="0.2">
      <c r="A65" s="219" t="s">
        <v>416</v>
      </c>
      <c r="B65" s="219"/>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219"/>
      <c r="BC65" s="219"/>
      <c r="BD65" s="219"/>
      <c r="BE65" s="228"/>
      <c r="BF65" s="228"/>
      <c r="BG65" s="228"/>
      <c r="BH65" s="228"/>
      <c r="BI65" s="228"/>
      <c r="BJ65" s="228"/>
      <c r="BK65" s="228"/>
      <c r="BL65" s="228"/>
      <c r="BM65" s="228"/>
      <c r="BN65" s="228"/>
      <c r="BO65" s="228"/>
      <c r="BP65" s="228"/>
      <c r="BQ65" s="225">
        <v>59</v>
      </c>
      <c r="BR65" s="226"/>
      <c r="BS65" s="990"/>
      <c r="BT65" s="991"/>
      <c r="BU65" s="991"/>
      <c r="BV65" s="991"/>
      <c r="BW65" s="991"/>
      <c r="BX65" s="991"/>
      <c r="BY65" s="991"/>
      <c r="BZ65" s="991"/>
      <c r="CA65" s="991"/>
      <c r="CB65" s="991"/>
      <c r="CC65" s="991"/>
      <c r="CD65" s="991"/>
      <c r="CE65" s="991"/>
      <c r="CF65" s="991"/>
      <c r="CG65" s="1012"/>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217"/>
    </row>
    <row r="66" spans="1:131" ht="26.25" customHeight="1" x14ac:dyDescent="0.15">
      <c r="A66" s="993" t="s">
        <v>417</v>
      </c>
      <c r="B66" s="994"/>
      <c r="C66" s="994"/>
      <c r="D66" s="994"/>
      <c r="E66" s="994"/>
      <c r="F66" s="994"/>
      <c r="G66" s="994"/>
      <c r="H66" s="994"/>
      <c r="I66" s="994"/>
      <c r="J66" s="994"/>
      <c r="K66" s="994"/>
      <c r="L66" s="994"/>
      <c r="M66" s="994"/>
      <c r="N66" s="994"/>
      <c r="O66" s="994"/>
      <c r="P66" s="995"/>
      <c r="Q66" s="999" t="s">
        <v>418</v>
      </c>
      <c r="R66" s="1000"/>
      <c r="S66" s="1000"/>
      <c r="T66" s="1000"/>
      <c r="U66" s="1001"/>
      <c r="V66" s="999" t="s">
        <v>396</v>
      </c>
      <c r="W66" s="1000"/>
      <c r="X66" s="1000"/>
      <c r="Y66" s="1000"/>
      <c r="Z66" s="1001"/>
      <c r="AA66" s="999" t="s">
        <v>397</v>
      </c>
      <c r="AB66" s="1000"/>
      <c r="AC66" s="1000"/>
      <c r="AD66" s="1000"/>
      <c r="AE66" s="1001"/>
      <c r="AF66" s="1005" t="s">
        <v>419</v>
      </c>
      <c r="AG66" s="1006"/>
      <c r="AH66" s="1006"/>
      <c r="AI66" s="1006"/>
      <c r="AJ66" s="1007"/>
      <c r="AK66" s="999" t="s">
        <v>420</v>
      </c>
      <c r="AL66" s="994"/>
      <c r="AM66" s="994"/>
      <c r="AN66" s="994"/>
      <c r="AO66" s="995"/>
      <c r="AP66" s="999" t="s">
        <v>421</v>
      </c>
      <c r="AQ66" s="1000"/>
      <c r="AR66" s="1000"/>
      <c r="AS66" s="1000"/>
      <c r="AT66" s="1001"/>
      <c r="AU66" s="999" t="s">
        <v>422</v>
      </c>
      <c r="AV66" s="1000"/>
      <c r="AW66" s="1000"/>
      <c r="AX66" s="1000"/>
      <c r="AY66" s="1001"/>
      <c r="AZ66" s="999" t="s">
        <v>378</v>
      </c>
      <c r="BA66" s="1000"/>
      <c r="BB66" s="1000"/>
      <c r="BC66" s="1000"/>
      <c r="BD66" s="1013"/>
      <c r="BE66" s="228"/>
      <c r="BF66" s="228"/>
      <c r="BG66" s="228"/>
      <c r="BH66" s="228"/>
      <c r="BI66" s="228"/>
      <c r="BJ66" s="228"/>
      <c r="BK66" s="228"/>
      <c r="BL66" s="228"/>
      <c r="BM66" s="228"/>
      <c r="BN66" s="228"/>
      <c r="BO66" s="228"/>
      <c r="BP66" s="228"/>
      <c r="BQ66" s="225">
        <v>60</v>
      </c>
      <c r="BR66" s="230"/>
      <c r="BS66" s="943"/>
      <c r="BT66" s="944"/>
      <c r="BU66" s="944"/>
      <c r="BV66" s="944"/>
      <c r="BW66" s="944"/>
      <c r="BX66" s="944"/>
      <c r="BY66" s="944"/>
      <c r="BZ66" s="944"/>
      <c r="CA66" s="944"/>
      <c r="CB66" s="944"/>
      <c r="CC66" s="944"/>
      <c r="CD66" s="944"/>
      <c r="CE66" s="944"/>
      <c r="CF66" s="944"/>
      <c r="CG66" s="953"/>
      <c r="CH66" s="954"/>
      <c r="CI66" s="955"/>
      <c r="CJ66" s="955"/>
      <c r="CK66" s="955"/>
      <c r="CL66" s="956"/>
      <c r="CM66" s="954"/>
      <c r="CN66" s="955"/>
      <c r="CO66" s="955"/>
      <c r="CP66" s="955"/>
      <c r="CQ66" s="956"/>
      <c r="CR66" s="954"/>
      <c r="CS66" s="955"/>
      <c r="CT66" s="955"/>
      <c r="CU66" s="955"/>
      <c r="CV66" s="956"/>
      <c r="CW66" s="954"/>
      <c r="CX66" s="955"/>
      <c r="CY66" s="955"/>
      <c r="CZ66" s="955"/>
      <c r="DA66" s="956"/>
      <c r="DB66" s="954"/>
      <c r="DC66" s="955"/>
      <c r="DD66" s="955"/>
      <c r="DE66" s="955"/>
      <c r="DF66" s="956"/>
      <c r="DG66" s="954"/>
      <c r="DH66" s="955"/>
      <c r="DI66" s="955"/>
      <c r="DJ66" s="955"/>
      <c r="DK66" s="956"/>
      <c r="DL66" s="954"/>
      <c r="DM66" s="955"/>
      <c r="DN66" s="955"/>
      <c r="DO66" s="955"/>
      <c r="DP66" s="956"/>
      <c r="DQ66" s="954"/>
      <c r="DR66" s="955"/>
      <c r="DS66" s="955"/>
      <c r="DT66" s="955"/>
      <c r="DU66" s="956"/>
      <c r="DV66" s="943"/>
      <c r="DW66" s="944"/>
      <c r="DX66" s="944"/>
      <c r="DY66" s="944"/>
      <c r="DZ66" s="945"/>
      <c r="EA66" s="217"/>
    </row>
    <row r="67" spans="1:131" ht="26.25" customHeight="1" thickBot="1" x14ac:dyDescent="0.2">
      <c r="A67" s="996"/>
      <c r="B67" s="997"/>
      <c r="C67" s="997"/>
      <c r="D67" s="997"/>
      <c r="E67" s="997"/>
      <c r="F67" s="997"/>
      <c r="G67" s="997"/>
      <c r="H67" s="997"/>
      <c r="I67" s="997"/>
      <c r="J67" s="997"/>
      <c r="K67" s="997"/>
      <c r="L67" s="997"/>
      <c r="M67" s="997"/>
      <c r="N67" s="997"/>
      <c r="O67" s="997"/>
      <c r="P67" s="998"/>
      <c r="Q67" s="1002"/>
      <c r="R67" s="1003"/>
      <c r="S67" s="1003"/>
      <c r="T67" s="1003"/>
      <c r="U67" s="1004"/>
      <c r="V67" s="1002"/>
      <c r="W67" s="1003"/>
      <c r="X67" s="1003"/>
      <c r="Y67" s="1003"/>
      <c r="Z67" s="1004"/>
      <c r="AA67" s="1002"/>
      <c r="AB67" s="1003"/>
      <c r="AC67" s="1003"/>
      <c r="AD67" s="1003"/>
      <c r="AE67" s="1004"/>
      <c r="AF67" s="1008"/>
      <c r="AG67" s="1009"/>
      <c r="AH67" s="1009"/>
      <c r="AI67" s="1009"/>
      <c r="AJ67" s="1010"/>
      <c r="AK67" s="1011"/>
      <c r="AL67" s="997"/>
      <c r="AM67" s="997"/>
      <c r="AN67" s="997"/>
      <c r="AO67" s="998"/>
      <c r="AP67" s="1002"/>
      <c r="AQ67" s="1003"/>
      <c r="AR67" s="1003"/>
      <c r="AS67" s="1003"/>
      <c r="AT67" s="1004"/>
      <c r="AU67" s="1002"/>
      <c r="AV67" s="1003"/>
      <c r="AW67" s="1003"/>
      <c r="AX67" s="1003"/>
      <c r="AY67" s="1004"/>
      <c r="AZ67" s="1002"/>
      <c r="BA67" s="1003"/>
      <c r="BB67" s="1003"/>
      <c r="BC67" s="1003"/>
      <c r="BD67" s="1014"/>
      <c r="BE67" s="228"/>
      <c r="BF67" s="228"/>
      <c r="BG67" s="228"/>
      <c r="BH67" s="228"/>
      <c r="BI67" s="228"/>
      <c r="BJ67" s="228"/>
      <c r="BK67" s="228"/>
      <c r="BL67" s="228"/>
      <c r="BM67" s="228"/>
      <c r="BN67" s="228"/>
      <c r="BO67" s="228"/>
      <c r="BP67" s="228"/>
      <c r="BQ67" s="225">
        <v>61</v>
      </c>
      <c r="BR67" s="230"/>
      <c r="BS67" s="943"/>
      <c r="BT67" s="944"/>
      <c r="BU67" s="944"/>
      <c r="BV67" s="944"/>
      <c r="BW67" s="944"/>
      <c r="BX67" s="944"/>
      <c r="BY67" s="944"/>
      <c r="BZ67" s="944"/>
      <c r="CA67" s="944"/>
      <c r="CB67" s="944"/>
      <c r="CC67" s="944"/>
      <c r="CD67" s="944"/>
      <c r="CE67" s="944"/>
      <c r="CF67" s="944"/>
      <c r="CG67" s="953"/>
      <c r="CH67" s="954"/>
      <c r="CI67" s="955"/>
      <c r="CJ67" s="955"/>
      <c r="CK67" s="955"/>
      <c r="CL67" s="956"/>
      <c r="CM67" s="954"/>
      <c r="CN67" s="955"/>
      <c r="CO67" s="955"/>
      <c r="CP67" s="955"/>
      <c r="CQ67" s="956"/>
      <c r="CR67" s="954"/>
      <c r="CS67" s="955"/>
      <c r="CT67" s="955"/>
      <c r="CU67" s="955"/>
      <c r="CV67" s="956"/>
      <c r="CW67" s="954"/>
      <c r="CX67" s="955"/>
      <c r="CY67" s="955"/>
      <c r="CZ67" s="955"/>
      <c r="DA67" s="956"/>
      <c r="DB67" s="954"/>
      <c r="DC67" s="955"/>
      <c r="DD67" s="955"/>
      <c r="DE67" s="955"/>
      <c r="DF67" s="956"/>
      <c r="DG67" s="954"/>
      <c r="DH67" s="955"/>
      <c r="DI67" s="955"/>
      <c r="DJ67" s="955"/>
      <c r="DK67" s="956"/>
      <c r="DL67" s="954"/>
      <c r="DM67" s="955"/>
      <c r="DN67" s="955"/>
      <c r="DO67" s="955"/>
      <c r="DP67" s="956"/>
      <c r="DQ67" s="954"/>
      <c r="DR67" s="955"/>
      <c r="DS67" s="955"/>
      <c r="DT67" s="955"/>
      <c r="DU67" s="956"/>
      <c r="DV67" s="943"/>
      <c r="DW67" s="944"/>
      <c r="DX67" s="944"/>
      <c r="DY67" s="944"/>
      <c r="DZ67" s="945"/>
      <c r="EA67" s="217"/>
    </row>
    <row r="68" spans="1:131" ht="26.25" customHeight="1" thickTop="1" x14ac:dyDescent="0.15">
      <c r="A68" s="223">
        <v>1</v>
      </c>
      <c r="B68" s="983" t="s">
        <v>593</v>
      </c>
      <c r="C68" s="984"/>
      <c r="D68" s="984"/>
      <c r="E68" s="984"/>
      <c r="F68" s="984"/>
      <c r="G68" s="984"/>
      <c r="H68" s="984"/>
      <c r="I68" s="984"/>
      <c r="J68" s="984"/>
      <c r="K68" s="984"/>
      <c r="L68" s="984"/>
      <c r="M68" s="984"/>
      <c r="N68" s="984"/>
      <c r="O68" s="984"/>
      <c r="P68" s="985"/>
      <c r="Q68" s="986">
        <v>798</v>
      </c>
      <c r="R68" s="980"/>
      <c r="S68" s="980"/>
      <c r="T68" s="980"/>
      <c r="U68" s="980"/>
      <c r="V68" s="980">
        <v>759</v>
      </c>
      <c r="W68" s="980"/>
      <c r="X68" s="980"/>
      <c r="Y68" s="980"/>
      <c r="Z68" s="980"/>
      <c r="AA68" s="980">
        <v>39</v>
      </c>
      <c r="AB68" s="980"/>
      <c r="AC68" s="980"/>
      <c r="AD68" s="980"/>
      <c r="AE68" s="980"/>
      <c r="AF68" s="980">
        <v>39</v>
      </c>
      <c r="AG68" s="980"/>
      <c r="AH68" s="980"/>
      <c r="AI68" s="980"/>
      <c r="AJ68" s="980"/>
      <c r="AK68" s="980" t="s">
        <v>602</v>
      </c>
      <c r="AL68" s="980"/>
      <c r="AM68" s="980"/>
      <c r="AN68" s="980"/>
      <c r="AO68" s="980"/>
      <c r="AP68" s="980">
        <v>1226</v>
      </c>
      <c r="AQ68" s="980"/>
      <c r="AR68" s="980"/>
      <c r="AS68" s="980"/>
      <c r="AT68" s="980"/>
      <c r="AU68" s="980">
        <v>930</v>
      </c>
      <c r="AV68" s="980"/>
      <c r="AW68" s="980"/>
      <c r="AX68" s="980"/>
      <c r="AY68" s="980"/>
      <c r="AZ68" s="981"/>
      <c r="BA68" s="981"/>
      <c r="BB68" s="981"/>
      <c r="BC68" s="981"/>
      <c r="BD68" s="982"/>
      <c r="BE68" s="228"/>
      <c r="BF68" s="228"/>
      <c r="BG68" s="228"/>
      <c r="BH68" s="228"/>
      <c r="BI68" s="228"/>
      <c r="BJ68" s="228"/>
      <c r="BK68" s="228"/>
      <c r="BL68" s="228"/>
      <c r="BM68" s="228"/>
      <c r="BN68" s="228"/>
      <c r="BO68" s="228"/>
      <c r="BP68" s="228"/>
      <c r="BQ68" s="225">
        <v>62</v>
      </c>
      <c r="BR68" s="230"/>
      <c r="BS68" s="943"/>
      <c r="BT68" s="944"/>
      <c r="BU68" s="944"/>
      <c r="BV68" s="944"/>
      <c r="BW68" s="944"/>
      <c r="BX68" s="944"/>
      <c r="BY68" s="944"/>
      <c r="BZ68" s="944"/>
      <c r="CA68" s="944"/>
      <c r="CB68" s="944"/>
      <c r="CC68" s="944"/>
      <c r="CD68" s="944"/>
      <c r="CE68" s="944"/>
      <c r="CF68" s="944"/>
      <c r="CG68" s="953"/>
      <c r="CH68" s="954"/>
      <c r="CI68" s="955"/>
      <c r="CJ68" s="955"/>
      <c r="CK68" s="955"/>
      <c r="CL68" s="956"/>
      <c r="CM68" s="954"/>
      <c r="CN68" s="955"/>
      <c r="CO68" s="955"/>
      <c r="CP68" s="955"/>
      <c r="CQ68" s="956"/>
      <c r="CR68" s="954"/>
      <c r="CS68" s="955"/>
      <c r="CT68" s="955"/>
      <c r="CU68" s="955"/>
      <c r="CV68" s="956"/>
      <c r="CW68" s="954"/>
      <c r="CX68" s="955"/>
      <c r="CY68" s="955"/>
      <c r="CZ68" s="955"/>
      <c r="DA68" s="956"/>
      <c r="DB68" s="954"/>
      <c r="DC68" s="955"/>
      <c r="DD68" s="955"/>
      <c r="DE68" s="955"/>
      <c r="DF68" s="956"/>
      <c r="DG68" s="954"/>
      <c r="DH68" s="955"/>
      <c r="DI68" s="955"/>
      <c r="DJ68" s="955"/>
      <c r="DK68" s="956"/>
      <c r="DL68" s="954"/>
      <c r="DM68" s="955"/>
      <c r="DN68" s="955"/>
      <c r="DO68" s="955"/>
      <c r="DP68" s="956"/>
      <c r="DQ68" s="954"/>
      <c r="DR68" s="955"/>
      <c r="DS68" s="955"/>
      <c r="DT68" s="955"/>
      <c r="DU68" s="956"/>
      <c r="DV68" s="943"/>
      <c r="DW68" s="944"/>
      <c r="DX68" s="944"/>
      <c r="DY68" s="944"/>
      <c r="DZ68" s="945"/>
      <c r="EA68" s="217"/>
    </row>
    <row r="69" spans="1:131" ht="26.25" customHeight="1" x14ac:dyDescent="0.15">
      <c r="A69" s="225">
        <v>2</v>
      </c>
      <c r="B69" s="972" t="s">
        <v>594</v>
      </c>
      <c r="C69" s="973"/>
      <c r="D69" s="973"/>
      <c r="E69" s="973"/>
      <c r="F69" s="973"/>
      <c r="G69" s="973"/>
      <c r="H69" s="973"/>
      <c r="I69" s="973"/>
      <c r="J69" s="973"/>
      <c r="K69" s="973"/>
      <c r="L69" s="973"/>
      <c r="M69" s="973"/>
      <c r="N69" s="973"/>
      <c r="O69" s="973"/>
      <c r="P69" s="974"/>
      <c r="Q69" s="975">
        <v>7317</v>
      </c>
      <c r="R69" s="969"/>
      <c r="S69" s="969"/>
      <c r="T69" s="969"/>
      <c r="U69" s="969"/>
      <c r="V69" s="969">
        <v>6766</v>
      </c>
      <c r="W69" s="969"/>
      <c r="X69" s="969"/>
      <c r="Y69" s="969"/>
      <c r="Z69" s="969"/>
      <c r="AA69" s="979">
        <v>551</v>
      </c>
      <c r="AB69" s="977"/>
      <c r="AC69" s="977"/>
      <c r="AD69" s="977"/>
      <c r="AE69" s="978"/>
      <c r="AF69" s="979">
        <v>551</v>
      </c>
      <c r="AG69" s="977"/>
      <c r="AH69" s="977"/>
      <c r="AI69" s="977"/>
      <c r="AJ69" s="978"/>
      <c r="AK69" s="969">
        <v>1540</v>
      </c>
      <c r="AL69" s="969"/>
      <c r="AM69" s="969"/>
      <c r="AN69" s="969"/>
      <c r="AO69" s="969"/>
      <c r="AP69" s="969" t="s">
        <v>602</v>
      </c>
      <c r="AQ69" s="969"/>
      <c r="AR69" s="969"/>
      <c r="AS69" s="969"/>
      <c r="AT69" s="969"/>
      <c r="AU69" s="969" t="s">
        <v>602</v>
      </c>
      <c r="AV69" s="969"/>
      <c r="AW69" s="969"/>
      <c r="AX69" s="969"/>
      <c r="AY69" s="969"/>
      <c r="AZ69" s="970"/>
      <c r="BA69" s="970"/>
      <c r="BB69" s="970"/>
      <c r="BC69" s="970"/>
      <c r="BD69" s="971"/>
      <c r="BE69" s="228"/>
      <c r="BF69" s="228"/>
      <c r="BG69" s="228"/>
      <c r="BH69" s="228"/>
      <c r="BI69" s="228"/>
      <c r="BJ69" s="228"/>
      <c r="BK69" s="228"/>
      <c r="BL69" s="228"/>
      <c r="BM69" s="228"/>
      <c r="BN69" s="228"/>
      <c r="BO69" s="228"/>
      <c r="BP69" s="228"/>
      <c r="BQ69" s="225">
        <v>63</v>
      </c>
      <c r="BR69" s="230"/>
      <c r="BS69" s="943"/>
      <c r="BT69" s="944"/>
      <c r="BU69" s="944"/>
      <c r="BV69" s="944"/>
      <c r="BW69" s="944"/>
      <c r="BX69" s="944"/>
      <c r="BY69" s="944"/>
      <c r="BZ69" s="944"/>
      <c r="CA69" s="944"/>
      <c r="CB69" s="944"/>
      <c r="CC69" s="944"/>
      <c r="CD69" s="944"/>
      <c r="CE69" s="944"/>
      <c r="CF69" s="944"/>
      <c r="CG69" s="953"/>
      <c r="CH69" s="954"/>
      <c r="CI69" s="955"/>
      <c r="CJ69" s="955"/>
      <c r="CK69" s="955"/>
      <c r="CL69" s="956"/>
      <c r="CM69" s="954"/>
      <c r="CN69" s="955"/>
      <c r="CO69" s="955"/>
      <c r="CP69" s="955"/>
      <c r="CQ69" s="956"/>
      <c r="CR69" s="954"/>
      <c r="CS69" s="955"/>
      <c r="CT69" s="955"/>
      <c r="CU69" s="955"/>
      <c r="CV69" s="956"/>
      <c r="CW69" s="954"/>
      <c r="CX69" s="955"/>
      <c r="CY69" s="955"/>
      <c r="CZ69" s="955"/>
      <c r="DA69" s="956"/>
      <c r="DB69" s="954"/>
      <c r="DC69" s="955"/>
      <c r="DD69" s="955"/>
      <c r="DE69" s="955"/>
      <c r="DF69" s="956"/>
      <c r="DG69" s="954"/>
      <c r="DH69" s="955"/>
      <c r="DI69" s="955"/>
      <c r="DJ69" s="955"/>
      <c r="DK69" s="956"/>
      <c r="DL69" s="954"/>
      <c r="DM69" s="955"/>
      <c r="DN69" s="955"/>
      <c r="DO69" s="955"/>
      <c r="DP69" s="956"/>
      <c r="DQ69" s="954"/>
      <c r="DR69" s="955"/>
      <c r="DS69" s="955"/>
      <c r="DT69" s="955"/>
      <c r="DU69" s="956"/>
      <c r="DV69" s="943"/>
      <c r="DW69" s="944"/>
      <c r="DX69" s="944"/>
      <c r="DY69" s="944"/>
      <c r="DZ69" s="945"/>
      <c r="EA69" s="217"/>
    </row>
    <row r="70" spans="1:131" ht="26.25" customHeight="1" x14ac:dyDescent="0.15">
      <c r="A70" s="225">
        <v>3</v>
      </c>
      <c r="B70" s="972" t="s">
        <v>595</v>
      </c>
      <c r="C70" s="973"/>
      <c r="D70" s="973"/>
      <c r="E70" s="973"/>
      <c r="F70" s="973"/>
      <c r="G70" s="973"/>
      <c r="H70" s="973"/>
      <c r="I70" s="973"/>
      <c r="J70" s="973"/>
      <c r="K70" s="973"/>
      <c r="L70" s="973"/>
      <c r="M70" s="973"/>
      <c r="N70" s="973"/>
      <c r="O70" s="973"/>
      <c r="P70" s="974"/>
      <c r="Q70" s="975">
        <v>53</v>
      </c>
      <c r="R70" s="969"/>
      <c r="S70" s="969"/>
      <c r="T70" s="969"/>
      <c r="U70" s="969"/>
      <c r="V70" s="969">
        <v>48</v>
      </c>
      <c r="W70" s="969"/>
      <c r="X70" s="969"/>
      <c r="Y70" s="969"/>
      <c r="Z70" s="969"/>
      <c r="AA70" s="979">
        <v>5</v>
      </c>
      <c r="AB70" s="977"/>
      <c r="AC70" s="977"/>
      <c r="AD70" s="977"/>
      <c r="AE70" s="978"/>
      <c r="AF70" s="979">
        <v>5</v>
      </c>
      <c r="AG70" s="977"/>
      <c r="AH70" s="977"/>
      <c r="AI70" s="977"/>
      <c r="AJ70" s="978"/>
      <c r="AK70" s="969" t="s">
        <v>602</v>
      </c>
      <c r="AL70" s="969"/>
      <c r="AM70" s="969"/>
      <c r="AN70" s="969"/>
      <c r="AO70" s="969"/>
      <c r="AP70" s="969" t="s">
        <v>602</v>
      </c>
      <c r="AQ70" s="969"/>
      <c r="AR70" s="969"/>
      <c r="AS70" s="969"/>
      <c r="AT70" s="969"/>
      <c r="AU70" s="969" t="s">
        <v>602</v>
      </c>
      <c r="AV70" s="969"/>
      <c r="AW70" s="969"/>
      <c r="AX70" s="969"/>
      <c r="AY70" s="969"/>
      <c r="AZ70" s="970"/>
      <c r="BA70" s="970"/>
      <c r="BB70" s="970"/>
      <c r="BC70" s="970"/>
      <c r="BD70" s="971"/>
      <c r="BE70" s="228"/>
      <c r="BF70" s="228"/>
      <c r="BG70" s="228"/>
      <c r="BH70" s="228"/>
      <c r="BI70" s="228"/>
      <c r="BJ70" s="228"/>
      <c r="BK70" s="228"/>
      <c r="BL70" s="228"/>
      <c r="BM70" s="228"/>
      <c r="BN70" s="228"/>
      <c r="BO70" s="228"/>
      <c r="BP70" s="228"/>
      <c r="BQ70" s="225">
        <v>64</v>
      </c>
      <c r="BR70" s="230"/>
      <c r="BS70" s="943"/>
      <c r="BT70" s="944"/>
      <c r="BU70" s="944"/>
      <c r="BV70" s="944"/>
      <c r="BW70" s="944"/>
      <c r="BX70" s="944"/>
      <c r="BY70" s="944"/>
      <c r="BZ70" s="944"/>
      <c r="CA70" s="944"/>
      <c r="CB70" s="944"/>
      <c r="CC70" s="944"/>
      <c r="CD70" s="944"/>
      <c r="CE70" s="944"/>
      <c r="CF70" s="944"/>
      <c r="CG70" s="953"/>
      <c r="CH70" s="954"/>
      <c r="CI70" s="955"/>
      <c r="CJ70" s="955"/>
      <c r="CK70" s="955"/>
      <c r="CL70" s="956"/>
      <c r="CM70" s="954"/>
      <c r="CN70" s="955"/>
      <c r="CO70" s="955"/>
      <c r="CP70" s="955"/>
      <c r="CQ70" s="956"/>
      <c r="CR70" s="954"/>
      <c r="CS70" s="955"/>
      <c r="CT70" s="955"/>
      <c r="CU70" s="955"/>
      <c r="CV70" s="956"/>
      <c r="CW70" s="954"/>
      <c r="CX70" s="955"/>
      <c r="CY70" s="955"/>
      <c r="CZ70" s="955"/>
      <c r="DA70" s="956"/>
      <c r="DB70" s="954"/>
      <c r="DC70" s="955"/>
      <c r="DD70" s="955"/>
      <c r="DE70" s="955"/>
      <c r="DF70" s="956"/>
      <c r="DG70" s="954"/>
      <c r="DH70" s="955"/>
      <c r="DI70" s="955"/>
      <c r="DJ70" s="955"/>
      <c r="DK70" s="956"/>
      <c r="DL70" s="954"/>
      <c r="DM70" s="955"/>
      <c r="DN70" s="955"/>
      <c r="DO70" s="955"/>
      <c r="DP70" s="956"/>
      <c r="DQ70" s="954"/>
      <c r="DR70" s="955"/>
      <c r="DS70" s="955"/>
      <c r="DT70" s="955"/>
      <c r="DU70" s="956"/>
      <c r="DV70" s="943"/>
      <c r="DW70" s="944"/>
      <c r="DX70" s="944"/>
      <c r="DY70" s="944"/>
      <c r="DZ70" s="945"/>
      <c r="EA70" s="217"/>
    </row>
    <row r="71" spans="1:131" ht="26.25" customHeight="1" x14ac:dyDescent="0.15">
      <c r="A71" s="225">
        <v>4</v>
      </c>
      <c r="B71" s="972" t="s">
        <v>596</v>
      </c>
      <c r="C71" s="973"/>
      <c r="D71" s="973"/>
      <c r="E71" s="973"/>
      <c r="F71" s="973"/>
      <c r="G71" s="973"/>
      <c r="H71" s="973"/>
      <c r="I71" s="973"/>
      <c r="J71" s="973"/>
      <c r="K71" s="973"/>
      <c r="L71" s="973"/>
      <c r="M71" s="973"/>
      <c r="N71" s="973"/>
      <c r="O71" s="973"/>
      <c r="P71" s="974"/>
      <c r="Q71" s="975">
        <v>11</v>
      </c>
      <c r="R71" s="969"/>
      <c r="S71" s="969"/>
      <c r="T71" s="969"/>
      <c r="U71" s="969"/>
      <c r="V71" s="969">
        <v>7</v>
      </c>
      <c r="W71" s="969"/>
      <c r="X71" s="969"/>
      <c r="Y71" s="969"/>
      <c r="Z71" s="969"/>
      <c r="AA71" s="979">
        <v>4</v>
      </c>
      <c r="AB71" s="977"/>
      <c r="AC71" s="977"/>
      <c r="AD71" s="977"/>
      <c r="AE71" s="978"/>
      <c r="AF71" s="979">
        <v>4</v>
      </c>
      <c r="AG71" s="977"/>
      <c r="AH71" s="977"/>
      <c r="AI71" s="977"/>
      <c r="AJ71" s="978"/>
      <c r="AK71" s="969" t="s">
        <v>602</v>
      </c>
      <c r="AL71" s="969"/>
      <c r="AM71" s="969"/>
      <c r="AN71" s="969"/>
      <c r="AO71" s="969"/>
      <c r="AP71" s="969" t="s">
        <v>602</v>
      </c>
      <c r="AQ71" s="969"/>
      <c r="AR71" s="969"/>
      <c r="AS71" s="969"/>
      <c r="AT71" s="969"/>
      <c r="AU71" s="969" t="s">
        <v>602</v>
      </c>
      <c r="AV71" s="969"/>
      <c r="AW71" s="969"/>
      <c r="AX71" s="969"/>
      <c r="AY71" s="969"/>
      <c r="AZ71" s="970"/>
      <c r="BA71" s="970"/>
      <c r="BB71" s="970"/>
      <c r="BC71" s="970"/>
      <c r="BD71" s="971"/>
      <c r="BE71" s="228"/>
      <c r="BF71" s="228"/>
      <c r="BG71" s="228"/>
      <c r="BH71" s="228"/>
      <c r="BI71" s="228"/>
      <c r="BJ71" s="228"/>
      <c r="BK71" s="228"/>
      <c r="BL71" s="228"/>
      <c r="BM71" s="228"/>
      <c r="BN71" s="228"/>
      <c r="BO71" s="228"/>
      <c r="BP71" s="228"/>
      <c r="BQ71" s="225">
        <v>65</v>
      </c>
      <c r="BR71" s="230"/>
      <c r="BS71" s="943"/>
      <c r="BT71" s="944"/>
      <c r="BU71" s="944"/>
      <c r="BV71" s="944"/>
      <c r="BW71" s="944"/>
      <c r="BX71" s="944"/>
      <c r="BY71" s="944"/>
      <c r="BZ71" s="944"/>
      <c r="CA71" s="944"/>
      <c r="CB71" s="944"/>
      <c r="CC71" s="944"/>
      <c r="CD71" s="944"/>
      <c r="CE71" s="944"/>
      <c r="CF71" s="944"/>
      <c r="CG71" s="953"/>
      <c r="CH71" s="954"/>
      <c r="CI71" s="955"/>
      <c r="CJ71" s="955"/>
      <c r="CK71" s="955"/>
      <c r="CL71" s="956"/>
      <c r="CM71" s="954"/>
      <c r="CN71" s="955"/>
      <c r="CO71" s="955"/>
      <c r="CP71" s="955"/>
      <c r="CQ71" s="956"/>
      <c r="CR71" s="954"/>
      <c r="CS71" s="955"/>
      <c r="CT71" s="955"/>
      <c r="CU71" s="955"/>
      <c r="CV71" s="956"/>
      <c r="CW71" s="954"/>
      <c r="CX71" s="955"/>
      <c r="CY71" s="955"/>
      <c r="CZ71" s="955"/>
      <c r="DA71" s="956"/>
      <c r="DB71" s="954"/>
      <c r="DC71" s="955"/>
      <c r="DD71" s="955"/>
      <c r="DE71" s="955"/>
      <c r="DF71" s="956"/>
      <c r="DG71" s="954"/>
      <c r="DH71" s="955"/>
      <c r="DI71" s="955"/>
      <c r="DJ71" s="955"/>
      <c r="DK71" s="956"/>
      <c r="DL71" s="954"/>
      <c r="DM71" s="955"/>
      <c r="DN71" s="955"/>
      <c r="DO71" s="955"/>
      <c r="DP71" s="956"/>
      <c r="DQ71" s="954"/>
      <c r="DR71" s="955"/>
      <c r="DS71" s="955"/>
      <c r="DT71" s="955"/>
      <c r="DU71" s="956"/>
      <c r="DV71" s="943"/>
      <c r="DW71" s="944"/>
      <c r="DX71" s="944"/>
      <c r="DY71" s="944"/>
      <c r="DZ71" s="945"/>
      <c r="EA71" s="217"/>
    </row>
    <row r="72" spans="1:131" ht="26.25" customHeight="1" x14ac:dyDescent="0.15">
      <c r="A72" s="225">
        <v>5</v>
      </c>
      <c r="B72" s="972" t="s">
        <v>597</v>
      </c>
      <c r="C72" s="973"/>
      <c r="D72" s="973"/>
      <c r="E72" s="973"/>
      <c r="F72" s="973"/>
      <c r="G72" s="973"/>
      <c r="H72" s="973"/>
      <c r="I72" s="973"/>
      <c r="J72" s="973"/>
      <c r="K72" s="973"/>
      <c r="L72" s="973"/>
      <c r="M72" s="973"/>
      <c r="N72" s="973"/>
      <c r="O72" s="973"/>
      <c r="P72" s="974"/>
      <c r="Q72" s="975">
        <v>3</v>
      </c>
      <c r="R72" s="969"/>
      <c r="S72" s="969"/>
      <c r="T72" s="969"/>
      <c r="U72" s="969"/>
      <c r="V72" s="969">
        <v>1</v>
      </c>
      <c r="W72" s="969"/>
      <c r="X72" s="969"/>
      <c r="Y72" s="969"/>
      <c r="Z72" s="969"/>
      <c r="AA72" s="979">
        <v>2</v>
      </c>
      <c r="AB72" s="977"/>
      <c r="AC72" s="977"/>
      <c r="AD72" s="977"/>
      <c r="AE72" s="978"/>
      <c r="AF72" s="979">
        <v>2</v>
      </c>
      <c r="AG72" s="977"/>
      <c r="AH72" s="977"/>
      <c r="AI72" s="977"/>
      <c r="AJ72" s="978"/>
      <c r="AK72" s="969" t="s">
        <v>602</v>
      </c>
      <c r="AL72" s="969"/>
      <c r="AM72" s="969"/>
      <c r="AN72" s="969"/>
      <c r="AO72" s="969"/>
      <c r="AP72" s="969" t="s">
        <v>602</v>
      </c>
      <c r="AQ72" s="969"/>
      <c r="AR72" s="969"/>
      <c r="AS72" s="969"/>
      <c r="AT72" s="969"/>
      <c r="AU72" s="969" t="s">
        <v>602</v>
      </c>
      <c r="AV72" s="969"/>
      <c r="AW72" s="969"/>
      <c r="AX72" s="969"/>
      <c r="AY72" s="969"/>
      <c r="AZ72" s="970"/>
      <c r="BA72" s="970"/>
      <c r="BB72" s="970"/>
      <c r="BC72" s="970"/>
      <c r="BD72" s="971"/>
      <c r="BE72" s="228"/>
      <c r="BF72" s="228"/>
      <c r="BG72" s="228"/>
      <c r="BH72" s="228"/>
      <c r="BI72" s="228"/>
      <c r="BJ72" s="228"/>
      <c r="BK72" s="228"/>
      <c r="BL72" s="228"/>
      <c r="BM72" s="228"/>
      <c r="BN72" s="228"/>
      <c r="BO72" s="228"/>
      <c r="BP72" s="228"/>
      <c r="BQ72" s="225">
        <v>66</v>
      </c>
      <c r="BR72" s="230"/>
      <c r="BS72" s="943"/>
      <c r="BT72" s="944"/>
      <c r="BU72" s="944"/>
      <c r="BV72" s="944"/>
      <c r="BW72" s="944"/>
      <c r="BX72" s="944"/>
      <c r="BY72" s="944"/>
      <c r="BZ72" s="944"/>
      <c r="CA72" s="944"/>
      <c r="CB72" s="944"/>
      <c r="CC72" s="944"/>
      <c r="CD72" s="944"/>
      <c r="CE72" s="944"/>
      <c r="CF72" s="944"/>
      <c r="CG72" s="953"/>
      <c r="CH72" s="954"/>
      <c r="CI72" s="955"/>
      <c r="CJ72" s="955"/>
      <c r="CK72" s="955"/>
      <c r="CL72" s="956"/>
      <c r="CM72" s="954"/>
      <c r="CN72" s="955"/>
      <c r="CO72" s="955"/>
      <c r="CP72" s="955"/>
      <c r="CQ72" s="956"/>
      <c r="CR72" s="954"/>
      <c r="CS72" s="955"/>
      <c r="CT72" s="955"/>
      <c r="CU72" s="955"/>
      <c r="CV72" s="956"/>
      <c r="CW72" s="954"/>
      <c r="CX72" s="955"/>
      <c r="CY72" s="955"/>
      <c r="CZ72" s="955"/>
      <c r="DA72" s="956"/>
      <c r="DB72" s="954"/>
      <c r="DC72" s="955"/>
      <c r="DD72" s="955"/>
      <c r="DE72" s="955"/>
      <c r="DF72" s="956"/>
      <c r="DG72" s="954"/>
      <c r="DH72" s="955"/>
      <c r="DI72" s="955"/>
      <c r="DJ72" s="955"/>
      <c r="DK72" s="956"/>
      <c r="DL72" s="954"/>
      <c r="DM72" s="955"/>
      <c r="DN72" s="955"/>
      <c r="DO72" s="955"/>
      <c r="DP72" s="956"/>
      <c r="DQ72" s="954"/>
      <c r="DR72" s="955"/>
      <c r="DS72" s="955"/>
      <c r="DT72" s="955"/>
      <c r="DU72" s="956"/>
      <c r="DV72" s="943"/>
      <c r="DW72" s="944"/>
      <c r="DX72" s="944"/>
      <c r="DY72" s="944"/>
      <c r="DZ72" s="945"/>
      <c r="EA72" s="217"/>
    </row>
    <row r="73" spans="1:131" ht="26.25" customHeight="1" x14ac:dyDescent="0.15">
      <c r="A73" s="225">
        <v>6</v>
      </c>
      <c r="B73" s="972" t="s">
        <v>598</v>
      </c>
      <c r="C73" s="973"/>
      <c r="D73" s="973"/>
      <c r="E73" s="973"/>
      <c r="F73" s="973"/>
      <c r="G73" s="973"/>
      <c r="H73" s="973"/>
      <c r="I73" s="973"/>
      <c r="J73" s="973"/>
      <c r="K73" s="973"/>
      <c r="L73" s="973"/>
      <c r="M73" s="973"/>
      <c r="N73" s="973"/>
      <c r="O73" s="973"/>
      <c r="P73" s="974"/>
      <c r="Q73" s="975">
        <v>6</v>
      </c>
      <c r="R73" s="969"/>
      <c r="S73" s="969"/>
      <c r="T73" s="969"/>
      <c r="U73" s="969"/>
      <c r="V73" s="969">
        <v>3</v>
      </c>
      <c r="W73" s="969"/>
      <c r="X73" s="969"/>
      <c r="Y73" s="969"/>
      <c r="Z73" s="969"/>
      <c r="AA73" s="979">
        <v>3</v>
      </c>
      <c r="AB73" s="977"/>
      <c r="AC73" s="977"/>
      <c r="AD73" s="977"/>
      <c r="AE73" s="978"/>
      <c r="AF73" s="979">
        <v>3</v>
      </c>
      <c r="AG73" s="977"/>
      <c r="AH73" s="977"/>
      <c r="AI73" s="977"/>
      <c r="AJ73" s="978"/>
      <c r="AK73" s="969" t="s">
        <v>602</v>
      </c>
      <c r="AL73" s="969"/>
      <c r="AM73" s="969"/>
      <c r="AN73" s="969"/>
      <c r="AO73" s="969"/>
      <c r="AP73" s="969" t="s">
        <v>602</v>
      </c>
      <c r="AQ73" s="969"/>
      <c r="AR73" s="969"/>
      <c r="AS73" s="969"/>
      <c r="AT73" s="969"/>
      <c r="AU73" s="969" t="s">
        <v>602</v>
      </c>
      <c r="AV73" s="969"/>
      <c r="AW73" s="969"/>
      <c r="AX73" s="969"/>
      <c r="AY73" s="969"/>
      <c r="AZ73" s="970"/>
      <c r="BA73" s="970"/>
      <c r="BB73" s="970"/>
      <c r="BC73" s="970"/>
      <c r="BD73" s="971"/>
      <c r="BE73" s="228"/>
      <c r="BF73" s="228"/>
      <c r="BG73" s="228"/>
      <c r="BH73" s="228"/>
      <c r="BI73" s="228"/>
      <c r="BJ73" s="228"/>
      <c r="BK73" s="228"/>
      <c r="BL73" s="228"/>
      <c r="BM73" s="228"/>
      <c r="BN73" s="228"/>
      <c r="BO73" s="228"/>
      <c r="BP73" s="228"/>
      <c r="BQ73" s="225">
        <v>67</v>
      </c>
      <c r="BR73" s="230"/>
      <c r="BS73" s="943"/>
      <c r="BT73" s="944"/>
      <c r="BU73" s="944"/>
      <c r="BV73" s="944"/>
      <c r="BW73" s="944"/>
      <c r="BX73" s="944"/>
      <c r="BY73" s="944"/>
      <c r="BZ73" s="944"/>
      <c r="CA73" s="944"/>
      <c r="CB73" s="944"/>
      <c r="CC73" s="944"/>
      <c r="CD73" s="944"/>
      <c r="CE73" s="944"/>
      <c r="CF73" s="944"/>
      <c r="CG73" s="953"/>
      <c r="CH73" s="954"/>
      <c r="CI73" s="955"/>
      <c r="CJ73" s="955"/>
      <c r="CK73" s="955"/>
      <c r="CL73" s="956"/>
      <c r="CM73" s="954"/>
      <c r="CN73" s="955"/>
      <c r="CO73" s="955"/>
      <c r="CP73" s="955"/>
      <c r="CQ73" s="956"/>
      <c r="CR73" s="954"/>
      <c r="CS73" s="955"/>
      <c r="CT73" s="955"/>
      <c r="CU73" s="955"/>
      <c r="CV73" s="956"/>
      <c r="CW73" s="954"/>
      <c r="CX73" s="955"/>
      <c r="CY73" s="955"/>
      <c r="CZ73" s="955"/>
      <c r="DA73" s="956"/>
      <c r="DB73" s="954"/>
      <c r="DC73" s="955"/>
      <c r="DD73" s="955"/>
      <c r="DE73" s="955"/>
      <c r="DF73" s="956"/>
      <c r="DG73" s="954"/>
      <c r="DH73" s="955"/>
      <c r="DI73" s="955"/>
      <c r="DJ73" s="955"/>
      <c r="DK73" s="956"/>
      <c r="DL73" s="954"/>
      <c r="DM73" s="955"/>
      <c r="DN73" s="955"/>
      <c r="DO73" s="955"/>
      <c r="DP73" s="956"/>
      <c r="DQ73" s="954"/>
      <c r="DR73" s="955"/>
      <c r="DS73" s="955"/>
      <c r="DT73" s="955"/>
      <c r="DU73" s="956"/>
      <c r="DV73" s="943"/>
      <c r="DW73" s="944"/>
      <c r="DX73" s="944"/>
      <c r="DY73" s="944"/>
      <c r="DZ73" s="945"/>
      <c r="EA73" s="217"/>
    </row>
    <row r="74" spans="1:131" ht="26.25" customHeight="1" x14ac:dyDescent="0.15">
      <c r="A74" s="225">
        <v>7</v>
      </c>
      <c r="B74" s="972" t="s">
        <v>599</v>
      </c>
      <c r="C74" s="973"/>
      <c r="D74" s="973"/>
      <c r="E74" s="973"/>
      <c r="F74" s="973"/>
      <c r="G74" s="973"/>
      <c r="H74" s="973"/>
      <c r="I74" s="973"/>
      <c r="J74" s="973"/>
      <c r="K74" s="973"/>
      <c r="L74" s="973"/>
      <c r="M74" s="973"/>
      <c r="N74" s="973"/>
      <c r="O74" s="973"/>
      <c r="P74" s="974"/>
      <c r="Q74" s="975">
        <v>34</v>
      </c>
      <c r="R74" s="969"/>
      <c r="S74" s="969"/>
      <c r="T74" s="969"/>
      <c r="U74" s="969"/>
      <c r="V74" s="969">
        <v>25</v>
      </c>
      <c r="W74" s="969"/>
      <c r="X74" s="969"/>
      <c r="Y74" s="969"/>
      <c r="Z74" s="969"/>
      <c r="AA74" s="979">
        <v>9</v>
      </c>
      <c r="AB74" s="977"/>
      <c r="AC74" s="977"/>
      <c r="AD74" s="977"/>
      <c r="AE74" s="978"/>
      <c r="AF74" s="979">
        <v>9</v>
      </c>
      <c r="AG74" s="977"/>
      <c r="AH74" s="977"/>
      <c r="AI74" s="977"/>
      <c r="AJ74" s="978"/>
      <c r="AK74" s="969" t="s">
        <v>606</v>
      </c>
      <c r="AL74" s="969"/>
      <c r="AM74" s="969"/>
      <c r="AN74" s="969"/>
      <c r="AO74" s="969"/>
      <c r="AP74" s="969" t="s">
        <v>602</v>
      </c>
      <c r="AQ74" s="969"/>
      <c r="AR74" s="969"/>
      <c r="AS74" s="969"/>
      <c r="AT74" s="969"/>
      <c r="AU74" s="969" t="s">
        <v>602</v>
      </c>
      <c r="AV74" s="969"/>
      <c r="AW74" s="969"/>
      <c r="AX74" s="969"/>
      <c r="AY74" s="969"/>
      <c r="AZ74" s="970"/>
      <c r="BA74" s="970"/>
      <c r="BB74" s="970"/>
      <c r="BC74" s="970"/>
      <c r="BD74" s="971"/>
      <c r="BE74" s="228"/>
      <c r="BF74" s="228"/>
      <c r="BG74" s="228"/>
      <c r="BH74" s="228"/>
      <c r="BI74" s="228"/>
      <c r="BJ74" s="228"/>
      <c r="BK74" s="228"/>
      <c r="BL74" s="228"/>
      <c r="BM74" s="228"/>
      <c r="BN74" s="228"/>
      <c r="BO74" s="228"/>
      <c r="BP74" s="228"/>
      <c r="BQ74" s="225">
        <v>68</v>
      </c>
      <c r="BR74" s="230"/>
      <c r="BS74" s="943"/>
      <c r="BT74" s="944"/>
      <c r="BU74" s="944"/>
      <c r="BV74" s="944"/>
      <c r="BW74" s="944"/>
      <c r="BX74" s="944"/>
      <c r="BY74" s="944"/>
      <c r="BZ74" s="944"/>
      <c r="CA74" s="944"/>
      <c r="CB74" s="944"/>
      <c r="CC74" s="944"/>
      <c r="CD74" s="944"/>
      <c r="CE74" s="944"/>
      <c r="CF74" s="944"/>
      <c r="CG74" s="953"/>
      <c r="CH74" s="954"/>
      <c r="CI74" s="955"/>
      <c r="CJ74" s="955"/>
      <c r="CK74" s="955"/>
      <c r="CL74" s="956"/>
      <c r="CM74" s="954"/>
      <c r="CN74" s="955"/>
      <c r="CO74" s="955"/>
      <c r="CP74" s="955"/>
      <c r="CQ74" s="956"/>
      <c r="CR74" s="954"/>
      <c r="CS74" s="955"/>
      <c r="CT74" s="955"/>
      <c r="CU74" s="955"/>
      <c r="CV74" s="956"/>
      <c r="CW74" s="954"/>
      <c r="CX74" s="955"/>
      <c r="CY74" s="955"/>
      <c r="CZ74" s="955"/>
      <c r="DA74" s="956"/>
      <c r="DB74" s="954"/>
      <c r="DC74" s="955"/>
      <c r="DD74" s="955"/>
      <c r="DE74" s="955"/>
      <c r="DF74" s="956"/>
      <c r="DG74" s="954"/>
      <c r="DH74" s="955"/>
      <c r="DI74" s="955"/>
      <c r="DJ74" s="955"/>
      <c r="DK74" s="956"/>
      <c r="DL74" s="954"/>
      <c r="DM74" s="955"/>
      <c r="DN74" s="955"/>
      <c r="DO74" s="955"/>
      <c r="DP74" s="956"/>
      <c r="DQ74" s="954"/>
      <c r="DR74" s="955"/>
      <c r="DS74" s="955"/>
      <c r="DT74" s="955"/>
      <c r="DU74" s="956"/>
      <c r="DV74" s="943"/>
      <c r="DW74" s="944"/>
      <c r="DX74" s="944"/>
      <c r="DY74" s="944"/>
      <c r="DZ74" s="945"/>
      <c r="EA74" s="217"/>
    </row>
    <row r="75" spans="1:131" ht="26.25" customHeight="1" x14ac:dyDescent="0.15">
      <c r="A75" s="225">
        <v>8</v>
      </c>
      <c r="B75" s="972" t="s">
        <v>600</v>
      </c>
      <c r="C75" s="973"/>
      <c r="D75" s="973"/>
      <c r="E75" s="973"/>
      <c r="F75" s="973"/>
      <c r="G75" s="973"/>
      <c r="H75" s="973"/>
      <c r="I75" s="973"/>
      <c r="J75" s="973"/>
      <c r="K75" s="973"/>
      <c r="L75" s="973"/>
      <c r="M75" s="973"/>
      <c r="N75" s="973"/>
      <c r="O75" s="973"/>
      <c r="P75" s="974"/>
      <c r="Q75" s="976">
        <v>266</v>
      </c>
      <c r="R75" s="977"/>
      <c r="S75" s="977"/>
      <c r="T75" s="977"/>
      <c r="U75" s="978"/>
      <c r="V75" s="979">
        <v>254</v>
      </c>
      <c r="W75" s="977"/>
      <c r="X75" s="977"/>
      <c r="Y75" s="977"/>
      <c r="Z75" s="978"/>
      <c r="AA75" s="979">
        <v>12</v>
      </c>
      <c r="AB75" s="977"/>
      <c r="AC75" s="977"/>
      <c r="AD75" s="977"/>
      <c r="AE75" s="978"/>
      <c r="AF75" s="979">
        <v>12</v>
      </c>
      <c r="AG75" s="977"/>
      <c r="AH75" s="977"/>
      <c r="AI75" s="977"/>
      <c r="AJ75" s="978"/>
      <c r="AK75" s="979">
        <v>16</v>
      </c>
      <c r="AL75" s="977"/>
      <c r="AM75" s="977"/>
      <c r="AN75" s="977"/>
      <c r="AO75" s="978"/>
      <c r="AP75" s="979" t="s">
        <v>602</v>
      </c>
      <c r="AQ75" s="977"/>
      <c r="AR75" s="977"/>
      <c r="AS75" s="977"/>
      <c r="AT75" s="978"/>
      <c r="AU75" s="979" t="s">
        <v>602</v>
      </c>
      <c r="AV75" s="977"/>
      <c r="AW75" s="977"/>
      <c r="AX75" s="977"/>
      <c r="AY75" s="978"/>
      <c r="AZ75" s="970"/>
      <c r="BA75" s="970"/>
      <c r="BB75" s="970"/>
      <c r="BC75" s="970"/>
      <c r="BD75" s="971"/>
      <c r="BE75" s="228"/>
      <c r="BF75" s="228"/>
      <c r="BG75" s="228"/>
      <c r="BH75" s="228"/>
      <c r="BI75" s="228"/>
      <c r="BJ75" s="228"/>
      <c r="BK75" s="228"/>
      <c r="BL75" s="228"/>
      <c r="BM75" s="228"/>
      <c r="BN75" s="228"/>
      <c r="BO75" s="228"/>
      <c r="BP75" s="228"/>
      <c r="BQ75" s="225">
        <v>69</v>
      </c>
      <c r="BR75" s="230"/>
      <c r="BS75" s="943"/>
      <c r="BT75" s="944"/>
      <c r="BU75" s="944"/>
      <c r="BV75" s="944"/>
      <c r="BW75" s="944"/>
      <c r="BX75" s="944"/>
      <c r="BY75" s="944"/>
      <c r="BZ75" s="944"/>
      <c r="CA75" s="944"/>
      <c r="CB75" s="944"/>
      <c r="CC75" s="944"/>
      <c r="CD75" s="944"/>
      <c r="CE75" s="944"/>
      <c r="CF75" s="944"/>
      <c r="CG75" s="953"/>
      <c r="CH75" s="954"/>
      <c r="CI75" s="955"/>
      <c r="CJ75" s="955"/>
      <c r="CK75" s="955"/>
      <c r="CL75" s="956"/>
      <c r="CM75" s="954"/>
      <c r="CN75" s="955"/>
      <c r="CO75" s="955"/>
      <c r="CP75" s="955"/>
      <c r="CQ75" s="956"/>
      <c r="CR75" s="954"/>
      <c r="CS75" s="955"/>
      <c r="CT75" s="955"/>
      <c r="CU75" s="955"/>
      <c r="CV75" s="956"/>
      <c r="CW75" s="954"/>
      <c r="CX75" s="955"/>
      <c r="CY75" s="955"/>
      <c r="CZ75" s="955"/>
      <c r="DA75" s="956"/>
      <c r="DB75" s="954"/>
      <c r="DC75" s="955"/>
      <c r="DD75" s="955"/>
      <c r="DE75" s="955"/>
      <c r="DF75" s="956"/>
      <c r="DG75" s="954"/>
      <c r="DH75" s="955"/>
      <c r="DI75" s="955"/>
      <c r="DJ75" s="955"/>
      <c r="DK75" s="956"/>
      <c r="DL75" s="954"/>
      <c r="DM75" s="955"/>
      <c r="DN75" s="955"/>
      <c r="DO75" s="955"/>
      <c r="DP75" s="956"/>
      <c r="DQ75" s="954"/>
      <c r="DR75" s="955"/>
      <c r="DS75" s="955"/>
      <c r="DT75" s="955"/>
      <c r="DU75" s="956"/>
      <c r="DV75" s="943"/>
      <c r="DW75" s="944"/>
      <c r="DX75" s="944"/>
      <c r="DY75" s="944"/>
      <c r="DZ75" s="945"/>
      <c r="EA75" s="217"/>
    </row>
    <row r="76" spans="1:131" ht="26.25" customHeight="1" x14ac:dyDescent="0.15">
      <c r="A76" s="225">
        <v>9</v>
      </c>
      <c r="B76" s="972" t="s">
        <v>601</v>
      </c>
      <c r="C76" s="973"/>
      <c r="D76" s="973"/>
      <c r="E76" s="973"/>
      <c r="F76" s="973"/>
      <c r="G76" s="973"/>
      <c r="H76" s="973"/>
      <c r="I76" s="973"/>
      <c r="J76" s="973"/>
      <c r="K76" s="973"/>
      <c r="L76" s="973"/>
      <c r="M76" s="973"/>
      <c r="N76" s="973"/>
      <c r="O76" s="973"/>
      <c r="P76" s="974"/>
      <c r="Q76" s="976">
        <v>234546</v>
      </c>
      <c r="R76" s="977"/>
      <c r="S76" s="977"/>
      <c r="T76" s="977"/>
      <c r="U76" s="978"/>
      <c r="V76" s="979">
        <v>227103</v>
      </c>
      <c r="W76" s="977"/>
      <c r="X76" s="977"/>
      <c r="Y76" s="977"/>
      <c r="Z76" s="978"/>
      <c r="AA76" s="979">
        <v>7443</v>
      </c>
      <c r="AB76" s="977"/>
      <c r="AC76" s="977"/>
      <c r="AD76" s="977"/>
      <c r="AE76" s="978"/>
      <c r="AF76" s="979">
        <v>7443</v>
      </c>
      <c r="AG76" s="977"/>
      <c r="AH76" s="977"/>
      <c r="AI76" s="977"/>
      <c r="AJ76" s="978"/>
      <c r="AK76" s="979">
        <v>41</v>
      </c>
      <c r="AL76" s="977"/>
      <c r="AM76" s="977"/>
      <c r="AN76" s="977"/>
      <c r="AO76" s="978"/>
      <c r="AP76" s="979" t="s">
        <v>602</v>
      </c>
      <c r="AQ76" s="977"/>
      <c r="AR76" s="977"/>
      <c r="AS76" s="977"/>
      <c r="AT76" s="978"/>
      <c r="AU76" s="979" t="s">
        <v>602</v>
      </c>
      <c r="AV76" s="977"/>
      <c r="AW76" s="977"/>
      <c r="AX76" s="977"/>
      <c r="AY76" s="978"/>
      <c r="AZ76" s="970"/>
      <c r="BA76" s="970"/>
      <c r="BB76" s="970"/>
      <c r="BC76" s="970"/>
      <c r="BD76" s="971"/>
      <c r="BE76" s="228"/>
      <c r="BF76" s="228"/>
      <c r="BG76" s="228"/>
      <c r="BH76" s="228"/>
      <c r="BI76" s="228"/>
      <c r="BJ76" s="228"/>
      <c r="BK76" s="228"/>
      <c r="BL76" s="228"/>
      <c r="BM76" s="228"/>
      <c r="BN76" s="228"/>
      <c r="BO76" s="228"/>
      <c r="BP76" s="228"/>
      <c r="BQ76" s="225">
        <v>70</v>
      </c>
      <c r="BR76" s="230"/>
      <c r="BS76" s="943"/>
      <c r="BT76" s="944"/>
      <c r="BU76" s="944"/>
      <c r="BV76" s="944"/>
      <c r="BW76" s="944"/>
      <c r="BX76" s="944"/>
      <c r="BY76" s="944"/>
      <c r="BZ76" s="944"/>
      <c r="CA76" s="944"/>
      <c r="CB76" s="944"/>
      <c r="CC76" s="944"/>
      <c r="CD76" s="944"/>
      <c r="CE76" s="944"/>
      <c r="CF76" s="944"/>
      <c r="CG76" s="953"/>
      <c r="CH76" s="954"/>
      <c r="CI76" s="955"/>
      <c r="CJ76" s="955"/>
      <c r="CK76" s="955"/>
      <c r="CL76" s="956"/>
      <c r="CM76" s="954"/>
      <c r="CN76" s="955"/>
      <c r="CO76" s="955"/>
      <c r="CP76" s="955"/>
      <c r="CQ76" s="956"/>
      <c r="CR76" s="954"/>
      <c r="CS76" s="955"/>
      <c r="CT76" s="955"/>
      <c r="CU76" s="955"/>
      <c r="CV76" s="956"/>
      <c r="CW76" s="954"/>
      <c r="CX76" s="955"/>
      <c r="CY76" s="955"/>
      <c r="CZ76" s="955"/>
      <c r="DA76" s="956"/>
      <c r="DB76" s="954"/>
      <c r="DC76" s="955"/>
      <c r="DD76" s="955"/>
      <c r="DE76" s="955"/>
      <c r="DF76" s="956"/>
      <c r="DG76" s="954"/>
      <c r="DH76" s="955"/>
      <c r="DI76" s="955"/>
      <c r="DJ76" s="955"/>
      <c r="DK76" s="956"/>
      <c r="DL76" s="954"/>
      <c r="DM76" s="955"/>
      <c r="DN76" s="955"/>
      <c r="DO76" s="955"/>
      <c r="DP76" s="956"/>
      <c r="DQ76" s="954"/>
      <c r="DR76" s="955"/>
      <c r="DS76" s="955"/>
      <c r="DT76" s="955"/>
      <c r="DU76" s="956"/>
      <c r="DV76" s="943"/>
      <c r="DW76" s="944"/>
      <c r="DX76" s="944"/>
      <c r="DY76" s="944"/>
      <c r="DZ76" s="945"/>
      <c r="EA76" s="217"/>
    </row>
    <row r="77" spans="1:131" ht="26.25" customHeight="1" x14ac:dyDescent="0.15">
      <c r="A77" s="225">
        <v>10</v>
      </c>
      <c r="B77" s="972"/>
      <c r="C77" s="973"/>
      <c r="D77" s="973"/>
      <c r="E77" s="973"/>
      <c r="F77" s="973"/>
      <c r="G77" s="973"/>
      <c r="H77" s="973"/>
      <c r="I77" s="973"/>
      <c r="J77" s="973"/>
      <c r="K77" s="973"/>
      <c r="L77" s="973"/>
      <c r="M77" s="973"/>
      <c r="N77" s="973"/>
      <c r="O77" s="973"/>
      <c r="P77" s="974"/>
      <c r="Q77" s="976"/>
      <c r="R77" s="977"/>
      <c r="S77" s="977"/>
      <c r="T77" s="977"/>
      <c r="U77" s="978"/>
      <c r="V77" s="979"/>
      <c r="W77" s="977"/>
      <c r="X77" s="977"/>
      <c r="Y77" s="977"/>
      <c r="Z77" s="978"/>
      <c r="AA77" s="979"/>
      <c r="AB77" s="977"/>
      <c r="AC77" s="977"/>
      <c r="AD77" s="977"/>
      <c r="AE77" s="978"/>
      <c r="AF77" s="979"/>
      <c r="AG77" s="977"/>
      <c r="AH77" s="977"/>
      <c r="AI77" s="977"/>
      <c r="AJ77" s="978"/>
      <c r="AK77" s="979"/>
      <c r="AL77" s="977"/>
      <c r="AM77" s="977"/>
      <c r="AN77" s="977"/>
      <c r="AO77" s="978"/>
      <c r="AP77" s="979"/>
      <c r="AQ77" s="977"/>
      <c r="AR77" s="977"/>
      <c r="AS77" s="977"/>
      <c r="AT77" s="978"/>
      <c r="AU77" s="979"/>
      <c r="AV77" s="977"/>
      <c r="AW77" s="977"/>
      <c r="AX77" s="977"/>
      <c r="AY77" s="978"/>
      <c r="AZ77" s="970"/>
      <c r="BA77" s="970"/>
      <c r="BB77" s="970"/>
      <c r="BC77" s="970"/>
      <c r="BD77" s="971"/>
      <c r="BE77" s="228"/>
      <c r="BF77" s="228"/>
      <c r="BG77" s="228"/>
      <c r="BH77" s="228"/>
      <c r="BI77" s="228"/>
      <c r="BJ77" s="228"/>
      <c r="BK77" s="228"/>
      <c r="BL77" s="228"/>
      <c r="BM77" s="228"/>
      <c r="BN77" s="228"/>
      <c r="BO77" s="228"/>
      <c r="BP77" s="228"/>
      <c r="BQ77" s="225">
        <v>71</v>
      </c>
      <c r="BR77" s="230"/>
      <c r="BS77" s="943"/>
      <c r="BT77" s="944"/>
      <c r="BU77" s="944"/>
      <c r="BV77" s="944"/>
      <c r="BW77" s="944"/>
      <c r="BX77" s="944"/>
      <c r="BY77" s="944"/>
      <c r="BZ77" s="944"/>
      <c r="CA77" s="944"/>
      <c r="CB77" s="944"/>
      <c r="CC77" s="944"/>
      <c r="CD77" s="944"/>
      <c r="CE77" s="944"/>
      <c r="CF77" s="944"/>
      <c r="CG77" s="953"/>
      <c r="CH77" s="954"/>
      <c r="CI77" s="955"/>
      <c r="CJ77" s="955"/>
      <c r="CK77" s="955"/>
      <c r="CL77" s="956"/>
      <c r="CM77" s="954"/>
      <c r="CN77" s="955"/>
      <c r="CO77" s="955"/>
      <c r="CP77" s="955"/>
      <c r="CQ77" s="956"/>
      <c r="CR77" s="954"/>
      <c r="CS77" s="955"/>
      <c r="CT77" s="955"/>
      <c r="CU77" s="955"/>
      <c r="CV77" s="956"/>
      <c r="CW77" s="954"/>
      <c r="CX77" s="955"/>
      <c r="CY77" s="955"/>
      <c r="CZ77" s="955"/>
      <c r="DA77" s="956"/>
      <c r="DB77" s="954"/>
      <c r="DC77" s="955"/>
      <c r="DD77" s="955"/>
      <c r="DE77" s="955"/>
      <c r="DF77" s="956"/>
      <c r="DG77" s="954"/>
      <c r="DH77" s="955"/>
      <c r="DI77" s="955"/>
      <c r="DJ77" s="955"/>
      <c r="DK77" s="956"/>
      <c r="DL77" s="954"/>
      <c r="DM77" s="955"/>
      <c r="DN77" s="955"/>
      <c r="DO77" s="955"/>
      <c r="DP77" s="956"/>
      <c r="DQ77" s="954"/>
      <c r="DR77" s="955"/>
      <c r="DS77" s="955"/>
      <c r="DT77" s="955"/>
      <c r="DU77" s="956"/>
      <c r="DV77" s="943"/>
      <c r="DW77" s="944"/>
      <c r="DX77" s="944"/>
      <c r="DY77" s="944"/>
      <c r="DZ77" s="945"/>
      <c r="EA77" s="217"/>
    </row>
    <row r="78" spans="1:131" ht="26.25" customHeight="1" x14ac:dyDescent="0.15">
      <c r="A78" s="225">
        <v>11</v>
      </c>
      <c r="B78" s="972"/>
      <c r="C78" s="973"/>
      <c r="D78" s="973"/>
      <c r="E78" s="973"/>
      <c r="F78" s="973"/>
      <c r="G78" s="973"/>
      <c r="H78" s="973"/>
      <c r="I78" s="973"/>
      <c r="J78" s="973"/>
      <c r="K78" s="973"/>
      <c r="L78" s="973"/>
      <c r="M78" s="973"/>
      <c r="N78" s="973"/>
      <c r="O78" s="973"/>
      <c r="P78" s="974"/>
      <c r="Q78" s="975"/>
      <c r="R78" s="969"/>
      <c r="S78" s="969"/>
      <c r="T78" s="969"/>
      <c r="U78" s="969"/>
      <c r="V78" s="969"/>
      <c r="W78" s="969"/>
      <c r="X78" s="969"/>
      <c r="Y78" s="969"/>
      <c r="Z78" s="969"/>
      <c r="AA78" s="969"/>
      <c r="AB78" s="969"/>
      <c r="AC78" s="969"/>
      <c r="AD78" s="969"/>
      <c r="AE78" s="969"/>
      <c r="AF78" s="969"/>
      <c r="AG78" s="969"/>
      <c r="AH78" s="969"/>
      <c r="AI78" s="969"/>
      <c r="AJ78" s="969"/>
      <c r="AK78" s="969"/>
      <c r="AL78" s="969"/>
      <c r="AM78" s="969"/>
      <c r="AN78" s="969"/>
      <c r="AO78" s="969"/>
      <c r="AP78" s="969"/>
      <c r="AQ78" s="969"/>
      <c r="AR78" s="969"/>
      <c r="AS78" s="969"/>
      <c r="AT78" s="969"/>
      <c r="AU78" s="969"/>
      <c r="AV78" s="969"/>
      <c r="AW78" s="969"/>
      <c r="AX78" s="969"/>
      <c r="AY78" s="969"/>
      <c r="AZ78" s="970"/>
      <c r="BA78" s="970"/>
      <c r="BB78" s="970"/>
      <c r="BC78" s="970"/>
      <c r="BD78" s="971"/>
      <c r="BE78" s="228"/>
      <c r="BF78" s="228"/>
      <c r="BG78" s="228"/>
      <c r="BH78" s="228"/>
      <c r="BI78" s="228"/>
      <c r="BJ78" s="217"/>
      <c r="BK78" s="217"/>
      <c r="BL78" s="217"/>
      <c r="BM78" s="217"/>
      <c r="BN78" s="217"/>
      <c r="BO78" s="228"/>
      <c r="BP78" s="228"/>
      <c r="BQ78" s="225">
        <v>72</v>
      </c>
      <c r="BR78" s="230"/>
      <c r="BS78" s="943"/>
      <c r="BT78" s="944"/>
      <c r="BU78" s="944"/>
      <c r="BV78" s="944"/>
      <c r="BW78" s="944"/>
      <c r="BX78" s="944"/>
      <c r="BY78" s="944"/>
      <c r="BZ78" s="944"/>
      <c r="CA78" s="944"/>
      <c r="CB78" s="944"/>
      <c r="CC78" s="944"/>
      <c r="CD78" s="944"/>
      <c r="CE78" s="944"/>
      <c r="CF78" s="944"/>
      <c r="CG78" s="953"/>
      <c r="CH78" s="954"/>
      <c r="CI78" s="955"/>
      <c r="CJ78" s="955"/>
      <c r="CK78" s="955"/>
      <c r="CL78" s="956"/>
      <c r="CM78" s="954"/>
      <c r="CN78" s="955"/>
      <c r="CO78" s="955"/>
      <c r="CP78" s="955"/>
      <c r="CQ78" s="956"/>
      <c r="CR78" s="954"/>
      <c r="CS78" s="955"/>
      <c r="CT78" s="955"/>
      <c r="CU78" s="955"/>
      <c r="CV78" s="956"/>
      <c r="CW78" s="954"/>
      <c r="CX78" s="955"/>
      <c r="CY78" s="955"/>
      <c r="CZ78" s="955"/>
      <c r="DA78" s="956"/>
      <c r="DB78" s="954"/>
      <c r="DC78" s="955"/>
      <c r="DD78" s="955"/>
      <c r="DE78" s="955"/>
      <c r="DF78" s="956"/>
      <c r="DG78" s="954"/>
      <c r="DH78" s="955"/>
      <c r="DI78" s="955"/>
      <c r="DJ78" s="955"/>
      <c r="DK78" s="956"/>
      <c r="DL78" s="954"/>
      <c r="DM78" s="955"/>
      <c r="DN78" s="955"/>
      <c r="DO78" s="955"/>
      <c r="DP78" s="956"/>
      <c r="DQ78" s="954"/>
      <c r="DR78" s="955"/>
      <c r="DS78" s="955"/>
      <c r="DT78" s="955"/>
      <c r="DU78" s="956"/>
      <c r="DV78" s="943"/>
      <c r="DW78" s="944"/>
      <c r="DX78" s="944"/>
      <c r="DY78" s="944"/>
      <c r="DZ78" s="945"/>
      <c r="EA78" s="217"/>
    </row>
    <row r="79" spans="1:131" ht="26.25" customHeight="1" x14ac:dyDescent="0.15">
      <c r="A79" s="225">
        <v>12</v>
      </c>
      <c r="B79" s="972"/>
      <c r="C79" s="973"/>
      <c r="D79" s="973"/>
      <c r="E79" s="973"/>
      <c r="F79" s="973"/>
      <c r="G79" s="973"/>
      <c r="H79" s="973"/>
      <c r="I79" s="973"/>
      <c r="J79" s="973"/>
      <c r="K79" s="973"/>
      <c r="L79" s="973"/>
      <c r="M79" s="973"/>
      <c r="N79" s="973"/>
      <c r="O79" s="973"/>
      <c r="P79" s="974"/>
      <c r="Q79" s="975"/>
      <c r="R79" s="969"/>
      <c r="S79" s="969"/>
      <c r="T79" s="969"/>
      <c r="U79" s="969"/>
      <c r="V79" s="969"/>
      <c r="W79" s="969"/>
      <c r="X79" s="969"/>
      <c r="Y79" s="969"/>
      <c r="Z79" s="969"/>
      <c r="AA79" s="969"/>
      <c r="AB79" s="969"/>
      <c r="AC79" s="969"/>
      <c r="AD79" s="969"/>
      <c r="AE79" s="969"/>
      <c r="AF79" s="969"/>
      <c r="AG79" s="969"/>
      <c r="AH79" s="969"/>
      <c r="AI79" s="969"/>
      <c r="AJ79" s="969"/>
      <c r="AK79" s="969"/>
      <c r="AL79" s="969"/>
      <c r="AM79" s="969"/>
      <c r="AN79" s="969"/>
      <c r="AO79" s="969"/>
      <c r="AP79" s="969"/>
      <c r="AQ79" s="969"/>
      <c r="AR79" s="969"/>
      <c r="AS79" s="969"/>
      <c r="AT79" s="969"/>
      <c r="AU79" s="969"/>
      <c r="AV79" s="969"/>
      <c r="AW79" s="969"/>
      <c r="AX79" s="969"/>
      <c r="AY79" s="969"/>
      <c r="AZ79" s="970"/>
      <c r="BA79" s="970"/>
      <c r="BB79" s="970"/>
      <c r="BC79" s="970"/>
      <c r="BD79" s="971"/>
      <c r="BE79" s="228"/>
      <c r="BF79" s="228"/>
      <c r="BG79" s="228"/>
      <c r="BH79" s="228"/>
      <c r="BI79" s="228"/>
      <c r="BJ79" s="217"/>
      <c r="BK79" s="217"/>
      <c r="BL79" s="217"/>
      <c r="BM79" s="217"/>
      <c r="BN79" s="217"/>
      <c r="BO79" s="228"/>
      <c r="BP79" s="228"/>
      <c r="BQ79" s="225">
        <v>73</v>
      </c>
      <c r="BR79" s="230"/>
      <c r="BS79" s="943"/>
      <c r="BT79" s="944"/>
      <c r="BU79" s="944"/>
      <c r="BV79" s="944"/>
      <c r="BW79" s="944"/>
      <c r="BX79" s="944"/>
      <c r="BY79" s="944"/>
      <c r="BZ79" s="944"/>
      <c r="CA79" s="944"/>
      <c r="CB79" s="944"/>
      <c r="CC79" s="944"/>
      <c r="CD79" s="944"/>
      <c r="CE79" s="944"/>
      <c r="CF79" s="944"/>
      <c r="CG79" s="953"/>
      <c r="CH79" s="954"/>
      <c r="CI79" s="955"/>
      <c r="CJ79" s="955"/>
      <c r="CK79" s="955"/>
      <c r="CL79" s="956"/>
      <c r="CM79" s="954"/>
      <c r="CN79" s="955"/>
      <c r="CO79" s="955"/>
      <c r="CP79" s="955"/>
      <c r="CQ79" s="956"/>
      <c r="CR79" s="954"/>
      <c r="CS79" s="955"/>
      <c r="CT79" s="955"/>
      <c r="CU79" s="955"/>
      <c r="CV79" s="956"/>
      <c r="CW79" s="954"/>
      <c r="CX79" s="955"/>
      <c r="CY79" s="955"/>
      <c r="CZ79" s="955"/>
      <c r="DA79" s="956"/>
      <c r="DB79" s="954"/>
      <c r="DC79" s="955"/>
      <c r="DD79" s="955"/>
      <c r="DE79" s="955"/>
      <c r="DF79" s="956"/>
      <c r="DG79" s="954"/>
      <c r="DH79" s="955"/>
      <c r="DI79" s="955"/>
      <c r="DJ79" s="955"/>
      <c r="DK79" s="956"/>
      <c r="DL79" s="954"/>
      <c r="DM79" s="955"/>
      <c r="DN79" s="955"/>
      <c r="DO79" s="955"/>
      <c r="DP79" s="956"/>
      <c r="DQ79" s="954"/>
      <c r="DR79" s="955"/>
      <c r="DS79" s="955"/>
      <c r="DT79" s="955"/>
      <c r="DU79" s="956"/>
      <c r="DV79" s="943"/>
      <c r="DW79" s="944"/>
      <c r="DX79" s="944"/>
      <c r="DY79" s="944"/>
      <c r="DZ79" s="945"/>
      <c r="EA79" s="217"/>
    </row>
    <row r="80" spans="1:131" ht="26.25" customHeight="1" x14ac:dyDescent="0.15">
      <c r="A80" s="225">
        <v>13</v>
      </c>
      <c r="B80" s="972"/>
      <c r="C80" s="973"/>
      <c r="D80" s="973"/>
      <c r="E80" s="973"/>
      <c r="F80" s="973"/>
      <c r="G80" s="973"/>
      <c r="H80" s="973"/>
      <c r="I80" s="973"/>
      <c r="J80" s="973"/>
      <c r="K80" s="973"/>
      <c r="L80" s="973"/>
      <c r="M80" s="973"/>
      <c r="N80" s="973"/>
      <c r="O80" s="973"/>
      <c r="P80" s="974"/>
      <c r="Q80" s="975"/>
      <c r="R80" s="969"/>
      <c r="S80" s="969"/>
      <c r="T80" s="969"/>
      <c r="U80" s="969"/>
      <c r="V80" s="969"/>
      <c r="W80" s="969"/>
      <c r="X80" s="969"/>
      <c r="Y80" s="969"/>
      <c r="Z80" s="969"/>
      <c r="AA80" s="969"/>
      <c r="AB80" s="969"/>
      <c r="AC80" s="969"/>
      <c r="AD80" s="969"/>
      <c r="AE80" s="969"/>
      <c r="AF80" s="969"/>
      <c r="AG80" s="969"/>
      <c r="AH80" s="969"/>
      <c r="AI80" s="969"/>
      <c r="AJ80" s="969"/>
      <c r="AK80" s="969"/>
      <c r="AL80" s="969"/>
      <c r="AM80" s="969"/>
      <c r="AN80" s="969"/>
      <c r="AO80" s="969"/>
      <c r="AP80" s="969"/>
      <c r="AQ80" s="969"/>
      <c r="AR80" s="969"/>
      <c r="AS80" s="969"/>
      <c r="AT80" s="969"/>
      <c r="AU80" s="969"/>
      <c r="AV80" s="969"/>
      <c r="AW80" s="969"/>
      <c r="AX80" s="969"/>
      <c r="AY80" s="969"/>
      <c r="AZ80" s="970"/>
      <c r="BA80" s="970"/>
      <c r="BB80" s="970"/>
      <c r="BC80" s="970"/>
      <c r="BD80" s="971"/>
      <c r="BE80" s="228"/>
      <c r="BF80" s="228"/>
      <c r="BG80" s="228"/>
      <c r="BH80" s="228"/>
      <c r="BI80" s="228"/>
      <c r="BJ80" s="228"/>
      <c r="BK80" s="228"/>
      <c r="BL80" s="228"/>
      <c r="BM80" s="228"/>
      <c r="BN80" s="228"/>
      <c r="BO80" s="228"/>
      <c r="BP80" s="228"/>
      <c r="BQ80" s="225">
        <v>74</v>
      </c>
      <c r="BR80" s="230"/>
      <c r="BS80" s="943"/>
      <c r="BT80" s="944"/>
      <c r="BU80" s="944"/>
      <c r="BV80" s="944"/>
      <c r="BW80" s="944"/>
      <c r="BX80" s="944"/>
      <c r="BY80" s="944"/>
      <c r="BZ80" s="944"/>
      <c r="CA80" s="944"/>
      <c r="CB80" s="944"/>
      <c r="CC80" s="944"/>
      <c r="CD80" s="944"/>
      <c r="CE80" s="944"/>
      <c r="CF80" s="944"/>
      <c r="CG80" s="953"/>
      <c r="CH80" s="954"/>
      <c r="CI80" s="955"/>
      <c r="CJ80" s="955"/>
      <c r="CK80" s="955"/>
      <c r="CL80" s="956"/>
      <c r="CM80" s="954"/>
      <c r="CN80" s="955"/>
      <c r="CO80" s="955"/>
      <c r="CP80" s="955"/>
      <c r="CQ80" s="956"/>
      <c r="CR80" s="954"/>
      <c r="CS80" s="955"/>
      <c r="CT80" s="955"/>
      <c r="CU80" s="955"/>
      <c r="CV80" s="956"/>
      <c r="CW80" s="954"/>
      <c r="CX80" s="955"/>
      <c r="CY80" s="955"/>
      <c r="CZ80" s="955"/>
      <c r="DA80" s="956"/>
      <c r="DB80" s="954"/>
      <c r="DC80" s="955"/>
      <c r="DD80" s="955"/>
      <c r="DE80" s="955"/>
      <c r="DF80" s="956"/>
      <c r="DG80" s="954"/>
      <c r="DH80" s="955"/>
      <c r="DI80" s="955"/>
      <c r="DJ80" s="955"/>
      <c r="DK80" s="956"/>
      <c r="DL80" s="954"/>
      <c r="DM80" s="955"/>
      <c r="DN80" s="955"/>
      <c r="DO80" s="955"/>
      <c r="DP80" s="956"/>
      <c r="DQ80" s="954"/>
      <c r="DR80" s="955"/>
      <c r="DS80" s="955"/>
      <c r="DT80" s="955"/>
      <c r="DU80" s="956"/>
      <c r="DV80" s="943"/>
      <c r="DW80" s="944"/>
      <c r="DX80" s="944"/>
      <c r="DY80" s="944"/>
      <c r="DZ80" s="945"/>
      <c r="EA80" s="217"/>
    </row>
    <row r="81" spans="1:131" ht="26.25" customHeight="1" x14ac:dyDescent="0.15">
      <c r="A81" s="225">
        <v>14</v>
      </c>
      <c r="B81" s="972"/>
      <c r="C81" s="973"/>
      <c r="D81" s="973"/>
      <c r="E81" s="973"/>
      <c r="F81" s="973"/>
      <c r="G81" s="973"/>
      <c r="H81" s="973"/>
      <c r="I81" s="973"/>
      <c r="J81" s="973"/>
      <c r="K81" s="973"/>
      <c r="L81" s="973"/>
      <c r="M81" s="973"/>
      <c r="N81" s="973"/>
      <c r="O81" s="973"/>
      <c r="P81" s="974"/>
      <c r="Q81" s="975"/>
      <c r="R81" s="969"/>
      <c r="S81" s="969"/>
      <c r="T81" s="969"/>
      <c r="U81" s="969"/>
      <c r="V81" s="969"/>
      <c r="W81" s="969"/>
      <c r="X81" s="969"/>
      <c r="Y81" s="969"/>
      <c r="Z81" s="969"/>
      <c r="AA81" s="969"/>
      <c r="AB81" s="969"/>
      <c r="AC81" s="969"/>
      <c r="AD81" s="969"/>
      <c r="AE81" s="969"/>
      <c r="AF81" s="969"/>
      <c r="AG81" s="969"/>
      <c r="AH81" s="969"/>
      <c r="AI81" s="969"/>
      <c r="AJ81" s="969"/>
      <c r="AK81" s="969"/>
      <c r="AL81" s="969"/>
      <c r="AM81" s="969"/>
      <c r="AN81" s="969"/>
      <c r="AO81" s="969"/>
      <c r="AP81" s="969"/>
      <c r="AQ81" s="969"/>
      <c r="AR81" s="969"/>
      <c r="AS81" s="969"/>
      <c r="AT81" s="969"/>
      <c r="AU81" s="969"/>
      <c r="AV81" s="969"/>
      <c r="AW81" s="969"/>
      <c r="AX81" s="969"/>
      <c r="AY81" s="969"/>
      <c r="AZ81" s="970"/>
      <c r="BA81" s="970"/>
      <c r="BB81" s="970"/>
      <c r="BC81" s="970"/>
      <c r="BD81" s="971"/>
      <c r="BE81" s="228"/>
      <c r="BF81" s="228"/>
      <c r="BG81" s="228"/>
      <c r="BH81" s="228"/>
      <c r="BI81" s="228"/>
      <c r="BJ81" s="228"/>
      <c r="BK81" s="228"/>
      <c r="BL81" s="228"/>
      <c r="BM81" s="228"/>
      <c r="BN81" s="228"/>
      <c r="BO81" s="228"/>
      <c r="BP81" s="228"/>
      <c r="BQ81" s="225">
        <v>75</v>
      </c>
      <c r="BR81" s="230"/>
      <c r="BS81" s="943"/>
      <c r="BT81" s="944"/>
      <c r="BU81" s="944"/>
      <c r="BV81" s="944"/>
      <c r="BW81" s="944"/>
      <c r="BX81" s="944"/>
      <c r="BY81" s="944"/>
      <c r="BZ81" s="944"/>
      <c r="CA81" s="944"/>
      <c r="CB81" s="944"/>
      <c r="CC81" s="944"/>
      <c r="CD81" s="944"/>
      <c r="CE81" s="944"/>
      <c r="CF81" s="944"/>
      <c r="CG81" s="953"/>
      <c r="CH81" s="954"/>
      <c r="CI81" s="955"/>
      <c r="CJ81" s="955"/>
      <c r="CK81" s="955"/>
      <c r="CL81" s="956"/>
      <c r="CM81" s="954"/>
      <c r="CN81" s="955"/>
      <c r="CO81" s="955"/>
      <c r="CP81" s="955"/>
      <c r="CQ81" s="956"/>
      <c r="CR81" s="954"/>
      <c r="CS81" s="955"/>
      <c r="CT81" s="955"/>
      <c r="CU81" s="955"/>
      <c r="CV81" s="956"/>
      <c r="CW81" s="954"/>
      <c r="CX81" s="955"/>
      <c r="CY81" s="955"/>
      <c r="CZ81" s="955"/>
      <c r="DA81" s="956"/>
      <c r="DB81" s="954"/>
      <c r="DC81" s="955"/>
      <c r="DD81" s="955"/>
      <c r="DE81" s="955"/>
      <c r="DF81" s="956"/>
      <c r="DG81" s="954"/>
      <c r="DH81" s="955"/>
      <c r="DI81" s="955"/>
      <c r="DJ81" s="955"/>
      <c r="DK81" s="956"/>
      <c r="DL81" s="954"/>
      <c r="DM81" s="955"/>
      <c r="DN81" s="955"/>
      <c r="DO81" s="955"/>
      <c r="DP81" s="956"/>
      <c r="DQ81" s="954"/>
      <c r="DR81" s="955"/>
      <c r="DS81" s="955"/>
      <c r="DT81" s="955"/>
      <c r="DU81" s="956"/>
      <c r="DV81" s="943"/>
      <c r="DW81" s="944"/>
      <c r="DX81" s="944"/>
      <c r="DY81" s="944"/>
      <c r="DZ81" s="945"/>
      <c r="EA81" s="217"/>
    </row>
    <row r="82" spans="1:131" ht="26.25" customHeight="1" x14ac:dyDescent="0.15">
      <c r="A82" s="225">
        <v>15</v>
      </c>
      <c r="B82" s="972"/>
      <c r="C82" s="973"/>
      <c r="D82" s="973"/>
      <c r="E82" s="973"/>
      <c r="F82" s="973"/>
      <c r="G82" s="973"/>
      <c r="H82" s="973"/>
      <c r="I82" s="973"/>
      <c r="J82" s="973"/>
      <c r="K82" s="973"/>
      <c r="L82" s="973"/>
      <c r="M82" s="973"/>
      <c r="N82" s="973"/>
      <c r="O82" s="973"/>
      <c r="P82" s="974"/>
      <c r="Q82" s="975"/>
      <c r="R82" s="969"/>
      <c r="S82" s="969"/>
      <c r="T82" s="969"/>
      <c r="U82" s="969"/>
      <c r="V82" s="969"/>
      <c r="W82" s="969"/>
      <c r="X82" s="969"/>
      <c r="Y82" s="969"/>
      <c r="Z82" s="969"/>
      <c r="AA82" s="969"/>
      <c r="AB82" s="969"/>
      <c r="AC82" s="969"/>
      <c r="AD82" s="969"/>
      <c r="AE82" s="969"/>
      <c r="AF82" s="969"/>
      <c r="AG82" s="969"/>
      <c r="AH82" s="969"/>
      <c r="AI82" s="969"/>
      <c r="AJ82" s="969"/>
      <c r="AK82" s="969"/>
      <c r="AL82" s="969"/>
      <c r="AM82" s="969"/>
      <c r="AN82" s="969"/>
      <c r="AO82" s="969"/>
      <c r="AP82" s="969"/>
      <c r="AQ82" s="969"/>
      <c r="AR82" s="969"/>
      <c r="AS82" s="969"/>
      <c r="AT82" s="969"/>
      <c r="AU82" s="969"/>
      <c r="AV82" s="969"/>
      <c r="AW82" s="969"/>
      <c r="AX82" s="969"/>
      <c r="AY82" s="969"/>
      <c r="AZ82" s="970"/>
      <c r="BA82" s="970"/>
      <c r="BB82" s="970"/>
      <c r="BC82" s="970"/>
      <c r="BD82" s="971"/>
      <c r="BE82" s="228"/>
      <c r="BF82" s="228"/>
      <c r="BG82" s="228"/>
      <c r="BH82" s="228"/>
      <c r="BI82" s="228"/>
      <c r="BJ82" s="228"/>
      <c r="BK82" s="228"/>
      <c r="BL82" s="228"/>
      <c r="BM82" s="228"/>
      <c r="BN82" s="228"/>
      <c r="BO82" s="228"/>
      <c r="BP82" s="228"/>
      <c r="BQ82" s="225">
        <v>76</v>
      </c>
      <c r="BR82" s="230"/>
      <c r="BS82" s="943"/>
      <c r="BT82" s="944"/>
      <c r="BU82" s="944"/>
      <c r="BV82" s="944"/>
      <c r="BW82" s="944"/>
      <c r="BX82" s="944"/>
      <c r="BY82" s="944"/>
      <c r="BZ82" s="944"/>
      <c r="CA82" s="944"/>
      <c r="CB82" s="944"/>
      <c r="CC82" s="944"/>
      <c r="CD82" s="944"/>
      <c r="CE82" s="944"/>
      <c r="CF82" s="944"/>
      <c r="CG82" s="953"/>
      <c r="CH82" s="954"/>
      <c r="CI82" s="955"/>
      <c r="CJ82" s="955"/>
      <c r="CK82" s="955"/>
      <c r="CL82" s="956"/>
      <c r="CM82" s="954"/>
      <c r="CN82" s="955"/>
      <c r="CO82" s="955"/>
      <c r="CP82" s="955"/>
      <c r="CQ82" s="956"/>
      <c r="CR82" s="954"/>
      <c r="CS82" s="955"/>
      <c r="CT82" s="955"/>
      <c r="CU82" s="955"/>
      <c r="CV82" s="956"/>
      <c r="CW82" s="954"/>
      <c r="CX82" s="955"/>
      <c r="CY82" s="955"/>
      <c r="CZ82" s="955"/>
      <c r="DA82" s="956"/>
      <c r="DB82" s="954"/>
      <c r="DC82" s="955"/>
      <c r="DD82" s="955"/>
      <c r="DE82" s="955"/>
      <c r="DF82" s="956"/>
      <c r="DG82" s="954"/>
      <c r="DH82" s="955"/>
      <c r="DI82" s="955"/>
      <c r="DJ82" s="955"/>
      <c r="DK82" s="956"/>
      <c r="DL82" s="954"/>
      <c r="DM82" s="955"/>
      <c r="DN82" s="955"/>
      <c r="DO82" s="955"/>
      <c r="DP82" s="956"/>
      <c r="DQ82" s="954"/>
      <c r="DR82" s="955"/>
      <c r="DS82" s="955"/>
      <c r="DT82" s="955"/>
      <c r="DU82" s="956"/>
      <c r="DV82" s="943"/>
      <c r="DW82" s="944"/>
      <c r="DX82" s="944"/>
      <c r="DY82" s="944"/>
      <c r="DZ82" s="945"/>
      <c r="EA82" s="217"/>
    </row>
    <row r="83" spans="1:131" ht="26.25" customHeight="1" x14ac:dyDescent="0.15">
      <c r="A83" s="225">
        <v>16</v>
      </c>
      <c r="B83" s="972"/>
      <c r="C83" s="973"/>
      <c r="D83" s="973"/>
      <c r="E83" s="973"/>
      <c r="F83" s="973"/>
      <c r="G83" s="973"/>
      <c r="H83" s="973"/>
      <c r="I83" s="973"/>
      <c r="J83" s="973"/>
      <c r="K83" s="973"/>
      <c r="L83" s="973"/>
      <c r="M83" s="973"/>
      <c r="N83" s="973"/>
      <c r="O83" s="973"/>
      <c r="P83" s="974"/>
      <c r="Q83" s="975"/>
      <c r="R83" s="969"/>
      <c r="S83" s="969"/>
      <c r="T83" s="969"/>
      <c r="U83" s="969"/>
      <c r="V83" s="969"/>
      <c r="W83" s="969"/>
      <c r="X83" s="969"/>
      <c r="Y83" s="969"/>
      <c r="Z83" s="969"/>
      <c r="AA83" s="969"/>
      <c r="AB83" s="969"/>
      <c r="AC83" s="969"/>
      <c r="AD83" s="969"/>
      <c r="AE83" s="969"/>
      <c r="AF83" s="969"/>
      <c r="AG83" s="969"/>
      <c r="AH83" s="969"/>
      <c r="AI83" s="969"/>
      <c r="AJ83" s="969"/>
      <c r="AK83" s="969"/>
      <c r="AL83" s="969"/>
      <c r="AM83" s="969"/>
      <c r="AN83" s="969"/>
      <c r="AO83" s="969"/>
      <c r="AP83" s="969"/>
      <c r="AQ83" s="969"/>
      <c r="AR83" s="969"/>
      <c r="AS83" s="969"/>
      <c r="AT83" s="969"/>
      <c r="AU83" s="969"/>
      <c r="AV83" s="969"/>
      <c r="AW83" s="969"/>
      <c r="AX83" s="969"/>
      <c r="AY83" s="969"/>
      <c r="AZ83" s="970"/>
      <c r="BA83" s="970"/>
      <c r="BB83" s="970"/>
      <c r="BC83" s="970"/>
      <c r="BD83" s="971"/>
      <c r="BE83" s="228"/>
      <c r="BF83" s="228"/>
      <c r="BG83" s="228"/>
      <c r="BH83" s="228"/>
      <c r="BI83" s="228"/>
      <c r="BJ83" s="228"/>
      <c r="BK83" s="228"/>
      <c r="BL83" s="228"/>
      <c r="BM83" s="228"/>
      <c r="BN83" s="228"/>
      <c r="BO83" s="228"/>
      <c r="BP83" s="228"/>
      <c r="BQ83" s="225">
        <v>77</v>
      </c>
      <c r="BR83" s="230"/>
      <c r="BS83" s="943"/>
      <c r="BT83" s="944"/>
      <c r="BU83" s="944"/>
      <c r="BV83" s="944"/>
      <c r="BW83" s="944"/>
      <c r="BX83" s="944"/>
      <c r="BY83" s="944"/>
      <c r="BZ83" s="944"/>
      <c r="CA83" s="944"/>
      <c r="CB83" s="944"/>
      <c r="CC83" s="944"/>
      <c r="CD83" s="944"/>
      <c r="CE83" s="944"/>
      <c r="CF83" s="944"/>
      <c r="CG83" s="953"/>
      <c r="CH83" s="954"/>
      <c r="CI83" s="955"/>
      <c r="CJ83" s="955"/>
      <c r="CK83" s="955"/>
      <c r="CL83" s="956"/>
      <c r="CM83" s="954"/>
      <c r="CN83" s="955"/>
      <c r="CO83" s="955"/>
      <c r="CP83" s="955"/>
      <c r="CQ83" s="956"/>
      <c r="CR83" s="954"/>
      <c r="CS83" s="955"/>
      <c r="CT83" s="955"/>
      <c r="CU83" s="955"/>
      <c r="CV83" s="956"/>
      <c r="CW83" s="954"/>
      <c r="CX83" s="955"/>
      <c r="CY83" s="955"/>
      <c r="CZ83" s="955"/>
      <c r="DA83" s="956"/>
      <c r="DB83" s="954"/>
      <c r="DC83" s="955"/>
      <c r="DD83" s="955"/>
      <c r="DE83" s="955"/>
      <c r="DF83" s="956"/>
      <c r="DG83" s="954"/>
      <c r="DH83" s="955"/>
      <c r="DI83" s="955"/>
      <c r="DJ83" s="955"/>
      <c r="DK83" s="956"/>
      <c r="DL83" s="954"/>
      <c r="DM83" s="955"/>
      <c r="DN83" s="955"/>
      <c r="DO83" s="955"/>
      <c r="DP83" s="956"/>
      <c r="DQ83" s="954"/>
      <c r="DR83" s="955"/>
      <c r="DS83" s="955"/>
      <c r="DT83" s="955"/>
      <c r="DU83" s="956"/>
      <c r="DV83" s="943"/>
      <c r="DW83" s="944"/>
      <c r="DX83" s="944"/>
      <c r="DY83" s="944"/>
      <c r="DZ83" s="945"/>
      <c r="EA83" s="217"/>
    </row>
    <row r="84" spans="1:131" ht="26.25" customHeight="1" x14ac:dyDescent="0.15">
      <c r="A84" s="225">
        <v>17</v>
      </c>
      <c r="B84" s="972"/>
      <c r="C84" s="973"/>
      <c r="D84" s="973"/>
      <c r="E84" s="973"/>
      <c r="F84" s="973"/>
      <c r="G84" s="973"/>
      <c r="H84" s="973"/>
      <c r="I84" s="973"/>
      <c r="J84" s="973"/>
      <c r="K84" s="973"/>
      <c r="L84" s="973"/>
      <c r="M84" s="973"/>
      <c r="N84" s="973"/>
      <c r="O84" s="973"/>
      <c r="P84" s="974"/>
      <c r="Q84" s="975"/>
      <c r="R84" s="969"/>
      <c r="S84" s="969"/>
      <c r="T84" s="969"/>
      <c r="U84" s="969"/>
      <c r="V84" s="969"/>
      <c r="W84" s="969"/>
      <c r="X84" s="969"/>
      <c r="Y84" s="969"/>
      <c r="Z84" s="969"/>
      <c r="AA84" s="969"/>
      <c r="AB84" s="969"/>
      <c r="AC84" s="969"/>
      <c r="AD84" s="969"/>
      <c r="AE84" s="969"/>
      <c r="AF84" s="969"/>
      <c r="AG84" s="969"/>
      <c r="AH84" s="969"/>
      <c r="AI84" s="969"/>
      <c r="AJ84" s="969"/>
      <c r="AK84" s="969"/>
      <c r="AL84" s="969"/>
      <c r="AM84" s="969"/>
      <c r="AN84" s="969"/>
      <c r="AO84" s="969"/>
      <c r="AP84" s="969"/>
      <c r="AQ84" s="969"/>
      <c r="AR84" s="969"/>
      <c r="AS84" s="969"/>
      <c r="AT84" s="969"/>
      <c r="AU84" s="969"/>
      <c r="AV84" s="969"/>
      <c r="AW84" s="969"/>
      <c r="AX84" s="969"/>
      <c r="AY84" s="969"/>
      <c r="AZ84" s="970"/>
      <c r="BA84" s="970"/>
      <c r="BB84" s="970"/>
      <c r="BC84" s="970"/>
      <c r="BD84" s="971"/>
      <c r="BE84" s="228"/>
      <c r="BF84" s="228"/>
      <c r="BG84" s="228"/>
      <c r="BH84" s="228"/>
      <c r="BI84" s="228"/>
      <c r="BJ84" s="228"/>
      <c r="BK84" s="228"/>
      <c r="BL84" s="228"/>
      <c r="BM84" s="228"/>
      <c r="BN84" s="228"/>
      <c r="BO84" s="228"/>
      <c r="BP84" s="228"/>
      <c r="BQ84" s="225">
        <v>78</v>
      </c>
      <c r="BR84" s="230"/>
      <c r="BS84" s="943"/>
      <c r="BT84" s="944"/>
      <c r="BU84" s="944"/>
      <c r="BV84" s="944"/>
      <c r="BW84" s="944"/>
      <c r="BX84" s="944"/>
      <c r="BY84" s="944"/>
      <c r="BZ84" s="944"/>
      <c r="CA84" s="944"/>
      <c r="CB84" s="944"/>
      <c r="CC84" s="944"/>
      <c r="CD84" s="944"/>
      <c r="CE84" s="944"/>
      <c r="CF84" s="944"/>
      <c r="CG84" s="953"/>
      <c r="CH84" s="954"/>
      <c r="CI84" s="955"/>
      <c r="CJ84" s="955"/>
      <c r="CK84" s="955"/>
      <c r="CL84" s="956"/>
      <c r="CM84" s="954"/>
      <c r="CN84" s="955"/>
      <c r="CO84" s="955"/>
      <c r="CP84" s="955"/>
      <c r="CQ84" s="956"/>
      <c r="CR84" s="954"/>
      <c r="CS84" s="955"/>
      <c r="CT84" s="955"/>
      <c r="CU84" s="955"/>
      <c r="CV84" s="956"/>
      <c r="CW84" s="954"/>
      <c r="CX84" s="955"/>
      <c r="CY84" s="955"/>
      <c r="CZ84" s="955"/>
      <c r="DA84" s="956"/>
      <c r="DB84" s="954"/>
      <c r="DC84" s="955"/>
      <c r="DD84" s="955"/>
      <c r="DE84" s="955"/>
      <c r="DF84" s="956"/>
      <c r="DG84" s="954"/>
      <c r="DH84" s="955"/>
      <c r="DI84" s="955"/>
      <c r="DJ84" s="955"/>
      <c r="DK84" s="956"/>
      <c r="DL84" s="954"/>
      <c r="DM84" s="955"/>
      <c r="DN84" s="955"/>
      <c r="DO84" s="955"/>
      <c r="DP84" s="956"/>
      <c r="DQ84" s="954"/>
      <c r="DR84" s="955"/>
      <c r="DS84" s="955"/>
      <c r="DT84" s="955"/>
      <c r="DU84" s="956"/>
      <c r="DV84" s="943"/>
      <c r="DW84" s="944"/>
      <c r="DX84" s="944"/>
      <c r="DY84" s="944"/>
      <c r="DZ84" s="945"/>
      <c r="EA84" s="217"/>
    </row>
    <row r="85" spans="1:131" ht="26.25" customHeight="1" x14ac:dyDescent="0.15">
      <c r="A85" s="225">
        <v>18</v>
      </c>
      <c r="B85" s="972"/>
      <c r="C85" s="973"/>
      <c r="D85" s="973"/>
      <c r="E85" s="973"/>
      <c r="F85" s="973"/>
      <c r="G85" s="973"/>
      <c r="H85" s="973"/>
      <c r="I85" s="973"/>
      <c r="J85" s="973"/>
      <c r="K85" s="973"/>
      <c r="L85" s="973"/>
      <c r="M85" s="973"/>
      <c r="N85" s="973"/>
      <c r="O85" s="973"/>
      <c r="P85" s="974"/>
      <c r="Q85" s="975"/>
      <c r="R85" s="969"/>
      <c r="S85" s="969"/>
      <c r="T85" s="969"/>
      <c r="U85" s="969"/>
      <c r="V85" s="969"/>
      <c r="W85" s="969"/>
      <c r="X85" s="969"/>
      <c r="Y85" s="969"/>
      <c r="Z85" s="969"/>
      <c r="AA85" s="969"/>
      <c r="AB85" s="969"/>
      <c r="AC85" s="969"/>
      <c r="AD85" s="969"/>
      <c r="AE85" s="969"/>
      <c r="AF85" s="969"/>
      <c r="AG85" s="969"/>
      <c r="AH85" s="969"/>
      <c r="AI85" s="969"/>
      <c r="AJ85" s="969"/>
      <c r="AK85" s="969"/>
      <c r="AL85" s="969"/>
      <c r="AM85" s="969"/>
      <c r="AN85" s="969"/>
      <c r="AO85" s="969"/>
      <c r="AP85" s="969"/>
      <c r="AQ85" s="969"/>
      <c r="AR85" s="969"/>
      <c r="AS85" s="969"/>
      <c r="AT85" s="969"/>
      <c r="AU85" s="969"/>
      <c r="AV85" s="969"/>
      <c r="AW85" s="969"/>
      <c r="AX85" s="969"/>
      <c r="AY85" s="969"/>
      <c r="AZ85" s="970"/>
      <c r="BA85" s="970"/>
      <c r="BB85" s="970"/>
      <c r="BC85" s="970"/>
      <c r="BD85" s="971"/>
      <c r="BE85" s="228"/>
      <c r="BF85" s="228"/>
      <c r="BG85" s="228"/>
      <c r="BH85" s="228"/>
      <c r="BI85" s="228"/>
      <c r="BJ85" s="228"/>
      <c r="BK85" s="228"/>
      <c r="BL85" s="228"/>
      <c r="BM85" s="228"/>
      <c r="BN85" s="228"/>
      <c r="BO85" s="228"/>
      <c r="BP85" s="228"/>
      <c r="BQ85" s="225">
        <v>79</v>
      </c>
      <c r="BR85" s="230"/>
      <c r="BS85" s="943"/>
      <c r="BT85" s="944"/>
      <c r="BU85" s="944"/>
      <c r="BV85" s="944"/>
      <c r="BW85" s="944"/>
      <c r="BX85" s="944"/>
      <c r="BY85" s="944"/>
      <c r="BZ85" s="944"/>
      <c r="CA85" s="944"/>
      <c r="CB85" s="944"/>
      <c r="CC85" s="944"/>
      <c r="CD85" s="944"/>
      <c r="CE85" s="944"/>
      <c r="CF85" s="944"/>
      <c r="CG85" s="953"/>
      <c r="CH85" s="954"/>
      <c r="CI85" s="955"/>
      <c r="CJ85" s="955"/>
      <c r="CK85" s="955"/>
      <c r="CL85" s="956"/>
      <c r="CM85" s="954"/>
      <c r="CN85" s="955"/>
      <c r="CO85" s="955"/>
      <c r="CP85" s="955"/>
      <c r="CQ85" s="956"/>
      <c r="CR85" s="954"/>
      <c r="CS85" s="955"/>
      <c r="CT85" s="955"/>
      <c r="CU85" s="955"/>
      <c r="CV85" s="956"/>
      <c r="CW85" s="954"/>
      <c r="CX85" s="955"/>
      <c r="CY85" s="955"/>
      <c r="CZ85" s="955"/>
      <c r="DA85" s="956"/>
      <c r="DB85" s="954"/>
      <c r="DC85" s="955"/>
      <c r="DD85" s="955"/>
      <c r="DE85" s="955"/>
      <c r="DF85" s="956"/>
      <c r="DG85" s="954"/>
      <c r="DH85" s="955"/>
      <c r="DI85" s="955"/>
      <c r="DJ85" s="955"/>
      <c r="DK85" s="956"/>
      <c r="DL85" s="954"/>
      <c r="DM85" s="955"/>
      <c r="DN85" s="955"/>
      <c r="DO85" s="955"/>
      <c r="DP85" s="956"/>
      <c r="DQ85" s="954"/>
      <c r="DR85" s="955"/>
      <c r="DS85" s="955"/>
      <c r="DT85" s="955"/>
      <c r="DU85" s="956"/>
      <c r="DV85" s="943"/>
      <c r="DW85" s="944"/>
      <c r="DX85" s="944"/>
      <c r="DY85" s="944"/>
      <c r="DZ85" s="945"/>
      <c r="EA85" s="217"/>
    </row>
    <row r="86" spans="1:131" ht="26.25" customHeight="1" x14ac:dyDescent="0.15">
      <c r="A86" s="225">
        <v>19</v>
      </c>
      <c r="B86" s="972"/>
      <c r="C86" s="973"/>
      <c r="D86" s="973"/>
      <c r="E86" s="973"/>
      <c r="F86" s="973"/>
      <c r="G86" s="973"/>
      <c r="H86" s="973"/>
      <c r="I86" s="973"/>
      <c r="J86" s="973"/>
      <c r="K86" s="973"/>
      <c r="L86" s="973"/>
      <c r="M86" s="973"/>
      <c r="N86" s="973"/>
      <c r="O86" s="973"/>
      <c r="P86" s="974"/>
      <c r="Q86" s="975"/>
      <c r="R86" s="969"/>
      <c r="S86" s="969"/>
      <c r="T86" s="969"/>
      <c r="U86" s="969"/>
      <c r="V86" s="969"/>
      <c r="W86" s="969"/>
      <c r="X86" s="969"/>
      <c r="Y86" s="969"/>
      <c r="Z86" s="969"/>
      <c r="AA86" s="969"/>
      <c r="AB86" s="969"/>
      <c r="AC86" s="969"/>
      <c r="AD86" s="969"/>
      <c r="AE86" s="969"/>
      <c r="AF86" s="969"/>
      <c r="AG86" s="969"/>
      <c r="AH86" s="969"/>
      <c r="AI86" s="969"/>
      <c r="AJ86" s="969"/>
      <c r="AK86" s="969"/>
      <c r="AL86" s="969"/>
      <c r="AM86" s="969"/>
      <c r="AN86" s="969"/>
      <c r="AO86" s="969"/>
      <c r="AP86" s="969"/>
      <c r="AQ86" s="969"/>
      <c r="AR86" s="969"/>
      <c r="AS86" s="969"/>
      <c r="AT86" s="969"/>
      <c r="AU86" s="969"/>
      <c r="AV86" s="969"/>
      <c r="AW86" s="969"/>
      <c r="AX86" s="969"/>
      <c r="AY86" s="969"/>
      <c r="AZ86" s="970"/>
      <c r="BA86" s="970"/>
      <c r="BB86" s="970"/>
      <c r="BC86" s="970"/>
      <c r="BD86" s="971"/>
      <c r="BE86" s="228"/>
      <c r="BF86" s="228"/>
      <c r="BG86" s="228"/>
      <c r="BH86" s="228"/>
      <c r="BI86" s="228"/>
      <c r="BJ86" s="228"/>
      <c r="BK86" s="228"/>
      <c r="BL86" s="228"/>
      <c r="BM86" s="228"/>
      <c r="BN86" s="228"/>
      <c r="BO86" s="228"/>
      <c r="BP86" s="228"/>
      <c r="BQ86" s="225">
        <v>80</v>
      </c>
      <c r="BR86" s="230"/>
      <c r="BS86" s="943"/>
      <c r="BT86" s="944"/>
      <c r="BU86" s="944"/>
      <c r="BV86" s="944"/>
      <c r="BW86" s="944"/>
      <c r="BX86" s="944"/>
      <c r="BY86" s="944"/>
      <c r="BZ86" s="944"/>
      <c r="CA86" s="944"/>
      <c r="CB86" s="944"/>
      <c r="CC86" s="944"/>
      <c r="CD86" s="944"/>
      <c r="CE86" s="944"/>
      <c r="CF86" s="944"/>
      <c r="CG86" s="953"/>
      <c r="CH86" s="954"/>
      <c r="CI86" s="955"/>
      <c r="CJ86" s="955"/>
      <c r="CK86" s="955"/>
      <c r="CL86" s="956"/>
      <c r="CM86" s="954"/>
      <c r="CN86" s="955"/>
      <c r="CO86" s="955"/>
      <c r="CP86" s="955"/>
      <c r="CQ86" s="956"/>
      <c r="CR86" s="954"/>
      <c r="CS86" s="955"/>
      <c r="CT86" s="955"/>
      <c r="CU86" s="955"/>
      <c r="CV86" s="956"/>
      <c r="CW86" s="954"/>
      <c r="CX86" s="955"/>
      <c r="CY86" s="955"/>
      <c r="CZ86" s="955"/>
      <c r="DA86" s="956"/>
      <c r="DB86" s="954"/>
      <c r="DC86" s="955"/>
      <c r="DD86" s="955"/>
      <c r="DE86" s="955"/>
      <c r="DF86" s="956"/>
      <c r="DG86" s="954"/>
      <c r="DH86" s="955"/>
      <c r="DI86" s="955"/>
      <c r="DJ86" s="955"/>
      <c r="DK86" s="956"/>
      <c r="DL86" s="954"/>
      <c r="DM86" s="955"/>
      <c r="DN86" s="955"/>
      <c r="DO86" s="955"/>
      <c r="DP86" s="956"/>
      <c r="DQ86" s="954"/>
      <c r="DR86" s="955"/>
      <c r="DS86" s="955"/>
      <c r="DT86" s="955"/>
      <c r="DU86" s="956"/>
      <c r="DV86" s="943"/>
      <c r="DW86" s="944"/>
      <c r="DX86" s="944"/>
      <c r="DY86" s="944"/>
      <c r="DZ86" s="945"/>
      <c r="EA86" s="217"/>
    </row>
    <row r="87" spans="1:131" ht="26.25" customHeight="1" x14ac:dyDescent="0.15">
      <c r="A87" s="231">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28"/>
      <c r="BF87" s="228"/>
      <c r="BG87" s="228"/>
      <c r="BH87" s="228"/>
      <c r="BI87" s="228"/>
      <c r="BJ87" s="228"/>
      <c r="BK87" s="228"/>
      <c r="BL87" s="228"/>
      <c r="BM87" s="228"/>
      <c r="BN87" s="228"/>
      <c r="BO87" s="228"/>
      <c r="BP87" s="228"/>
      <c r="BQ87" s="225">
        <v>81</v>
      </c>
      <c r="BR87" s="230"/>
      <c r="BS87" s="943"/>
      <c r="BT87" s="944"/>
      <c r="BU87" s="944"/>
      <c r="BV87" s="944"/>
      <c r="BW87" s="944"/>
      <c r="BX87" s="944"/>
      <c r="BY87" s="944"/>
      <c r="BZ87" s="944"/>
      <c r="CA87" s="944"/>
      <c r="CB87" s="944"/>
      <c r="CC87" s="944"/>
      <c r="CD87" s="944"/>
      <c r="CE87" s="944"/>
      <c r="CF87" s="944"/>
      <c r="CG87" s="953"/>
      <c r="CH87" s="954"/>
      <c r="CI87" s="955"/>
      <c r="CJ87" s="955"/>
      <c r="CK87" s="955"/>
      <c r="CL87" s="956"/>
      <c r="CM87" s="954"/>
      <c r="CN87" s="955"/>
      <c r="CO87" s="955"/>
      <c r="CP87" s="955"/>
      <c r="CQ87" s="956"/>
      <c r="CR87" s="954"/>
      <c r="CS87" s="955"/>
      <c r="CT87" s="955"/>
      <c r="CU87" s="955"/>
      <c r="CV87" s="956"/>
      <c r="CW87" s="954"/>
      <c r="CX87" s="955"/>
      <c r="CY87" s="955"/>
      <c r="CZ87" s="955"/>
      <c r="DA87" s="956"/>
      <c r="DB87" s="954"/>
      <c r="DC87" s="955"/>
      <c r="DD87" s="955"/>
      <c r="DE87" s="955"/>
      <c r="DF87" s="956"/>
      <c r="DG87" s="954"/>
      <c r="DH87" s="955"/>
      <c r="DI87" s="955"/>
      <c r="DJ87" s="955"/>
      <c r="DK87" s="956"/>
      <c r="DL87" s="954"/>
      <c r="DM87" s="955"/>
      <c r="DN87" s="955"/>
      <c r="DO87" s="955"/>
      <c r="DP87" s="956"/>
      <c r="DQ87" s="954"/>
      <c r="DR87" s="955"/>
      <c r="DS87" s="955"/>
      <c r="DT87" s="955"/>
      <c r="DU87" s="956"/>
      <c r="DV87" s="943"/>
      <c r="DW87" s="944"/>
      <c r="DX87" s="944"/>
      <c r="DY87" s="944"/>
      <c r="DZ87" s="945"/>
      <c r="EA87" s="217"/>
    </row>
    <row r="88" spans="1:131" ht="26.25" customHeight="1" thickBot="1" x14ac:dyDescent="0.2">
      <c r="A88" s="227" t="s">
        <v>390</v>
      </c>
      <c r="B88" s="935" t="s">
        <v>423</v>
      </c>
      <c r="C88" s="936"/>
      <c r="D88" s="936"/>
      <c r="E88" s="936"/>
      <c r="F88" s="936"/>
      <c r="G88" s="936"/>
      <c r="H88" s="936"/>
      <c r="I88" s="936"/>
      <c r="J88" s="936"/>
      <c r="K88" s="936"/>
      <c r="L88" s="936"/>
      <c r="M88" s="936"/>
      <c r="N88" s="936"/>
      <c r="O88" s="936"/>
      <c r="P88" s="946"/>
      <c r="Q88" s="960"/>
      <c r="R88" s="961"/>
      <c r="S88" s="961"/>
      <c r="T88" s="961"/>
      <c r="U88" s="961"/>
      <c r="V88" s="961"/>
      <c r="W88" s="961"/>
      <c r="X88" s="961"/>
      <c r="Y88" s="961"/>
      <c r="Z88" s="961"/>
      <c r="AA88" s="961"/>
      <c r="AB88" s="961"/>
      <c r="AC88" s="961"/>
      <c r="AD88" s="961"/>
      <c r="AE88" s="961"/>
      <c r="AF88" s="957">
        <v>8068</v>
      </c>
      <c r="AG88" s="957"/>
      <c r="AH88" s="957"/>
      <c r="AI88" s="957"/>
      <c r="AJ88" s="957"/>
      <c r="AK88" s="961"/>
      <c r="AL88" s="961"/>
      <c r="AM88" s="961"/>
      <c r="AN88" s="961"/>
      <c r="AO88" s="961"/>
      <c r="AP88" s="957">
        <v>1226</v>
      </c>
      <c r="AQ88" s="957"/>
      <c r="AR88" s="957"/>
      <c r="AS88" s="957"/>
      <c r="AT88" s="957"/>
      <c r="AU88" s="957">
        <v>930</v>
      </c>
      <c r="AV88" s="957"/>
      <c r="AW88" s="957"/>
      <c r="AX88" s="957"/>
      <c r="AY88" s="957"/>
      <c r="AZ88" s="958"/>
      <c r="BA88" s="958"/>
      <c r="BB88" s="958"/>
      <c r="BC88" s="958"/>
      <c r="BD88" s="959"/>
      <c r="BE88" s="228"/>
      <c r="BF88" s="228"/>
      <c r="BG88" s="228"/>
      <c r="BH88" s="228"/>
      <c r="BI88" s="228"/>
      <c r="BJ88" s="228"/>
      <c r="BK88" s="228"/>
      <c r="BL88" s="228"/>
      <c r="BM88" s="228"/>
      <c r="BN88" s="228"/>
      <c r="BO88" s="228"/>
      <c r="BP88" s="228"/>
      <c r="BQ88" s="225">
        <v>82</v>
      </c>
      <c r="BR88" s="230"/>
      <c r="BS88" s="943"/>
      <c r="BT88" s="944"/>
      <c r="BU88" s="944"/>
      <c r="BV88" s="944"/>
      <c r="BW88" s="944"/>
      <c r="BX88" s="944"/>
      <c r="BY88" s="944"/>
      <c r="BZ88" s="944"/>
      <c r="CA88" s="944"/>
      <c r="CB88" s="944"/>
      <c r="CC88" s="944"/>
      <c r="CD88" s="944"/>
      <c r="CE88" s="944"/>
      <c r="CF88" s="944"/>
      <c r="CG88" s="953"/>
      <c r="CH88" s="954"/>
      <c r="CI88" s="955"/>
      <c r="CJ88" s="955"/>
      <c r="CK88" s="955"/>
      <c r="CL88" s="956"/>
      <c r="CM88" s="954"/>
      <c r="CN88" s="955"/>
      <c r="CO88" s="955"/>
      <c r="CP88" s="955"/>
      <c r="CQ88" s="956"/>
      <c r="CR88" s="954"/>
      <c r="CS88" s="955"/>
      <c r="CT88" s="955"/>
      <c r="CU88" s="955"/>
      <c r="CV88" s="956"/>
      <c r="CW88" s="954"/>
      <c r="CX88" s="955"/>
      <c r="CY88" s="955"/>
      <c r="CZ88" s="955"/>
      <c r="DA88" s="956"/>
      <c r="DB88" s="954"/>
      <c r="DC88" s="955"/>
      <c r="DD88" s="955"/>
      <c r="DE88" s="955"/>
      <c r="DF88" s="956"/>
      <c r="DG88" s="954"/>
      <c r="DH88" s="955"/>
      <c r="DI88" s="955"/>
      <c r="DJ88" s="955"/>
      <c r="DK88" s="956"/>
      <c r="DL88" s="954"/>
      <c r="DM88" s="955"/>
      <c r="DN88" s="955"/>
      <c r="DO88" s="955"/>
      <c r="DP88" s="956"/>
      <c r="DQ88" s="954"/>
      <c r="DR88" s="955"/>
      <c r="DS88" s="955"/>
      <c r="DT88" s="955"/>
      <c r="DU88" s="956"/>
      <c r="DV88" s="943"/>
      <c r="DW88" s="944"/>
      <c r="DX88" s="944"/>
      <c r="DY88" s="944"/>
      <c r="DZ88" s="945"/>
      <c r="EA88" s="217"/>
    </row>
    <row r="89" spans="1:131" ht="26.25" hidden="1" customHeight="1" x14ac:dyDescent="0.15">
      <c r="A89" s="232"/>
      <c r="B89" s="233"/>
      <c r="C89" s="233"/>
      <c r="D89" s="233"/>
      <c r="E89" s="233"/>
      <c r="F89" s="233"/>
      <c r="G89" s="233"/>
      <c r="H89" s="233"/>
      <c r="I89" s="233"/>
      <c r="J89" s="233"/>
      <c r="K89" s="233"/>
      <c r="L89" s="233"/>
      <c r="M89" s="233"/>
      <c r="N89" s="233"/>
      <c r="O89" s="233"/>
      <c r="P89" s="233"/>
      <c r="Q89" s="234"/>
      <c r="R89" s="234"/>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34"/>
      <c r="AV89" s="234"/>
      <c r="AW89" s="234"/>
      <c r="AX89" s="234"/>
      <c r="AY89" s="234"/>
      <c r="AZ89" s="235"/>
      <c r="BA89" s="235"/>
      <c r="BB89" s="235"/>
      <c r="BC89" s="235"/>
      <c r="BD89" s="235"/>
      <c r="BE89" s="228"/>
      <c r="BF89" s="228"/>
      <c r="BG89" s="228"/>
      <c r="BH89" s="228"/>
      <c r="BI89" s="228"/>
      <c r="BJ89" s="228"/>
      <c r="BK89" s="228"/>
      <c r="BL89" s="228"/>
      <c r="BM89" s="228"/>
      <c r="BN89" s="228"/>
      <c r="BO89" s="228"/>
      <c r="BP89" s="228"/>
      <c r="BQ89" s="225">
        <v>83</v>
      </c>
      <c r="BR89" s="230"/>
      <c r="BS89" s="943"/>
      <c r="BT89" s="944"/>
      <c r="BU89" s="944"/>
      <c r="BV89" s="944"/>
      <c r="BW89" s="944"/>
      <c r="BX89" s="944"/>
      <c r="BY89" s="944"/>
      <c r="BZ89" s="944"/>
      <c r="CA89" s="944"/>
      <c r="CB89" s="944"/>
      <c r="CC89" s="944"/>
      <c r="CD89" s="944"/>
      <c r="CE89" s="944"/>
      <c r="CF89" s="944"/>
      <c r="CG89" s="953"/>
      <c r="CH89" s="954"/>
      <c r="CI89" s="955"/>
      <c r="CJ89" s="955"/>
      <c r="CK89" s="955"/>
      <c r="CL89" s="956"/>
      <c r="CM89" s="954"/>
      <c r="CN89" s="955"/>
      <c r="CO89" s="955"/>
      <c r="CP89" s="955"/>
      <c r="CQ89" s="956"/>
      <c r="CR89" s="954"/>
      <c r="CS89" s="955"/>
      <c r="CT89" s="955"/>
      <c r="CU89" s="955"/>
      <c r="CV89" s="956"/>
      <c r="CW89" s="954"/>
      <c r="CX89" s="955"/>
      <c r="CY89" s="955"/>
      <c r="CZ89" s="955"/>
      <c r="DA89" s="956"/>
      <c r="DB89" s="954"/>
      <c r="DC89" s="955"/>
      <c r="DD89" s="955"/>
      <c r="DE89" s="955"/>
      <c r="DF89" s="956"/>
      <c r="DG89" s="954"/>
      <c r="DH89" s="955"/>
      <c r="DI89" s="955"/>
      <c r="DJ89" s="955"/>
      <c r="DK89" s="956"/>
      <c r="DL89" s="954"/>
      <c r="DM89" s="955"/>
      <c r="DN89" s="955"/>
      <c r="DO89" s="955"/>
      <c r="DP89" s="956"/>
      <c r="DQ89" s="954"/>
      <c r="DR89" s="955"/>
      <c r="DS89" s="955"/>
      <c r="DT89" s="955"/>
      <c r="DU89" s="956"/>
      <c r="DV89" s="943"/>
      <c r="DW89" s="944"/>
      <c r="DX89" s="944"/>
      <c r="DY89" s="944"/>
      <c r="DZ89" s="945"/>
      <c r="EA89" s="217"/>
    </row>
    <row r="90" spans="1:131" ht="26.25" hidden="1" customHeight="1" x14ac:dyDescent="0.15">
      <c r="A90" s="232"/>
      <c r="B90" s="233"/>
      <c r="C90" s="233"/>
      <c r="D90" s="233"/>
      <c r="E90" s="233"/>
      <c r="F90" s="233"/>
      <c r="G90" s="233"/>
      <c r="H90" s="233"/>
      <c r="I90" s="233"/>
      <c r="J90" s="233"/>
      <c r="K90" s="233"/>
      <c r="L90" s="233"/>
      <c r="M90" s="233"/>
      <c r="N90" s="233"/>
      <c r="O90" s="233"/>
      <c r="P90" s="233"/>
      <c r="Q90" s="234"/>
      <c r="R90" s="234"/>
      <c r="S90" s="234"/>
      <c r="T90" s="234"/>
      <c r="U90" s="234"/>
      <c r="V90" s="234"/>
      <c r="W90" s="234"/>
      <c r="X90" s="234"/>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c r="AV90" s="234"/>
      <c r="AW90" s="234"/>
      <c r="AX90" s="234"/>
      <c r="AY90" s="234"/>
      <c r="AZ90" s="235"/>
      <c r="BA90" s="235"/>
      <c r="BB90" s="235"/>
      <c r="BC90" s="235"/>
      <c r="BD90" s="235"/>
      <c r="BE90" s="228"/>
      <c r="BF90" s="228"/>
      <c r="BG90" s="228"/>
      <c r="BH90" s="228"/>
      <c r="BI90" s="228"/>
      <c r="BJ90" s="228"/>
      <c r="BK90" s="228"/>
      <c r="BL90" s="228"/>
      <c r="BM90" s="228"/>
      <c r="BN90" s="228"/>
      <c r="BO90" s="228"/>
      <c r="BP90" s="228"/>
      <c r="BQ90" s="225">
        <v>84</v>
      </c>
      <c r="BR90" s="230"/>
      <c r="BS90" s="943"/>
      <c r="BT90" s="944"/>
      <c r="BU90" s="944"/>
      <c r="BV90" s="944"/>
      <c r="BW90" s="944"/>
      <c r="BX90" s="944"/>
      <c r="BY90" s="944"/>
      <c r="BZ90" s="944"/>
      <c r="CA90" s="944"/>
      <c r="CB90" s="944"/>
      <c r="CC90" s="944"/>
      <c r="CD90" s="944"/>
      <c r="CE90" s="944"/>
      <c r="CF90" s="944"/>
      <c r="CG90" s="953"/>
      <c r="CH90" s="954"/>
      <c r="CI90" s="955"/>
      <c r="CJ90" s="955"/>
      <c r="CK90" s="955"/>
      <c r="CL90" s="956"/>
      <c r="CM90" s="954"/>
      <c r="CN90" s="955"/>
      <c r="CO90" s="955"/>
      <c r="CP90" s="955"/>
      <c r="CQ90" s="956"/>
      <c r="CR90" s="954"/>
      <c r="CS90" s="955"/>
      <c r="CT90" s="955"/>
      <c r="CU90" s="955"/>
      <c r="CV90" s="956"/>
      <c r="CW90" s="954"/>
      <c r="CX90" s="955"/>
      <c r="CY90" s="955"/>
      <c r="CZ90" s="955"/>
      <c r="DA90" s="956"/>
      <c r="DB90" s="954"/>
      <c r="DC90" s="955"/>
      <c r="DD90" s="955"/>
      <c r="DE90" s="955"/>
      <c r="DF90" s="956"/>
      <c r="DG90" s="954"/>
      <c r="DH90" s="955"/>
      <c r="DI90" s="955"/>
      <c r="DJ90" s="955"/>
      <c r="DK90" s="956"/>
      <c r="DL90" s="954"/>
      <c r="DM90" s="955"/>
      <c r="DN90" s="955"/>
      <c r="DO90" s="955"/>
      <c r="DP90" s="956"/>
      <c r="DQ90" s="954"/>
      <c r="DR90" s="955"/>
      <c r="DS90" s="955"/>
      <c r="DT90" s="955"/>
      <c r="DU90" s="956"/>
      <c r="DV90" s="943"/>
      <c r="DW90" s="944"/>
      <c r="DX90" s="944"/>
      <c r="DY90" s="944"/>
      <c r="DZ90" s="945"/>
      <c r="EA90" s="217"/>
    </row>
    <row r="91" spans="1:131" ht="26.25" hidden="1" customHeight="1" x14ac:dyDescent="0.15">
      <c r="A91" s="232"/>
      <c r="B91" s="233"/>
      <c r="C91" s="233"/>
      <c r="D91" s="233"/>
      <c r="E91" s="233"/>
      <c r="F91" s="233"/>
      <c r="G91" s="233"/>
      <c r="H91" s="233"/>
      <c r="I91" s="233"/>
      <c r="J91" s="233"/>
      <c r="K91" s="233"/>
      <c r="L91" s="233"/>
      <c r="M91" s="233"/>
      <c r="N91" s="233"/>
      <c r="O91" s="233"/>
      <c r="P91" s="233"/>
      <c r="Q91" s="234"/>
      <c r="R91" s="234"/>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4"/>
      <c r="AW91" s="234"/>
      <c r="AX91" s="234"/>
      <c r="AY91" s="234"/>
      <c r="AZ91" s="235"/>
      <c r="BA91" s="235"/>
      <c r="BB91" s="235"/>
      <c r="BC91" s="235"/>
      <c r="BD91" s="235"/>
      <c r="BE91" s="228"/>
      <c r="BF91" s="228"/>
      <c r="BG91" s="228"/>
      <c r="BH91" s="228"/>
      <c r="BI91" s="228"/>
      <c r="BJ91" s="228"/>
      <c r="BK91" s="228"/>
      <c r="BL91" s="228"/>
      <c r="BM91" s="228"/>
      <c r="BN91" s="228"/>
      <c r="BO91" s="228"/>
      <c r="BP91" s="228"/>
      <c r="BQ91" s="225">
        <v>85</v>
      </c>
      <c r="BR91" s="230"/>
      <c r="BS91" s="943"/>
      <c r="BT91" s="944"/>
      <c r="BU91" s="944"/>
      <c r="BV91" s="944"/>
      <c r="BW91" s="944"/>
      <c r="BX91" s="944"/>
      <c r="BY91" s="944"/>
      <c r="BZ91" s="944"/>
      <c r="CA91" s="944"/>
      <c r="CB91" s="944"/>
      <c r="CC91" s="944"/>
      <c r="CD91" s="944"/>
      <c r="CE91" s="944"/>
      <c r="CF91" s="944"/>
      <c r="CG91" s="953"/>
      <c r="CH91" s="954"/>
      <c r="CI91" s="955"/>
      <c r="CJ91" s="955"/>
      <c r="CK91" s="955"/>
      <c r="CL91" s="956"/>
      <c r="CM91" s="954"/>
      <c r="CN91" s="955"/>
      <c r="CO91" s="955"/>
      <c r="CP91" s="955"/>
      <c r="CQ91" s="956"/>
      <c r="CR91" s="954"/>
      <c r="CS91" s="955"/>
      <c r="CT91" s="955"/>
      <c r="CU91" s="955"/>
      <c r="CV91" s="956"/>
      <c r="CW91" s="954"/>
      <c r="CX91" s="955"/>
      <c r="CY91" s="955"/>
      <c r="CZ91" s="955"/>
      <c r="DA91" s="956"/>
      <c r="DB91" s="954"/>
      <c r="DC91" s="955"/>
      <c r="DD91" s="955"/>
      <c r="DE91" s="955"/>
      <c r="DF91" s="956"/>
      <c r="DG91" s="954"/>
      <c r="DH91" s="955"/>
      <c r="DI91" s="955"/>
      <c r="DJ91" s="955"/>
      <c r="DK91" s="956"/>
      <c r="DL91" s="954"/>
      <c r="DM91" s="955"/>
      <c r="DN91" s="955"/>
      <c r="DO91" s="955"/>
      <c r="DP91" s="956"/>
      <c r="DQ91" s="954"/>
      <c r="DR91" s="955"/>
      <c r="DS91" s="955"/>
      <c r="DT91" s="955"/>
      <c r="DU91" s="956"/>
      <c r="DV91" s="943"/>
      <c r="DW91" s="944"/>
      <c r="DX91" s="944"/>
      <c r="DY91" s="944"/>
      <c r="DZ91" s="945"/>
      <c r="EA91" s="217"/>
    </row>
    <row r="92" spans="1:131" ht="26.25" hidden="1" customHeight="1" x14ac:dyDescent="0.15">
      <c r="A92" s="232"/>
      <c r="B92" s="233"/>
      <c r="C92" s="233"/>
      <c r="D92" s="233"/>
      <c r="E92" s="233"/>
      <c r="F92" s="233"/>
      <c r="G92" s="233"/>
      <c r="H92" s="233"/>
      <c r="I92" s="233"/>
      <c r="J92" s="233"/>
      <c r="K92" s="233"/>
      <c r="L92" s="233"/>
      <c r="M92" s="233"/>
      <c r="N92" s="233"/>
      <c r="O92" s="233"/>
      <c r="P92" s="233"/>
      <c r="Q92" s="234"/>
      <c r="R92" s="234"/>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c r="AV92" s="234"/>
      <c r="AW92" s="234"/>
      <c r="AX92" s="234"/>
      <c r="AY92" s="234"/>
      <c r="AZ92" s="235"/>
      <c r="BA92" s="235"/>
      <c r="BB92" s="235"/>
      <c r="BC92" s="235"/>
      <c r="BD92" s="235"/>
      <c r="BE92" s="228"/>
      <c r="BF92" s="228"/>
      <c r="BG92" s="228"/>
      <c r="BH92" s="228"/>
      <c r="BI92" s="228"/>
      <c r="BJ92" s="228"/>
      <c r="BK92" s="228"/>
      <c r="BL92" s="228"/>
      <c r="BM92" s="228"/>
      <c r="BN92" s="228"/>
      <c r="BO92" s="228"/>
      <c r="BP92" s="228"/>
      <c r="BQ92" s="225">
        <v>86</v>
      </c>
      <c r="BR92" s="230"/>
      <c r="BS92" s="943"/>
      <c r="BT92" s="944"/>
      <c r="BU92" s="944"/>
      <c r="BV92" s="944"/>
      <c r="BW92" s="944"/>
      <c r="BX92" s="944"/>
      <c r="BY92" s="944"/>
      <c r="BZ92" s="944"/>
      <c r="CA92" s="944"/>
      <c r="CB92" s="944"/>
      <c r="CC92" s="944"/>
      <c r="CD92" s="944"/>
      <c r="CE92" s="944"/>
      <c r="CF92" s="944"/>
      <c r="CG92" s="953"/>
      <c r="CH92" s="954"/>
      <c r="CI92" s="955"/>
      <c r="CJ92" s="955"/>
      <c r="CK92" s="955"/>
      <c r="CL92" s="956"/>
      <c r="CM92" s="954"/>
      <c r="CN92" s="955"/>
      <c r="CO92" s="955"/>
      <c r="CP92" s="955"/>
      <c r="CQ92" s="956"/>
      <c r="CR92" s="954"/>
      <c r="CS92" s="955"/>
      <c r="CT92" s="955"/>
      <c r="CU92" s="955"/>
      <c r="CV92" s="956"/>
      <c r="CW92" s="954"/>
      <c r="CX92" s="955"/>
      <c r="CY92" s="955"/>
      <c r="CZ92" s="955"/>
      <c r="DA92" s="956"/>
      <c r="DB92" s="954"/>
      <c r="DC92" s="955"/>
      <c r="DD92" s="955"/>
      <c r="DE92" s="955"/>
      <c r="DF92" s="956"/>
      <c r="DG92" s="954"/>
      <c r="DH92" s="955"/>
      <c r="DI92" s="955"/>
      <c r="DJ92" s="955"/>
      <c r="DK92" s="956"/>
      <c r="DL92" s="954"/>
      <c r="DM92" s="955"/>
      <c r="DN92" s="955"/>
      <c r="DO92" s="955"/>
      <c r="DP92" s="956"/>
      <c r="DQ92" s="954"/>
      <c r="DR92" s="955"/>
      <c r="DS92" s="955"/>
      <c r="DT92" s="955"/>
      <c r="DU92" s="956"/>
      <c r="DV92" s="943"/>
      <c r="DW92" s="944"/>
      <c r="DX92" s="944"/>
      <c r="DY92" s="944"/>
      <c r="DZ92" s="945"/>
      <c r="EA92" s="217"/>
    </row>
    <row r="93" spans="1:131" ht="26.25" hidden="1" customHeight="1" x14ac:dyDescent="0.15">
      <c r="A93" s="232"/>
      <c r="B93" s="233"/>
      <c r="C93" s="233"/>
      <c r="D93" s="233"/>
      <c r="E93" s="233"/>
      <c r="F93" s="233"/>
      <c r="G93" s="233"/>
      <c r="H93" s="233"/>
      <c r="I93" s="233"/>
      <c r="J93" s="233"/>
      <c r="K93" s="233"/>
      <c r="L93" s="233"/>
      <c r="M93" s="233"/>
      <c r="N93" s="233"/>
      <c r="O93" s="233"/>
      <c r="P93" s="233"/>
      <c r="Q93" s="234"/>
      <c r="R93" s="234"/>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234"/>
      <c r="AX93" s="234"/>
      <c r="AY93" s="234"/>
      <c r="AZ93" s="235"/>
      <c r="BA93" s="235"/>
      <c r="BB93" s="235"/>
      <c r="BC93" s="235"/>
      <c r="BD93" s="235"/>
      <c r="BE93" s="228"/>
      <c r="BF93" s="228"/>
      <c r="BG93" s="228"/>
      <c r="BH93" s="228"/>
      <c r="BI93" s="228"/>
      <c r="BJ93" s="228"/>
      <c r="BK93" s="228"/>
      <c r="BL93" s="228"/>
      <c r="BM93" s="228"/>
      <c r="BN93" s="228"/>
      <c r="BO93" s="228"/>
      <c r="BP93" s="228"/>
      <c r="BQ93" s="225">
        <v>87</v>
      </c>
      <c r="BR93" s="230"/>
      <c r="BS93" s="943"/>
      <c r="BT93" s="944"/>
      <c r="BU93" s="944"/>
      <c r="BV93" s="944"/>
      <c r="BW93" s="944"/>
      <c r="BX93" s="944"/>
      <c r="BY93" s="944"/>
      <c r="BZ93" s="944"/>
      <c r="CA93" s="944"/>
      <c r="CB93" s="944"/>
      <c r="CC93" s="944"/>
      <c r="CD93" s="944"/>
      <c r="CE93" s="944"/>
      <c r="CF93" s="944"/>
      <c r="CG93" s="953"/>
      <c r="CH93" s="954"/>
      <c r="CI93" s="955"/>
      <c r="CJ93" s="955"/>
      <c r="CK93" s="955"/>
      <c r="CL93" s="956"/>
      <c r="CM93" s="954"/>
      <c r="CN93" s="955"/>
      <c r="CO93" s="955"/>
      <c r="CP93" s="955"/>
      <c r="CQ93" s="956"/>
      <c r="CR93" s="954"/>
      <c r="CS93" s="955"/>
      <c r="CT93" s="955"/>
      <c r="CU93" s="955"/>
      <c r="CV93" s="956"/>
      <c r="CW93" s="954"/>
      <c r="CX93" s="955"/>
      <c r="CY93" s="955"/>
      <c r="CZ93" s="955"/>
      <c r="DA93" s="956"/>
      <c r="DB93" s="954"/>
      <c r="DC93" s="955"/>
      <c r="DD93" s="955"/>
      <c r="DE93" s="955"/>
      <c r="DF93" s="956"/>
      <c r="DG93" s="954"/>
      <c r="DH93" s="955"/>
      <c r="DI93" s="955"/>
      <c r="DJ93" s="955"/>
      <c r="DK93" s="956"/>
      <c r="DL93" s="954"/>
      <c r="DM93" s="955"/>
      <c r="DN93" s="955"/>
      <c r="DO93" s="955"/>
      <c r="DP93" s="956"/>
      <c r="DQ93" s="954"/>
      <c r="DR93" s="955"/>
      <c r="DS93" s="955"/>
      <c r="DT93" s="955"/>
      <c r="DU93" s="956"/>
      <c r="DV93" s="943"/>
      <c r="DW93" s="944"/>
      <c r="DX93" s="944"/>
      <c r="DY93" s="944"/>
      <c r="DZ93" s="945"/>
      <c r="EA93" s="217"/>
    </row>
    <row r="94" spans="1:131" ht="26.25" hidden="1" customHeight="1" x14ac:dyDescent="0.15">
      <c r="A94" s="232"/>
      <c r="B94" s="233"/>
      <c r="C94" s="233"/>
      <c r="D94" s="233"/>
      <c r="E94" s="233"/>
      <c r="F94" s="233"/>
      <c r="G94" s="233"/>
      <c r="H94" s="233"/>
      <c r="I94" s="233"/>
      <c r="J94" s="233"/>
      <c r="K94" s="233"/>
      <c r="L94" s="233"/>
      <c r="M94" s="233"/>
      <c r="N94" s="233"/>
      <c r="O94" s="233"/>
      <c r="P94" s="233"/>
      <c r="Q94" s="234"/>
      <c r="R94" s="234"/>
      <c r="S94" s="234"/>
      <c r="T94" s="234"/>
      <c r="U94" s="234"/>
      <c r="V94" s="234"/>
      <c r="W94" s="234"/>
      <c r="X94" s="234"/>
      <c r="Y94" s="234"/>
      <c r="Z94" s="234"/>
      <c r="AA94" s="234"/>
      <c r="AB94" s="234"/>
      <c r="AC94" s="234"/>
      <c r="AD94" s="234"/>
      <c r="AE94" s="234"/>
      <c r="AF94" s="234"/>
      <c r="AG94" s="234"/>
      <c r="AH94" s="234"/>
      <c r="AI94" s="234"/>
      <c r="AJ94" s="234"/>
      <c r="AK94" s="234"/>
      <c r="AL94" s="234"/>
      <c r="AM94" s="234"/>
      <c r="AN94" s="234"/>
      <c r="AO94" s="234"/>
      <c r="AP94" s="234"/>
      <c r="AQ94" s="234"/>
      <c r="AR94" s="234"/>
      <c r="AS94" s="234"/>
      <c r="AT94" s="234"/>
      <c r="AU94" s="234"/>
      <c r="AV94" s="234"/>
      <c r="AW94" s="234"/>
      <c r="AX94" s="234"/>
      <c r="AY94" s="234"/>
      <c r="AZ94" s="235"/>
      <c r="BA94" s="235"/>
      <c r="BB94" s="235"/>
      <c r="BC94" s="235"/>
      <c r="BD94" s="235"/>
      <c r="BE94" s="228"/>
      <c r="BF94" s="228"/>
      <c r="BG94" s="228"/>
      <c r="BH94" s="228"/>
      <c r="BI94" s="228"/>
      <c r="BJ94" s="228"/>
      <c r="BK94" s="228"/>
      <c r="BL94" s="228"/>
      <c r="BM94" s="228"/>
      <c r="BN94" s="228"/>
      <c r="BO94" s="228"/>
      <c r="BP94" s="228"/>
      <c r="BQ94" s="225">
        <v>88</v>
      </c>
      <c r="BR94" s="230"/>
      <c r="BS94" s="943"/>
      <c r="BT94" s="944"/>
      <c r="BU94" s="944"/>
      <c r="BV94" s="944"/>
      <c r="BW94" s="944"/>
      <c r="BX94" s="944"/>
      <c r="BY94" s="944"/>
      <c r="BZ94" s="944"/>
      <c r="CA94" s="944"/>
      <c r="CB94" s="944"/>
      <c r="CC94" s="944"/>
      <c r="CD94" s="944"/>
      <c r="CE94" s="944"/>
      <c r="CF94" s="944"/>
      <c r="CG94" s="953"/>
      <c r="CH94" s="954"/>
      <c r="CI94" s="955"/>
      <c r="CJ94" s="955"/>
      <c r="CK94" s="955"/>
      <c r="CL94" s="956"/>
      <c r="CM94" s="954"/>
      <c r="CN94" s="955"/>
      <c r="CO94" s="955"/>
      <c r="CP94" s="955"/>
      <c r="CQ94" s="956"/>
      <c r="CR94" s="954"/>
      <c r="CS94" s="955"/>
      <c r="CT94" s="955"/>
      <c r="CU94" s="955"/>
      <c r="CV94" s="956"/>
      <c r="CW94" s="954"/>
      <c r="CX94" s="955"/>
      <c r="CY94" s="955"/>
      <c r="CZ94" s="955"/>
      <c r="DA94" s="956"/>
      <c r="DB94" s="954"/>
      <c r="DC94" s="955"/>
      <c r="DD94" s="955"/>
      <c r="DE94" s="955"/>
      <c r="DF94" s="956"/>
      <c r="DG94" s="954"/>
      <c r="DH94" s="955"/>
      <c r="DI94" s="955"/>
      <c r="DJ94" s="955"/>
      <c r="DK94" s="956"/>
      <c r="DL94" s="954"/>
      <c r="DM94" s="955"/>
      <c r="DN94" s="955"/>
      <c r="DO94" s="955"/>
      <c r="DP94" s="956"/>
      <c r="DQ94" s="954"/>
      <c r="DR94" s="955"/>
      <c r="DS94" s="955"/>
      <c r="DT94" s="955"/>
      <c r="DU94" s="956"/>
      <c r="DV94" s="943"/>
      <c r="DW94" s="944"/>
      <c r="DX94" s="944"/>
      <c r="DY94" s="944"/>
      <c r="DZ94" s="945"/>
      <c r="EA94" s="217"/>
    </row>
    <row r="95" spans="1:131" ht="26.25" hidden="1" customHeight="1" x14ac:dyDescent="0.15">
      <c r="A95" s="232"/>
      <c r="B95" s="233"/>
      <c r="C95" s="233"/>
      <c r="D95" s="233"/>
      <c r="E95" s="233"/>
      <c r="F95" s="233"/>
      <c r="G95" s="233"/>
      <c r="H95" s="233"/>
      <c r="I95" s="233"/>
      <c r="J95" s="233"/>
      <c r="K95" s="233"/>
      <c r="L95" s="233"/>
      <c r="M95" s="233"/>
      <c r="N95" s="233"/>
      <c r="O95" s="233"/>
      <c r="P95" s="233"/>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4"/>
      <c r="AW95" s="234"/>
      <c r="AX95" s="234"/>
      <c r="AY95" s="234"/>
      <c r="AZ95" s="235"/>
      <c r="BA95" s="235"/>
      <c r="BB95" s="235"/>
      <c r="BC95" s="235"/>
      <c r="BD95" s="235"/>
      <c r="BE95" s="228"/>
      <c r="BF95" s="228"/>
      <c r="BG95" s="228"/>
      <c r="BH95" s="228"/>
      <c r="BI95" s="228"/>
      <c r="BJ95" s="228"/>
      <c r="BK95" s="228"/>
      <c r="BL95" s="228"/>
      <c r="BM95" s="228"/>
      <c r="BN95" s="228"/>
      <c r="BO95" s="228"/>
      <c r="BP95" s="228"/>
      <c r="BQ95" s="225">
        <v>89</v>
      </c>
      <c r="BR95" s="230"/>
      <c r="BS95" s="943"/>
      <c r="BT95" s="944"/>
      <c r="BU95" s="944"/>
      <c r="BV95" s="944"/>
      <c r="BW95" s="944"/>
      <c r="BX95" s="944"/>
      <c r="BY95" s="944"/>
      <c r="BZ95" s="944"/>
      <c r="CA95" s="944"/>
      <c r="CB95" s="944"/>
      <c r="CC95" s="944"/>
      <c r="CD95" s="944"/>
      <c r="CE95" s="944"/>
      <c r="CF95" s="944"/>
      <c r="CG95" s="953"/>
      <c r="CH95" s="954"/>
      <c r="CI95" s="955"/>
      <c r="CJ95" s="955"/>
      <c r="CK95" s="955"/>
      <c r="CL95" s="956"/>
      <c r="CM95" s="954"/>
      <c r="CN95" s="955"/>
      <c r="CO95" s="955"/>
      <c r="CP95" s="955"/>
      <c r="CQ95" s="956"/>
      <c r="CR95" s="954"/>
      <c r="CS95" s="955"/>
      <c r="CT95" s="955"/>
      <c r="CU95" s="955"/>
      <c r="CV95" s="956"/>
      <c r="CW95" s="954"/>
      <c r="CX95" s="955"/>
      <c r="CY95" s="955"/>
      <c r="CZ95" s="955"/>
      <c r="DA95" s="956"/>
      <c r="DB95" s="954"/>
      <c r="DC95" s="955"/>
      <c r="DD95" s="955"/>
      <c r="DE95" s="955"/>
      <c r="DF95" s="956"/>
      <c r="DG95" s="954"/>
      <c r="DH95" s="955"/>
      <c r="DI95" s="955"/>
      <c r="DJ95" s="955"/>
      <c r="DK95" s="956"/>
      <c r="DL95" s="954"/>
      <c r="DM95" s="955"/>
      <c r="DN95" s="955"/>
      <c r="DO95" s="955"/>
      <c r="DP95" s="956"/>
      <c r="DQ95" s="954"/>
      <c r="DR95" s="955"/>
      <c r="DS95" s="955"/>
      <c r="DT95" s="955"/>
      <c r="DU95" s="956"/>
      <c r="DV95" s="943"/>
      <c r="DW95" s="944"/>
      <c r="DX95" s="944"/>
      <c r="DY95" s="944"/>
      <c r="DZ95" s="945"/>
      <c r="EA95" s="217"/>
    </row>
    <row r="96" spans="1:131" ht="26.25" hidden="1" customHeight="1" x14ac:dyDescent="0.15">
      <c r="A96" s="232"/>
      <c r="B96" s="233"/>
      <c r="C96" s="233"/>
      <c r="D96" s="233"/>
      <c r="E96" s="233"/>
      <c r="F96" s="233"/>
      <c r="G96" s="233"/>
      <c r="H96" s="233"/>
      <c r="I96" s="233"/>
      <c r="J96" s="233"/>
      <c r="K96" s="233"/>
      <c r="L96" s="233"/>
      <c r="M96" s="233"/>
      <c r="N96" s="233"/>
      <c r="O96" s="233"/>
      <c r="P96" s="233"/>
      <c r="Q96" s="234"/>
      <c r="R96" s="234"/>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234"/>
      <c r="AW96" s="234"/>
      <c r="AX96" s="234"/>
      <c r="AY96" s="234"/>
      <c r="AZ96" s="235"/>
      <c r="BA96" s="235"/>
      <c r="BB96" s="235"/>
      <c r="BC96" s="235"/>
      <c r="BD96" s="235"/>
      <c r="BE96" s="228"/>
      <c r="BF96" s="228"/>
      <c r="BG96" s="228"/>
      <c r="BH96" s="228"/>
      <c r="BI96" s="228"/>
      <c r="BJ96" s="228"/>
      <c r="BK96" s="228"/>
      <c r="BL96" s="228"/>
      <c r="BM96" s="228"/>
      <c r="BN96" s="228"/>
      <c r="BO96" s="228"/>
      <c r="BP96" s="228"/>
      <c r="BQ96" s="225">
        <v>90</v>
      </c>
      <c r="BR96" s="230"/>
      <c r="BS96" s="943"/>
      <c r="BT96" s="944"/>
      <c r="BU96" s="944"/>
      <c r="BV96" s="944"/>
      <c r="BW96" s="944"/>
      <c r="BX96" s="944"/>
      <c r="BY96" s="944"/>
      <c r="BZ96" s="944"/>
      <c r="CA96" s="944"/>
      <c r="CB96" s="944"/>
      <c r="CC96" s="944"/>
      <c r="CD96" s="944"/>
      <c r="CE96" s="944"/>
      <c r="CF96" s="944"/>
      <c r="CG96" s="953"/>
      <c r="CH96" s="954"/>
      <c r="CI96" s="955"/>
      <c r="CJ96" s="955"/>
      <c r="CK96" s="955"/>
      <c r="CL96" s="956"/>
      <c r="CM96" s="954"/>
      <c r="CN96" s="955"/>
      <c r="CO96" s="955"/>
      <c r="CP96" s="955"/>
      <c r="CQ96" s="956"/>
      <c r="CR96" s="954"/>
      <c r="CS96" s="955"/>
      <c r="CT96" s="955"/>
      <c r="CU96" s="955"/>
      <c r="CV96" s="956"/>
      <c r="CW96" s="954"/>
      <c r="CX96" s="955"/>
      <c r="CY96" s="955"/>
      <c r="CZ96" s="955"/>
      <c r="DA96" s="956"/>
      <c r="DB96" s="954"/>
      <c r="DC96" s="955"/>
      <c r="DD96" s="955"/>
      <c r="DE96" s="955"/>
      <c r="DF96" s="956"/>
      <c r="DG96" s="954"/>
      <c r="DH96" s="955"/>
      <c r="DI96" s="955"/>
      <c r="DJ96" s="955"/>
      <c r="DK96" s="956"/>
      <c r="DL96" s="954"/>
      <c r="DM96" s="955"/>
      <c r="DN96" s="955"/>
      <c r="DO96" s="955"/>
      <c r="DP96" s="956"/>
      <c r="DQ96" s="954"/>
      <c r="DR96" s="955"/>
      <c r="DS96" s="955"/>
      <c r="DT96" s="955"/>
      <c r="DU96" s="956"/>
      <c r="DV96" s="943"/>
      <c r="DW96" s="944"/>
      <c r="DX96" s="944"/>
      <c r="DY96" s="944"/>
      <c r="DZ96" s="945"/>
      <c r="EA96" s="217"/>
    </row>
    <row r="97" spans="1:131" ht="26.25" hidden="1" customHeight="1" x14ac:dyDescent="0.15">
      <c r="A97" s="232"/>
      <c r="B97" s="233"/>
      <c r="C97" s="233"/>
      <c r="D97" s="233"/>
      <c r="E97" s="233"/>
      <c r="F97" s="233"/>
      <c r="G97" s="233"/>
      <c r="H97" s="233"/>
      <c r="I97" s="233"/>
      <c r="J97" s="233"/>
      <c r="K97" s="233"/>
      <c r="L97" s="233"/>
      <c r="M97" s="233"/>
      <c r="N97" s="233"/>
      <c r="O97" s="233"/>
      <c r="P97" s="233"/>
      <c r="Q97" s="234"/>
      <c r="R97" s="234"/>
      <c r="S97" s="234"/>
      <c r="T97" s="234"/>
      <c r="U97" s="234"/>
      <c r="V97" s="234"/>
      <c r="W97" s="234"/>
      <c r="X97" s="234"/>
      <c r="Y97" s="234"/>
      <c r="Z97" s="234"/>
      <c r="AA97" s="234"/>
      <c r="AB97" s="234"/>
      <c r="AC97" s="234"/>
      <c r="AD97" s="234"/>
      <c r="AE97" s="234"/>
      <c r="AF97" s="234"/>
      <c r="AG97" s="234"/>
      <c r="AH97" s="234"/>
      <c r="AI97" s="234"/>
      <c r="AJ97" s="234"/>
      <c r="AK97" s="234"/>
      <c r="AL97" s="234"/>
      <c r="AM97" s="234"/>
      <c r="AN97" s="234"/>
      <c r="AO97" s="234"/>
      <c r="AP97" s="234"/>
      <c r="AQ97" s="234"/>
      <c r="AR97" s="234"/>
      <c r="AS97" s="234"/>
      <c r="AT97" s="234"/>
      <c r="AU97" s="234"/>
      <c r="AV97" s="234"/>
      <c r="AW97" s="234"/>
      <c r="AX97" s="234"/>
      <c r="AY97" s="234"/>
      <c r="AZ97" s="235"/>
      <c r="BA97" s="235"/>
      <c r="BB97" s="235"/>
      <c r="BC97" s="235"/>
      <c r="BD97" s="235"/>
      <c r="BE97" s="228"/>
      <c r="BF97" s="228"/>
      <c r="BG97" s="228"/>
      <c r="BH97" s="228"/>
      <c r="BI97" s="228"/>
      <c r="BJ97" s="228"/>
      <c r="BK97" s="228"/>
      <c r="BL97" s="228"/>
      <c r="BM97" s="228"/>
      <c r="BN97" s="228"/>
      <c r="BO97" s="228"/>
      <c r="BP97" s="228"/>
      <c r="BQ97" s="225">
        <v>91</v>
      </c>
      <c r="BR97" s="230"/>
      <c r="BS97" s="943"/>
      <c r="BT97" s="944"/>
      <c r="BU97" s="944"/>
      <c r="BV97" s="944"/>
      <c r="BW97" s="944"/>
      <c r="BX97" s="944"/>
      <c r="BY97" s="944"/>
      <c r="BZ97" s="944"/>
      <c r="CA97" s="944"/>
      <c r="CB97" s="944"/>
      <c r="CC97" s="944"/>
      <c r="CD97" s="944"/>
      <c r="CE97" s="944"/>
      <c r="CF97" s="944"/>
      <c r="CG97" s="953"/>
      <c r="CH97" s="954"/>
      <c r="CI97" s="955"/>
      <c r="CJ97" s="955"/>
      <c r="CK97" s="955"/>
      <c r="CL97" s="956"/>
      <c r="CM97" s="954"/>
      <c r="CN97" s="955"/>
      <c r="CO97" s="955"/>
      <c r="CP97" s="955"/>
      <c r="CQ97" s="956"/>
      <c r="CR97" s="954"/>
      <c r="CS97" s="955"/>
      <c r="CT97" s="955"/>
      <c r="CU97" s="955"/>
      <c r="CV97" s="956"/>
      <c r="CW97" s="954"/>
      <c r="CX97" s="955"/>
      <c r="CY97" s="955"/>
      <c r="CZ97" s="955"/>
      <c r="DA97" s="956"/>
      <c r="DB97" s="954"/>
      <c r="DC97" s="955"/>
      <c r="DD97" s="955"/>
      <c r="DE97" s="955"/>
      <c r="DF97" s="956"/>
      <c r="DG97" s="954"/>
      <c r="DH97" s="955"/>
      <c r="DI97" s="955"/>
      <c r="DJ97" s="955"/>
      <c r="DK97" s="956"/>
      <c r="DL97" s="954"/>
      <c r="DM97" s="955"/>
      <c r="DN97" s="955"/>
      <c r="DO97" s="955"/>
      <c r="DP97" s="956"/>
      <c r="DQ97" s="954"/>
      <c r="DR97" s="955"/>
      <c r="DS97" s="955"/>
      <c r="DT97" s="955"/>
      <c r="DU97" s="956"/>
      <c r="DV97" s="943"/>
      <c r="DW97" s="944"/>
      <c r="DX97" s="944"/>
      <c r="DY97" s="944"/>
      <c r="DZ97" s="945"/>
      <c r="EA97" s="217"/>
    </row>
    <row r="98" spans="1:131" ht="26.25" hidden="1" customHeight="1" x14ac:dyDescent="0.15">
      <c r="A98" s="232"/>
      <c r="B98" s="233"/>
      <c r="C98" s="233"/>
      <c r="D98" s="233"/>
      <c r="E98" s="233"/>
      <c r="F98" s="233"/>
      <c r="G98" s="233"/>
      <c r="H98" s="233"/>
      <c r="I98" s="233"/>
      <c r="J98" s="233"/>
      <c r="K98" s="233"/>
      <c r="L98" s="233"/>
      <c r="M98" s="233"/>
      <c r="N98" s="233"/>
      <c r="O98" s="233"/>
      <c r="P98" s="233"/>
      <c r="Q98" s="234"/>
      <c r="R98" s="234"/>
      <c r="S98" s="234"/>
      <c r="T98" s="234"/>
      <c r="U98" s="234"/>
      <c r="V98" s="234"/>
      <c r="W98" s="234"/>
      <c r="X98" s="234"/>
      <c r="Y98" s="234"/>
      <c r="Z98" s="234"/>
      <c r="AA98" s="234"/>
      <c r="AB98" s="234"/>
      <c r="AC98" s="234"/>
      <c r="AD98" s="234"/>
      <c r="AE98" s="234"/>
      <c r="AF98" s="234"/>
      <c r="AG98" s="234"/>
      <c r="AH98" s="234"/>
      <c r="AI98" s="234"/>
      <c r="AJ98" s="234"/>
      <c r="AK98" s="234"/>
      <c r="AL98" s="234"/>
      <c r="AM98" s="234"/>
      <c r="AN98" s="234"/>
      <c r="AO98" s="234"/>
      <c r="AP98" s="234"/>
      <c r="AQ98" s="234"/>
      <c r="AR98" s="234"/>
      <c r="AS98" s="234"/>
      <c r="AT98" s="234"/>
      <c r="AU98" s="234"/>
      <c r="AV98" s="234"/>
      <c r="AW98" s="234"/>
      <c r="AX98" s="234"/>
      <c r="AY98" s="234"/>
      <c r="AZ98" s="235"/>
      <c r="BA98" s="235"/>
      <c r="BB98" s="235"/>
      <c r="BC98" s="235"/>
      <c r="BD98" s="235"/>
      <c r="BE98" s="228"/>
      <c r="BF98" s="228"/>
      <c r="BG98" s="228"/>
      <c r="BH98" s="228"/>
      <c r="BI98" s="228"/>
      <c r="BJ98" s="228"/>
      <c r="BK98" s="228"/>
      <c r="BL98" s="228"/>
      <c r="BM98" s="228"/>
      <c r="BN98" s="228"/>
      <c r="BO98" s="228"/>
      <c r="BP98" s="228"/>
      <c r="BQ98" s="225">
        <v>92</v>
      </c>
      <c r="BR98" s="230"/>
      <c r="BS98" s="943"/>
      <c r="BT98" s="944"/>
      <c r="BU98" s="944"/>
      <c r="BV98" s="944"/>
      <c r="BW98" s="944"/>
      <c r="BX98" s="944"/>
      <c r="BY98" s="944"/>
      <c r="BZ98" s="944"/>
      <c r="CA98" s="944"/>
      <c r="CB98" s="944"/>
      <c r="CC98" s="944"/>
      <c r="CD98" s="944"/>
      <c r="CE98" s="944"/>
      <c r="CF98" s="944"/>
      <c r="CG98" s="953"/>
      <c r="CH98" s="954"/>
      <c r="CI98" s="955"/>
      <c r="CJ98" s="955"/>
      <c r="CK98" s="955"/>
      <c r="CL98" s="956"/>
      <c r="CM98" s="954"/>
      <c r="CN98" s="955"/>
      <c r="CO98" s="955"/>
      <c r="CP98" s="955"/>
      <c r="CQ98" s="956"/>
      <c r="CR98" s="954"/>
      <c r="CS98" s="955"/>
      <c r="CT98" s="955"/>
      <c r="CU98" s="955"/>
      <c r="CV98" s="956"/>
      <c r="CW98" s="954"/>
      <c r="CX98" s="955"/>
      <c r="CY98" s="955"/>
      <c r="CZ98" s="955"/>
      <c r="DA98" s="956"/>
      <c r="DB98" s="954"/>
      <c r="DC98" s="955"/>
      <c r="DD98" s="955"/>
      <c r="DE98" s="955"/>
      <c r="DF98" s="956"/>
      <c r="DG98" s="954"/>
      <c r="DH98" s="955"/>
      <c r="DI98" s="955"/>
      <c r="DJ98" s="955"/>
      <c r="DK98" s="956"/>
      <c r="DL98" s="954"/>
      <c r="DM98" s="955"/>
      <c r="DN98" s="955"/>
      <c r="DO98" s="955"/>
      <c r="DP98" s="956"/>
      <c r="DQ98" s="954"/>
      <c r="DR98" s="955"/>
      <c r="DS98" s="955"/>
      <c r="DT98" s="955"/>
      <c r="DU98" s="956"/>
      <c r="DV98" s="943"/>
      <c r="DW98" s="944"/>
      <c r="DX98" s="944"/>
      <c r="DY98" s="944"/>
      <c r="DZ98" s="945"/>
      <c r="EA98" s="217"/>
    </row>
    <row r="99" spans="1:131" ht="26.25" hidden="1" customHeight="1" x14ac:dyDescent="0.15">
      <c r="A99" s="232"/>
      <c r="B99" s="233"/>
      <c r="C99" s="233"/>
      <c r="D99" s="233"/>
      <c r="E99" s="233"/>
      <c r="F99" s="233"/>
      <c r="G99" s="233"/>
      <c r="H99" s="233"/>
      <c r="I99" s="233"/>
      <c r="J99" s="233"/>
      <c r="K99" s="233"/>
      <c r="L99" s="233"/>
      <c r="M99" s="233"/>
      <c r="N99" s="233"/>
      <c r="O99" s="233"/>
      <c r="P99" s="233"/>
      <c r="Q99" s="234"/>
      <c r="R99" s="234"/>
      <c r="S99" s="234"/>
      <c r="T99" s="234"/>
      <c r="U99" s="234"/>
      <c r="V99" s="234"/>
      <c r="W99" s="234"/>
      <c r="X99" s="234"/>
      <c r="Y99" s="234"/>
      <c r="Z99" s="234"/>
      <c r="AA99" s="234"/>
      <c r="AB99" s="234"/>
      <c r="AC99" s="234"/>
      <c r="AD99" s="234"/>
      <c r="AE99" s="234"/>
      <c r="AF99" s="234"/>
      <c r="AG99" s="234"/>
      <c r="AH99" s="234"/>
      <c r="AI99" s="234"/>
      <c r="AJ99" s="234"/>
      <c r="AK99" s="234"/>
      <c r="AL99" s="234"/>
      <c r="AM99" s="234"/>
      <c r="AN99" s="234"/>
      <c r="AO99" s="234"/>
      <c r="AP99" s="234"/>
      <c r="AQ99" s="234"/>
      <c r="AR99" s="234"/>
      <c r="AS99" s="234"/>
      <c r="AT99" s="234"/>
      <c r="AU99" s="234"/>
      <c r="AV99" s="234"/>
      <c r="AW99" s="234"/>
      <c r="AX99" s="234"/>
      <c r="AY99" s="234"/>
      <c r="AZ99" s="235"/>
      <c r="BA99" s="235"/>
      <c r="BB99" s="235"/>
      <c r="BC99" s="235"/>
      <c r="BD99" s="235"/>
      <c r="BE99" s="228"/>
      <c r="BF99" s="228"/>
      <c r="BG99" s="228"/>
      <c r="BH99" s="228"/>
      <c r="BI99" s="228"/>
      <c r="BJ99" s="228"/>
      <c r="BK99" s="228"/>
      <c r="BL99" s="228"/>
      <c r="BM99" s="228"/>
      <c r="BN99" s="228"/>
      <c r="BO99" s="228"/>
      <c r="BP99" s="228"/>
      <c r="BQ99" s="225">
        <v>93</v>
      </c>
      <c r="BR99" s="230"/>
      <c r="BS99" s="943"/>
      <c r="BT99" s="944"/>
      <c r="BU99" s="944"/>
      <c r="BV99" s="944"/>
      <c r="BW99" s="944"/>
      <c r="BX99" s="944"/>
      <c r="BY99" s="944"/>
      <c r="BZ99" s="944"/>
      <c r="CA99" s="944"/>
      <c r="CB99" s="944"/>
      <c r="CC99" s="944"/>
      <c r="CD99" s="944"/>
      <c r="CE99" s="944"/>
      <c r="CF99" s="944"/>
      <c r="CG99" s="953"/>
      <c r="CH99" s="954"/>
      <c r="CI99" s="955"/>
      <c r="CJ99" s="955"/>
      <c r="CK99" s="955"/>
      <c r="CL99" s="956"/>
      <c r="CM99" s="954"/>
      <c r="CN99" s="955"/>
      <c r="CO99" s="955"/>
      <c r="CP99" s="955"/>
      <c r="CQ99" s="956"/>
      <c r="CR99" s="954"/>
      <c r="CS99" s="955"/>
      <c r="CT99" s="955"/>
      <c r="CU99" s="955"/>
      <c r="CV99" s="956"/>
      <c r="CW99" s="954"/>
      <c r="CX99" s="955"/>
      <c r="CY99" s="955"/>
      <c r="CZ99" s="955"/>
      <c r="DA99" s="956"/>
      <c r="DB99" s="954"/>
      <c r="DC99" s="955"/>
      <c r="DD99" s="955"/>
      <c r="DE99" s="955"/>
      <c r="DF99" s="956"/>
      <c r="DG99" s="954"/>
      <c r="DH99" s="955"/>
      <c r="DI99" s="955"/>
      <c r="DJ99" s="955"/>
      <c r="DK99" s="956"/>
      <c r="DL99" s="954"/>
      <c r="DM99" s="955"/>
      <c r="DN99" s="955"/>
      <c r="DO99" s="955"/>
      <c r="DP99" s="956"/>
      <c r="DQ99" s="954"/>
      <c r="DR99" s="955"/>
      <c r="DS99" s="955"/>
      <c r="DT99" s="955"/>
      <c r="DU99" s="956"/>
      <c r="DV99" s="943"/>
      <c r="DW99" s="944"/>
      <c r="DX99" s="944"/>
      <c r="DY99" s="944"/>
      <c r="DZ99" s="945"/>
      <c r="EA99" s="217"/>
    </row>
    <row r="100" spans="1:131" ht="26.25" hidden="1" customHeight="1" x14ac:dyDescent="0.15">
      <c r="A100" s="232"/>
      <c r="B100" s="233"/>
      <c r="C100" s="233"/>
      <c r="D100" s="233"/>
      <c r="E100" s="233"/>
      <c r="F100" s="233"/>
      <c r="G100" s="233"/>
      <c r="H100" s="233"/>
      <c r="I100" s="233"/>
      <c r="J100" s="233"/>
      <c r="K100" s="233"/>
      <c r="L100" s="233"/>
      <c r="M100" s="233"/>
      <c r="N100" s="233"/>
      <c r="O100" s="233"/>
      <c r="P100" s="233"/>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234"/>
      <c r="AP100" s="234"/>
      <c r="AQ100" s="234"/>
      <c r="AR100" s="234"/>
      <c r="AS100" s="234"/>
      <c r="AT100" s="234"/>
      <c r="AU100" s="234"/>
      <c r="AV100" s="234"/>
      <c r="AW100" s="234"/>
      <c r="AX100" s="234"/>
      <c r="AY100" s="234"/>
      <c r="AZ100" s="235"/>
      <c r="BA100" s="235"/>
      <c r="BB100" s="235"/>
      <c r="BC100" s="235"/>
      <c r="BD100" s="235"/>
      <c r="BE100" s="228"/>
      <c r="BF100" s="228"/>
      <c r="BG100" s="228"/>
      <c r="BH100" s="228"/>
      <c r="BI100" s="228"/>
      <c r="BJ100" s="228"/>
      <c r="BK100" s="228"/>
      <c r="BL100" s="228"/>
      <c r="BM100" s="228"/>
      <c r="BN100" s="228"/>
      <c r="BO100" s="228"/>
      <c r="BP100" s="228"/>
      <c r="BQ100" s="225">
        <v>94</v>
      </c>
      <c r="BR100" s="230"/>
      <c r="BS100" s="943"/>
      <c r="BT100" s="944"/>
      <c r="BU100" s="944"/>
      <c r="BV100" s="944"/>
      <c r="BW100" s="944"/>
      <c r="BX100" s="944"/>
      <c r="BY100" s="944"/>
      <c r="BZ100" s="944"/>
      <c r="CA100" s="944"/>
      <c r="CB100" s="944"/>
      <c r="CC100" s="944"/>
      <c r="CD100" s="944"/>
      <c r="CE100" s="944"/>
      <c r="CF100" s="944"/>
      <c r="CG100" s="953"/>
      <c r="CH100" s="954"/>
      <c r="CI100" s="955"/>
      <c r="CJ100" s="955"/>
      <c r="CK100" s="955"/>
      <c r="CL100" s="956"/>
      <c r="CM100" s="954"/>
      <c r="CN100" s="955"/>
      <c r="CO100" s="955"/>
      <c r="CP100" s="955"/>
      <c r="CQ100" s="956"/>
      <c r="CR100" s="954"/>
      <c r="CS100" s="955"/>
      <c r="CT100" s="955"/>
      <c r="CU100" s="955"/>
      <c r="CV100" s="956"/>
      <c r="CW100" s="954"/>
      <c r="CX100" s="955"/>
      <c r="CY100" s="955"/>
      <c r="CZ100" s="955"/>
      <c r="DA100" s="956"/>
      <c r="DB100" s="954"/>
      <c r="DC100" s="955"/>
      <c r="DD100" s="955"/>
      <c r="DE100" s="955"/>
      <c r="DF100" s="956"/>
      <c r="DG100" s="954"/>
      <c r="DH100" s="955"/>
      <c r="DI100" s="955"/>
      <c r="DJ100" s="955"/>
      <c r="DK100" s="956"/>
      <c r="DL100" s="954"/>
      <c r="DM100" s="955"/>
      <c r="DN100" s="955"/>
      <c r="DO100" s="955"/>
      <c r="DP100" s="956"/>
      <c r="DQ100" s="954"/>
      <c r="DR100" s="955"/>
      <c r="DS100" s="955"/>
      <c r="DT100" s="955"/>
      <c r="DU100" s="956"/>
      <c r="DV100" s="943"/>
      <c r="DW100" s="944"/>
      <c r="DX100" s="944"/>
      <c r="DY100" s="944"/>
      <c r="DZ100" s="945"/>
      <c r="EA100" s="217"/>
    </row>
    <row r="101" spans="1:131" ht="26.25" hidden="1" customHeight="1" x14ac:dyDescent="0.15">
      <c r="A101" s="232"/>
      <c r="B101" s="233"/>
      <c r="C101" s="233"/>
      <c r="D101" s="233"/>
      <c r="E101" s="233"/>
      <c r="F101" s="233"/>
      <c r="G101" s="233"/>
      <c r="H101" s="233"/>
      <c r="I101" s="233"/>
      <c r="J101" s="233"/>
      <c r="K101" s="233"/>
      <c r="L101" s="233"/>
      <c r="M101" s="233"/>
      <c r="N101" s="233"/>
      <c r="O101" s="233"/>
      <c r="P101" s="233"/>
      <c r="Q101" s="234"/>
      <c r="R101" s="234"/>
      <c r="S101" s="234"/>
      <c r="T101" s="234"/>
      <c r="U101" s="234"/>
      <c r="V101" s="234"/>
      <c r="W101" s="234"/>
      <c r="X101" s="234"/>
      <c r="Y101" s="234"/>
      <c r="Z101" s="234"/>
      <c r="AA101" s="234"/>
      <c r="AB101" s="234"/>
      <c r="AC101" s="234"/>
      <c r="AD101" s="234"/>
      <c r="AE101" s="234"/>
      <c r="AF101" s="234"/>
      <c r="AG101" s="234"/>
      <c r="AH101" s="234"/>
      <c r="AI101" s="234"/>
      <c r="AJ101" s="234"/>
      <c r="AK101" s="234"/>
      <c r="AL101" s="234"/>
      <c r="AM101" s="234"/>
      <c r="AN101" s="234"/>
      <c r="AO101" s="234"/>
      <c r="AP101" s="234"/>
      <c r="AQ101" s="234"/>
      <c r="AR101" s="234"/>
      <c r="AS101" s="234"/>
      <c r="AT101" s="234"/>
      <c r="AU101" s="234"/>
      <c r="AV101" s="234"/>
      <c r="AW101" s="234"/>
      <c r="AX101" s="234"/>
      <c r="AY101" s="234"/>
      <c r="AZ101" s="235"/>
      <c r="BA101" s="235"/>
      <c r="BB101" s="235"/>
      <c r="BC101" s="235"/>
      <c r="BD101" s="235"/>
      <c r="BE101" s="228"/>
      <c r="BF101" s="228"/>
      <c r="BG101" s="228"/>
      <c r="BH101" s="228"/>
      <c r="BI101" s="228"/>
      <c r="BJ101" s="228"/>
      <c r="BK101" s="228"/>
      <c r="BL101" s="228"/>
      <c r="BM101" s="228"/>
      <c r="BN101" s="228"/>
      <c r="BO101" s="228"/>
      <c r="BP101" s="228"/>
      <c r="BQ101" s="225">
        <v>95</v>
      </c>
      <c r="BR101" s="230"/>
      <c r="BS101" s="943"/>
      <c r="BT101" s="944"/>
      <c r="BU101" s="944"/>
      <c r="BV101" s="944"/>
      <c r="BW101" s="944"/>
      <c r="BX101" s="944"/>
      <c r="BY101" s="944"/>
      <c r="BZ101" s="944"/>
      <c r="CA101" s="944"/>
      <c r="CB101" s="944"/>
      <c r="CC101" s="944"/>
      <c r="CD101" s="944"/>
      <c r="CE101" s="944"/>
      <c r="CF101" s="944"/>
      <c r="CG101" s="953"/>
      <c r="CH101" s="954"/>
      <c r="CI101" s="955"/>
      <c r="CJ101" s="955"/>
      <c r="CK101" s="955"/>
      <c r="CL101" s="956"/>
      <c r="CM101" s="954"/>
      <c r="CN101" s="955"/>
      <c r="CO101" s="955"/>
      <c r="CP101" s="955"/>
      <c r="CQ101" s="956"/>
      <c r="CR101" s="954"/>
      <c r="CS101" s="955"/>
      <c r="CT101" s="955"/>
      <c r="CU101" s="955"/>
      <c r="CV101" s="956"/>
      <c r="CW101" s="954"/>
      <c r="CX101" s="955"/>
      <c r="CY101" s="955"/>
      <c r="CZ101" s="955"/>
      <c r="DA101" s="956"/>
      <c r="DB101" s="954"/>
      <c r="DC101" s="955"/>
      <c r="DD101" s="955"/>
      <c r="DE101" s="955"/>
      <c r="DF101" s="956"/>
      <c r="DG101" s="954"/>
      <c r="DH101" s="955"/>
      <c r="DI101" s="955"/>
      <c r="DJ101" s="955"/>
      <c r="DK101" s="956"/>
      <c r="DL101" s="954"/>
      <c r="DM101" s="955"/>
      <c r="DN101" s="955"/>
      <c r="DO101" s="955"/>
      <c r="DP101" s="956"/>
      <c r="DQ101" s="954"/>
      <c r="DR101" s="955"/>
      <c r="DS101" s="955"/>
      <c r="DT101" s="955"/>
      <c r="DU101" s="956"/>
      <c r="DV101" s="943"/>
      <c r="DW101" s="944"/>
      <c r="DX101" s="944"/>
      <c r="DY101" s="944"/>
      <c r="DZ101" s="945"/>
      <c r="EA101" s="217"/>
    </row>
    <row r="102" spans="1:131" ht="26.25" customHeight="1" thickBot="1" x14ac:dyDescent="0.2">
      <c r="A102" s="232"/>
      <c r="B102" s="233"/>
      <c r="C102" s="233"/>
      <c r="D102" s="233"/>
      <c r="E102" s="233"/>
      <c r="F102" s="233"/>
      <c r="G102" s="233"/>
      <c r="H102" s="233"/>
      <c r="I102" s="233"/>
      <c r="J102" s="233"/>
      <c r="K102" s="233"/>
      <c r="L102" s="233"/>
      <c r="M102" s="233"/>
      <c r="N102" s="233"/>
      <c r="O102" s="233"/>
      <c r="P102" s="233"/>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28"/>
      <c r="BF102" s="228"/>
      <c r="BG102" s="228"/>
      <c r="BH102" s="228"/>
      <c r="BI102" s="228"/>
      <c r="BJ102" s="228"/>
      <c r="BK102" s="228"/>
      <c r="BL102" s="228"/>
      <c r="BM102" s="228"/>
      <c r="BN102" s="228"/>
      <c r="BO102" s="228"/>
      <c r="BP102" s="228"/>
      <c r="BQ102" s="227" t="s">
        <v>390</v>
      </c>
      <c r="BR102" s="935" t="s">
        <v>424</v>
      </c>
      <c r="BS102" s="936"/>
      <c r="BT102" s="936"/>
      <c r="BU102" s="936"/>
      <c r="BV102" s="936"/>
      <c r="BW102" s="936"/>
      <c r="BX102" s="936"/>
      <c r="BY102" s="936"/>
      <c r="BZ102" s="936"/>
      <c r="CA102" s="936"/>
      <c r="CB102" s="936"/>
      <c r="CC102" s="936"/>
      <c r="CD102" s="936"/>
      <c r="CE102" s="936"/>
      <c r="CF102" s="936"/>
      <c r="CG102" s="946"/>
      <c r="CH102" s="947"/>
      <c r="CI102" s="948"/>
      <c r="CJ102" s="948"/>
      <c r="CK102" s="948"/>
      <c r="CL102" s="949"/>
      <c r="CM102" s="947"/>
      <c r="CN102" s="948"/>
      <c r="CO102" s="948"/>
      <c r="CP102" s="948"/>
      <c r="CQ102" s="949"/>
      <c r="CR102" s="950">
        <v>3</v>
      </c>
      <c r="CS102" s="951"/>
      <c r="CT102" s="951"/>
      <c r="CU102" s="951"/>
      <c r="CV102" s="952"/>
      <c r="CW102" s="950">
        <v>0</v>
      </c>
      <c r="CX102" s="951"/>
      <c r="CY102" s="951"/>
      <c r="CZ102" s="951"/>
      <c r="DA102" s="952"/>
      <c r="DB102" s="950">
        <v>17</v>
      </c>
      <c r="DC102" s="951"/>
      <c r="DD102" s="951"/>
      <c r="DE102" s="951"/>
      <c r="DF102" s="952"/>
      <c r="DG102" s="950">
        <v>612</v>
      </c>
      <c r="DH102" s="951"/>
      <c r="DI102" s="951"/>
      <c r="DJ102" s="951"/>
      <c r="DK102" s="952"/>
      <c r="DL102" s="950">
        <v>14</v>
      </c>
      <c r="DM102" s="951"/>
      <c r="DN102" s="951"/>
      <c r="DO102" s="951"/>
      <c r="DP102" s="952"/>
      <c r="DQ102" s="950">
        <v>1</v>
      </c>
      <c r="DR102" s="951"/>
      <c r="DS102" s="951"/>
      <c r="DT102" s="951"/>
      <c r="DU102" s="952"/>
      <c r="DV102" s="935"/>
      <c r="DW102" s="936"/>
      <c r="DX102" s="936"/>
      <c r="DY102" s="936"/>
      <c r="DZ102" s="937"/>
      <c r="EA102" s="217"/>
    </row>
    <row r="103" spans="1:131" ht="26.25" customHeight="1" x14ac:dyDescent="0.15">
      <c r="A103" s="232"/>
      <c r="B103" s="233"/>
      <c r="C103" s="233"/>
      <c r="D103" s="233"/>
      <c r="E103" s="233"/>
      <c r="F103" s="233"/>
      <c r="G103" s="233"/>
      <c r="H103" s="233"/>
      <c r="I103" s="233"/>
      <c r="J103" s="233"/>
      <c r="K103" s="233"/>
      <c r="L103" s="233"/>
      <c r="M103" s="233"/>
      <c r="N103" s="233"/>
      <c r="O103" s="233"/>
      <c r="P103" s="233"/>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28"/>
      <c r="BF103" s="228"/>
      <c r="BG103" s="228"/>
      <c r="BH103" s="228"/>
      <c r="BI103" s="228"/>
      <c r="BJ103" s="228"/>
      <c r="BK103" s="228"/>
      <c r="BL103" s="228"/>
      <c r="BM103" s="228"/>
      <c r="BN103" s="228"/>
      <c r="BO103" s="228"/>
      <c r="BP103" s="228"/>
      <c r="BQ103" s="938" t="s">
        <v>425</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217"/>
    </row>
    <row r="104" spans="1:131" ht="26.25" customHeight="1" x14ac:dyDescent="0.15">
      <c r="A104" s="232"/>
      <c r="B104" s="233"/>
      <c r="C104" s="233"/>
      <c r="D104" s="233"/>
      <c r="E104" s="233"/>
      <c r="F104" s="233"/>
      <c r="G104" s="233"/>
      <c r="H104" s="233"/>
      <c r="I104" s="233"/>
      <c r="J104" s="233"/>
      <c r="K104" s="233"/>
      <c r="L104" s="233"/>
      <c r="M104" s="233"/>
      <c r="N104" s="233"/>
      <c r="O104" s="233"/>
      <c r="P104" s="233"/>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N104" s="234"/>
      <c r="AO104" s="234"/>
      <c r="AP104" s="234"/>
      <c r="AQ104" s="234"/>
      <c r="AR104" s="234"/>
      <c r="AS104" s="234"/>
      <c r="AT104" s="234"/>
      <c r="AU104" s="234"/>
      <c r="AV104" s="234"/>
      <c r="AW104" s="234"/>
      <c r="AX104" s="234"/>
      <c r="AY104" s="234"/>
      <c r="AZ104" s="235"/>
      <c r="BA104" s="235"/>
      <c r="BB104" s="235"/>
      <c r="BC104" s="235"/>
      <c r="BD104" s="235"/>
      <c r="BE104" s="228"/>
      <c r="BF104" s="228"/>
      <c r="BG104" s="228"/>
      <c r="BH104" s="228"/>
      <c r="BI104" s="228"/>
      <c r="BJ104" s="228"/>
      <c r="BK104" s="228"/>
      <c r="BL104" s="228"/>
      <c r="BM104" s="228"/>
      <c r="BN104" s="228"/>
      <c r="BO104" s="228"/>
      <c r="BP104" s="228"/>
      <c r="BQ104" s="939" t="s">
        <v>426</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217"/>
    </row>
    <row r="105" spans="1:131" ht="11.25" customHeight="1" x14ac:dyDescent="0.15">
      <c r="A105" s="228"/>
      <c r="B105" s="228"/>
      <c r="C105" s="228"/>
      <c r="D105" s="228"/>
      <c r="E105" s="228"/>
      <c r="F105" s="228"/>
      <c r="G105" s="228"/>
      <c r="H105" s="228"/>
      <c r="I105" s="228"/>
      <c r="J105" s="228"/>
      <c r="K105" s="228"/>
      <c r="L105" s="228"/>
      <c r="M105" s="228"/>
      <c r="N105" s="228"/>
      <c r="O105" s="228"/>
      <c r="P105" s="228"/>
      <c r="Q105" s="228"/>
      <c r="R105" s="228"/>
      <c r="S105" s="228"/>
      <c r="T105" s="228"/>
      <c r="U105" s="228"/>
      <c r="V105" s="228"/>
      <c r="W105" s="228"/>
      <c r="X105" s="228"/>
      <c r="Y105" s="228"/>
      <c r="Z105" s="228"/>
      <c r="AA105" s="228"/>
      <c r="AB105" s="228"/>
      <c r="AC105" s="228"/>
      <c r="AD105" s="228"/>
      <c r="AE105" s="228"/>
      <c r="AF105" s="228"/>
      <c r="AG105" s="228"/>
      <c r="AH105" s="228"/>
      <c r="AI105" s="228"/>
      <c r="AJ105" s="228"/>
      <c r="AK105" s="228"/>
      <c r="AL105" s="228"/>
      <c r="AM105" s="228"/>
      <c r="AN105" s="228"/>
      <c r="AO105" s="228"/>
      <c r="AP105" s="228"/>
      <c r="AQ105" s="228"/>
      <c r="AR105" s="228"/>
      <c r="AS105" s="228"/>
      <c r="AT105" s="228"/>
      <c r="AU105" s="228"/>
      <c r="AV105" s="228"/>
      <c r="AW105" s="228"/>
      <c r="AX105" s="228"/>
      <c r="AY105" s="228"/>
      <c r="AZ105" s="228"/>
      <c r="BA105" s="228"/>
      <c r="BB105" s="228"/>
      <c r="BC105" s="228"/>
      <c r="BD105" s="228"/>
      <c r="BE105" s="228"/>
      <c r="BF105" s="228"/>
      <c r="BG105" s="228"/>
      <c r="BH105" s="228"/>
      <c r="BI105" s="228"/>
      <c r="BJ105" s="228"/>
      <c r="BK105" s="228"/>
      <c r="BL105" s="228"/>
      <c r="BM105" s="228"/>
      <c r="BN105" s="228"/>
      <c r="BO105" s="228"/>
      <c r="BP105" s="228"/>
      <c r="BQ105" s="217"/>
      <c r="BR105" s="217"/>
      <c r="BS105" s="217"/>
      <c r="BT105" s="217"/>
      <c r="BU105" s="217"/>
      <c r="BV105" s="217"/>
      <c r="BW105" s="217"/>
      <c r="BX105" s="217"/>
      <c r="BY105" s="217"/>
      <c r="BZ105" s="217"/>
      <c r="CA105" s="217"/>
      <c r="CB105" s="217"/>
      <c r="CC105" s="217"/>
      <c r="CD105" s="217"/>
      <c r="CE105" s="217"/>
      <c r="CF105" s="217"/>
      <c r="CG105" s="217"/>
      <c r="CH105" s="217"/>
      <c r="CI105" s="217"/>
      <c r="CJ105" s="217"/>
      <c r="CK105" s="217"/>
      <c r="CL105" s="217"/>
      <c r="CM105" s="217"/>
      <c r="CN105" s="217"/>
      <c r="CO105" s="217"/>
      <c r="CP105" s="217"/>
      <c r="CQ105" s="217"/>
      <c r="CR105" s="217"/>
      <c r="CS105" s="217"/>
      <c r="CT105" s="217"/>
      <c r="CU105" s="217"/>
      <c r="CV105" s="217"/>
      <c r="CW105" s="217"/>
      <c r="CX105" s="217"/>
      <c r="CY105" s="217"/>
      <c r="CZ105" s="217"/>
      <c r="DA105" s="217"/>
      <c r="DB105" s="217"/>
      <c r="DC105" s="217"/>
      <c r="DD105" s="217"/>
      <c r="DE105" s="217"/>
      <c r="DF105" s="217"/>
      <c r="DG105" s="217"/>
      <c r="DH105" s="217"/>
      <c r="DI105" s="217"/>
      <c r="DJ105" s="217"/>
      <c r="DK105" s="217"/>
      <c r="DL105" s="217"/>
      <c r="DM105" s="217"/>
      <c r="DN105" s="217"/>
      <c r="DO105" s="217"/>
      <c r="DP105" s="217"/>
      <c r="DQ105" s="217"/>
      <c r="DR105" s="217"/>
      <c r="DS105" s="217"/>
      <c r="DT105" s="217"/>
      <c r="DU105" s="217"/>
      <c r="DV105" s="217"/>
      <c r="DW105" s="217"/>
      <c r="DX105" s="217"/>
      <c r="DY105" s="217"/>
      <c r="DZ105" s="217"/>
      <c r="EA105" s="217"/>
    </row>
    <row r="106" spans="1:131" ht="11.25" customHeight="1" x14ac:dyDescent="0.15">
      <c r="A106" s="228"/>
      <c r="B106" s="228"/>
      <c r="C106" s="228"/>
      <c r="D106" s="228"/>
      <c r="E106" s="228"/>
      <c r="F106" s="228"/>
      <c r="G106" s="228"/>
      <c r="H106" s="228"/>
      <c r="I106" s="228"/>
      <c r="J106" s="228"/>
      <c r="K106" s="228"/>
      <c r="L106" s="228"/>
      <c r="M106" s="228"/>
      <c r="N106" s="228"/>
      <c r="O106" s="228"/>
      <c r="P106" s="228"/>
      <c r="Q106" s="228"/>
      <c r="R106" s="228"/>
      <c r="S106" s="228"/>
      <c r="T106" s="228"/>
      <c r="U106" s="228"/>
      <c r="V106" s="228"/>
      <c r="W106" s="228"/>
      <c r="X106" s="228"/>
      <c r="Y106" s="228"/>
      <c r="Z106" s="228"/>
      <c r="AA106" s="228"/>
      <c r="AB106" s="228"/>
      <c r="AC106" s="228"/>
      <c r="AD106" s="228"/>
      <c r="AE106" s="228"/>
      <c r="AF106" s="228"/>
      <c r="AG106" s="228"/>
      <c r="AH106" s="228"/>
      <c r="AI106" s="228"/>
      <c r="AJ106" s="228"/>
      <c r="AK106" s="228"/>
      <c r="AL106" s="228"/>
      <c r="AM106" s="228"/>
      <c r="AN106" s="228"/>
      <c r="AO106" s="228"/>
      <c r="AP106" s="228"/>
      <c r="AQ106" s="228"/>
      <c r="AR106" s="228"/>
      <c r="AS106" s="228"/>
      <c r="AT106" s="228"/>
      <c r="AU106" s="228"/>
      <c r="AV106" s="228"/>
      <c r="AW106" s="228"/>
      <c r="AX106" s="228"/>
      <c r="AY106" s="228"/>
      <c r="AZ106" s="228"/>
      <c r="BA106" s="228"/>
      <c r="BB106" s="228"/>
      <c r="BC106" s="228"/>
      <c r="BD106" s="228"/>
      <c r="BE106" s="228"/>
      <c r="BF106" s="228"/>
      <c r="BG106" s="228"/>
      <c r="BH106" s="228"/>
      <c r="BI106" s="228"/>
      <c r="BJ106" s="228"/>
      <c r="BK106" s="228"/>
      <c r="BL106" s="228"/>
      <c r="BM106" s="228"/>
      <c r="BN106" s="228"/>
      <c r="BO106" s="228"/>
      <c r="BP106" s="228"/>
      <c r="BQ106" s="217"/>
      <c r="BR106" s="217"/>
      <c r="BS106" s="217"/>
      <c r="BT106" s="217"/>
      <c r="BU106" s="217"/>
      <c r="BV106" s="217"/>
      <c r="BW106" s="217"/>
      <c r="BX106" s="217"/>
      <c r="BY106" s="217"/>
      <c r="BZ106" s="217"/>
      <c r="CA106" s="217"/>
      <c r="CB106" s="217"/>
      <c r="CC106" s="217"/>
      <c r="CD106" s="217"/>
      <c r="CE106" s="217"/>
      <c r="CF106" s="217"/>
      <c r="CG106" s="217"/>
      <c r="CH106" s="217"/>
      <c r="CI106" s="217"/>
      <c r="CJ106" s="217"/>
      <c r="CK106" s="217"/>
      <c r="CL106" s="217"/>
      <c r="CM106" s="217"/>
      <c r="CN106" s="217"/>
      <c r="CO106" s="217"/>
      <c r="CP106" s="217"/>
      <c r="CQ106" s="217"/>
      <c r="CR106" s="217"/>
      <c r="CS106" s="217"/>
      <c r="CT106" s="217"/>
      <c r="CU106" s="217"/>
      <c r="CV106" s="217"/>
      <c r="CW106" s="217"/>
      <c r="CX106" s="217"/>
      <c r="CY106" s="217"/>
      <c r="CZ106" s="217"/>
      <c r="DA106" s="217"/>
      <c r="DB106" s="217"/>
      <c r="DC106" s="217"/>
      <c r="DD106" s="217"/>
      <c r="DE106" s="217"/>
      <c r="DF106" s="217"/>
      <c r="DG106" s="217"/>
      <c r="DH106" s="217"/>
      <c r="DI106" s="217"/>
      <c r="DJ106" s="217"/>
      <c r="DK106" s="217"/>
      <c r="DL106" s="217"/>
      <c r="DM106" s="217"/>
      <c r="DN106" s="217"/>
      <c r="DO106" s="217"/>
      <c r="DP106" s="217"/>
      <c r="DQ106" s="217"/>
      <c r="DR106" s="217"/>
      <c r="DS106" s="217"/>
      <c r="DT106" s="217"/>
      <c r="DU106" s="217"/>
      <c r="DV106" s="217"/>
      <c r="DW106" s="217"/>
      <c r="DX106" s="217"/>
      <c r="DY106" s="217"/>
      <c r="DZ106" s="217"/>
      <c r="EA106" s="217"/>
    </row>
    <row r="107" spans="1:131" s="217" customFormat="1" ht="26.25" customHeight="1" thickBot="1" x14ac:dyDescent="0.2">
      <c r="A107" s="236" t="s">
        <v>427</v>
      </c>
      <c r="B107" s="237"/>
      <c r="C107" s="237"/>
      <c r="D107" s="237"/>
      <c r="E107" s="237"/>
      <c r="F107" s="237"/>
      <c r="G107" s="237"/>
      <c r="H107" s="237"/>
      <c r="I107" s="237"/>
      <c r="J107" s="237"/>
      <c r="K107" s="237"/>
      <c r="L107" s="237"/>
      <c r="M107" s="237"/>
      <c r="N107" s="237"/>
      <c r="O107" s="237"/>
      <c r="P107" s="237"/>
      <c r="Q107" s="237"/>
      <c r="R107" s="237"/>
      <c r="S107" s="237"/>
      <c r="T107" s="237"/>
      <c r="U107" s="237"/>
      <c r="V107" s="237"/>
      <c r="W107" s="237"/>
      <c r="X107" s="237"/>
      <c r="Y107" s="237"/>
      <c r="Z107" s="237"/>
      <c r="AA107" s="237"/>
      <c r="AB107" s="237"/>
      <c r="AC107" s="237"/>
      <c r="AD107" s="237"/>
      <c r="AE107" s="237"/>
      <c r="AF107" s="237"/>
      <c r="AG107" s="237"/>
      <c r="AH107" s="237"/>
      <c r="AI107" s="237"/>
      <c r="AJ107" s="237"/>
      <c r="AK107" s="237"/>
      <c r="AL107" s="237"/>
      <c r="AM107" s="237"/>
      <c r="AN107" s="237"/>
      <c r="AO107" s="237"/>
      <c r="AP107" s="237"/>
      <c r="AQ107" s="237"/>
      <c r="AR107" s="237"/>
      <c r="AS107" s="237"/>
      <c r="AT107" s="237"/>
      <c r="AU107" s="236" t="s">
        <v>428</v>
      </c>
      <c r="AV107" s="237"/>
      <c r="AW107" s="237"/>
      <c r="AX107" s="237"/>
      <c r="AY107" s="237"/>
      <c r="AZ107" s="237"/>
      <c r="BA107" s="237"/>
      <c r="BB107" s="237"/>
      <c r="BC107" s="237"/>
      <c r="BD107" s="237"/>
      <c r="BE107" s="237"/>
      <c r="BF107" s="237"/>
      <c r="BG107" s="237"/>
      <c r="BH107" s="237"/>
      <c r="BI107" s="237"/>
      <c r="BJ107" s="237"/>
      <c r="BK107" s="237"/>
      <c r="BL107" s="237"/>
      <c r="BM107" s="237"/>
      <c r="BN107" s="237"/>
      <c r="BO107" s="237"/>
      <c r="BP107" s="237"/>
      <c r="BQ107" s="237"/>
      <c r="BR107" s="237"/>
      <c r="BS107" s="237"/>
      <c r="BT107" s="237"/>
      <c r="BU107" s="237"/>
      <c r="BV107" s="237"/>
      <c r="BW107" s="237"/>
      <c r="BX107" s="237"/>
      <c r="BY107" s="237"/>
      <c r="BZ107" s="237"/>
      <c r="CA107" s="237"/>
      <c r="CB107" s="237"/>
      <c r="CC107" s="237"/>
      <c r="CD107" s="237"/>
      <c r="CE107" s="237"/>
      <c r="CF107" s="237"/>
      <c r="CG107" s="237"/>
      <c r="CH107" s="237"/>
      <c r="CI107" s="237"/>
      <c r="CJ107" s="237"/>
      <c r="CK107" s="237"/>
      <c r="CL107" s="237"/>
      <c r="CM107" s="237"/>
      <c r="CN107" s="237"/>
      <c r="CO107" s="237"/>
      <c r="CP107" s="237"/>
      <c r="CQ107" s="237"/>
      <c r="CR107" s="237"/>
      <c r="CS107" s="237"/>
      <c r="CT107" s="237"/>
      <c r="CU107" s="237"/>
      <c r="CV107" s="237"/>
      <c r="CW107" s="237"/>
      <c r="CX107" s="237"/>
      <c r="CY107" s="237"/>
      <c r="CZ107" s="237"/>
      <c r="DA107" s="237"/>
      <c r="DB107" s="237"/>
      <c r="DC107" s="237"/>
      <c r="DD107" s="237"/>
      <c r="DE107" s="237"/>
      <c r="DF107" s="237"/>
      <c r="DG107" s="237"/>
      <c r="DH107" s="237"/>
      <c r="DI107" s="237"/>
      <c r="DJ107" s="237"/>
      <c r="DK107" s="237"/>
      <c r="DL107" s="237"/>
      <c r="DM107" s="237"/>
      <c r="DN107" s="237"/>
      <c r="DO107" s="237"/>
      <c r="DP107" s="237"/>
      <c r="DQ107" s="237"/>
      <c r="DR107" s="237"/>
      <c r="DS107" s="237"/>
      <c r="DT107" s="237"/>
      <c r="DU107" s="237"/>
      <c r="DV107" s="237"/>
      <c r="DW107" s="237"/>
      <c r="DX107" s="237"/>
      <c r="DY107" s="237"/>
      <c r="DZ107" s="237"/>
    </row>
    <row r="108" spans="1:131" s="217" customFormat="1" ht="26.25" customHeight="1" x14ac:dyDescent="0.15">
      <c r="A108" s="940" t="s">
        <v>429</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430</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217" customFormat="1" ht="26.25" customHeight="1" x14ac:dyDescent="0.15">
      <c r="A109" s="893" t="s">
        <v>431</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6" t="s">
        <v>432</v>
      </c>
      <c r="AB109" s="894"/>
      <c r="AC109" s="894"/>
      <c r="AD109" s="894"/>
      <c r="AE109" s="895"/>
      <c r="AF109" s="896" t="s">
        <v>433</v>
      </c>
      <c r="AG109" s="894"/>
      <c r="AH109" s="894"/>
      <c r="AI109" s="894"/>
      <c r="AJ109" s="895"/>
      <c r="AK109" s="896" t="s">
        <v>305</v>
      </c>
      <c r="AL109" s="894"/>
      <c r="AM109" s="894"/>
      <c r="AN109" s="894"/>
      <c r="AO109" s="895"/>
      <c r="AP109" s="896" t="s">
        <v>434</v>
      </c>
      <c r="AQ109" s="894"/>
      <c r="AR109" s="894"/>
      <c r="AS109" s="894"/>
      <c r="AT109" s="927"/>
      <c r="AU109" s="893" t="s">
        <v>431</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6" t="s">
        <v>432</v>
      </c>
      <c r="BR109" s="894"/>
      <c r="BS109" s="894"/>
      <c r="BT109" s="894"/>
      <c r="BU109" s="895"/>
      <c r="BV109" s="896" t="s">
        <v>433</v>
      </c>
      <c r="BW109" s="894"/>
      <c r="BX109" s="894"/>
      <c r="BY109" s="894"/>
      <c r="BZ109" s="895"/>
      <c r="CA109" s="896" t="s">
        <v>305</v>
      </c>
      <c r="CB109" s="894"/>
      <c r="CC109" s="894"/>
      <c r="CD109" s="894"/>
      <c r="CE109" s="895"/>
      <c r="CF109" s="934" t="s">
        <v>434</v>
      </c>
      <c r="CG109" s="934"/>
      <c r="CH109" s="934"/>
      <c r="CI109" s="934"/>
      <c r="CJ109" s="934"/>
      <c r="CK109" s="896" t="s">
        <v>435</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6" t="s">
        <v>432</v>
      </c>
      <c r="DH109" s="894"/>
      <c r="DI109" s="894"/>
      <c r="DJ109" s="894"/>
      <c r="DK109" s="895"/>
      <c r="DL109" s="896" t="s">
        <v>433</v>
      </c>
      <c r="DM109" s="894"/>
      <c r="DN109" s="894"/>
      <c r="DO109" s="894"/>
      <c r="DP109" s="895"/>
      <c r="DQ109" s="896" t="s">
        <v>305</v>
      </c>
      <c r="DR109" s="894"/>
      <c r="DS109" s="894"/>
      <c r="DT109" s="894"/>
      <c r="DU109" s="895"/>
      <c r="DV109" s="896" t="s">
        <v>434</v>
      </c>
      <c r="DW109" s="894"/>
      <c r="DX109" s="894"/>
      <c r="DY109" s="894"/>
      <c r="DZ109" s="927"/>
    </row>
    <row r="110" spans="1:131" s="217" customFormat="1" ht="26.25" customHeight="1" x14ac:dyDescent="0.15">
      <c r="A110" s="805" t="s">
        <v>436</v>
      </c>
      <c r="B110" s="806"/>
      <c r="C110" s="806"/>
      <c r="D110" s="806"/>
      <c r="E110" s="806"/>
      <c r="F110" s="806"/>
      <c r="G110" s="806"/>
      <c r="H110" s="806"/>
      <c r="I110" s="806"/>
      <c r="J110" s="806"/>
      <c r="K110" s="806"/>
      <c r="L110" s="806"/>
      <c r="M110" s="806"/>
      <c r="N110" s="806"/>
      <c r="O110" s="806"/>
      <c r="P110" s="806"/>
      <c r="Q110" s="806"/>
      <c r="R110" s="806"/>
      <c r="S110" s="806"/>
      <c r="T110" s="806"/>
      <c r="U110" s="806"/>
      <c r="V110" s="806"/>
      <c r="W110" s="806"/>
      <c r="X110" s="806"/>
      <c r="Y110" s="806"/>
      <c r="Z110" s="807"/>
      <c r="AA110" s="886">
        <v>1363896</v>
      </c>
      <c r="AB110" s="887"/>
      <c r="AC110" s="887"/>
      <c r="AD110" s="887"/>
      <c r="AE110" s="888"/>
      <c r="AF110" s="889">
        <v>1355643</v>
      </c>
      <c r="AG110" s="887"/>
      <c r="AH110" s="887"/>
      <c r="AI110" s="887"/>
      <c r="AJ110" s="888"/>
      <c r="AK110" s="889">
        <v>1356470</v>
      </c>
      <c r="AL110" s="887"/>
      <c r="AM110" s="887"/>
      <c r="AN110" s="887"/>
      <c r="AO110" s="888"/>
      <c r="AP110" s="890">
        <v>18.2</v>
      </c>
      <c r="AQ110" s="891"/>
      <c r="AR110" s="891"/>
      <c r="AS110" s="891"/>
      <c r="AT110" s="892"/>
      <c r="AU110" s="928" t="s">
        <v>72</v>
      </c>
      <c r="AV110" s="929"/>
      <c r="AW110" s="929"/>
      <c r="AX110" s="929"/>
      <c r="AY110" s="929"/>
      <c r="AZ110" s="858" t="s">
        <v>437</v>
      </c>
      <c r="BA110" s="806"/>
      <c r="BB110" s="806"/>
      <c r="BC110" s="806"/>
      <c r="BD110" s="806"/>
      <c r="BE110" s="806"/>
      <c r="BF110" s="806"/>
      <c r="BG110" s="806"/>
      <c r="BH110" s="806"/>
      <c r="BI110" s="806"/>
      <c r="BJ110" s="806"/>
      <c r="BK110" s="806"/>
      <c r="BL110" s="806"/>
      <c r="BM110" s="806"/>
      <c r="BN110" s="806"/>
      <c r="BO110" s="806"/>
      <c r="BP110" s="807"/>
      <c r="BQ110" s="859">
        <v>13460483</v>
      </c>
      <c r="BR110" s="840"/>
      <c r="BS110" s="840"/>
      <c r="BT110" s="840"/>
      <c r="BU110" s="840"/>
      <c r="BV110" s="840">
        <v>13305254</v>
      </c>
      <c r="BW110" s="840"/>
      <c r="BX110" s="840"/>
      <c r="BY110" s="840"/>
      <c r="BZ110" s="840"/>
      <c r="CA110" s="840">
        <v>13474492</v>
      </c>
      <c r="CB110" s="840"/>
      <c r="CC110" s="840"/>
      <c r="CD110" s="840"/>
      <c r="CE110" s="840"/>
      <c r="CF110" s="864">
        <v>180.5</v>
      </c>
      <c r="CG110" s="865"/>
      <c r="CH110" s="865"/>
      <c r="CI110" s="865"/>
      <c r="CJ110" s="865"/>
      <c r="CK110" s="924" t="s">
        <v>438</v>
      </c>
      <c r="CL110" s="817"/>
      <c r="CM110" s="858" t="s">
        <v>439</v>
      </c>
      <c r="CN110" s="806"/>
      <c r="CO110" s="806"/>
      <c r="CP110" s="806"/>
      <c r="CQ110" s="806"/>
      <c r="CR110" s="806"/>
      <c r="CS110" s="806"/>
      <c r="CT110" s="806"/>
      <c r="CU110" s="806"/>
      <c r="CV110" s="806"/>
      <c r="CW110" s="806"/>
      <c r="CX110" s="806"/>
      <c r="CY110" s="806"/>
      <c r="CZ110" s="806"/>
      <c r="DA110" s="806"/>
      <c r="DB110" s="806"/>
      <c r="DC110" s="806"/>
      <c r="DD110" s="806"/>
      <c r="DE110" s="806"/>
      <c r="DF110" s="807"/>
      <c r="DG110" s="859" t="s">
        <v>392</v>
      </c>
      <c r="DH110" s="840"/>
      <c r="DI110" s="840"/>
      <c r="DJ110" s="840"/>
      <c r="DK110" s="840"/>
      <c r="DL110" s="840" t="s">
        <v>440</v>
      </c>
      <c r="DM110" s="840"/>
      <c r="DN110" s="840"/>
      <c r="DO110" s="840"/>
      <c r="DP110" s="840"/>
      <c r="DQ110" s="840" t="s">
        <v>441</v>
      </c>
      <c r="DR110" s="840"/>
      <c r="DS110" s="840"/>
      <c r="DT110" s="840"/>
      <c r="DU110" s="840"/>
      <c r="DV110" s="841" t="s">
        <v>442</v>
      </c>
      <c r="DW110" s="841"/>
      <c r="DX110" s="841"/>
      <c r="DY110" s="841"/>
      <c r="DZ110" s="842"/>
    </row>
    <row r="111" spans="1:131" s="217" customFormat="1" ht="26.25" customHeight="1" x14ac:dyDescent="0.15">
      <c r="A111" s="772" t="s">
        <v>443</v>
      </c>
      <c r="B111" s="773"/>
      <c r="C111" s="773"/>
      <c r="D111" s="773"/>
      <c r="E111" s="773"/>
      <c r="F111" s="773"/>
      <c r="G111" s="773"/>
      <c r="H111" s="773"/>
      <c r="I111" s="773"/>
      <c r="J111" s="773"/>
      <c r="K111" s="773"/>
      <c r="L111" s="773"/>
      <c r="M111" s="773"/>
      <c r="N111" s="773"/>
      <c r="O111" s="773"/>
      <c r="P111" s="773"/>
      <c r="Q111" s="773"/>
      <c r="R111" s="773"/>
      <c r="S111" s="773"/>
      <c r="T111" s="773"/>
      <c r="U111" s="773"/>
      <c r="V111" s="773"/>
      <c r="W111" s="773"/>
      <c r="X111" s="773"/>
      <c r="Y111" s="773"/>
      <c r="Z111" s="923"/>
      <c r="AA111" s="916" t="s">
        <v>444</v>
      </c>
      <c r="AB111" s="917"/>
      <c r="AC111" s="917"/>
      <c r="AD111" s="917"/>
      <c r="AE111" s="918"/>
      <c r="AF111" s="919" t="s">
        <v>445</v>
      </c>
      <c r="AG111" s="917"/>
      <c r="AH111" s="917"/>
      <c r="AI111" s="917"/>
      <c r="AJ111" s="918"/>
      <c r="AK111" s="919" t="s">
        <v>392</v>
      </c>
      <c r="AL111" s="917"/>
      <c r="AM111" s="917"/>
      <c r="AN111" s="917"/>
      <c r="AO111" s="918"/>
      <c r="AP111" s="920" t="s">
        <v>444</v>
      </c>
      <c r="AQ111" s="921"/>
      <c r="AR111" s="921"/>
      <c r="AS111" s="921"/>
      <c r="AT111" s="922"/>
      <c r="AU111" s="930"/>
      <c r="AV111" s="931"/>
      <c r="AW111" s="931"/>
      <c r="AX111" s="931"/>
      <c r="AY111" s="931"/>
      <c r="AZ111" s="813" t="s">
        <v>446</v>
      </c>
      <c r="BA111" s="750"/>
      <c r="BB111" s="750"/>
      <c r="BC111" s="750"/>
      <c r="BD111" s="750"/>
      <c r="BE111" s="750"/>
      <c r="BF111" s="750"/>
      <c r="BG111" s="750"/>
      <c r="BH111" s="750"/>
      <c r="BI111" s="750"/>
      <c r="BJ111" s="750"/>
      <c r="BK111" s="750"/>
      <c r="BL111" s="750"/>
      <c r="BM111" s="750"/>
      <c r="BN111" s="750"/>
      <c r="BO111" s="750"/>
      <c r="BP111" s="751"/>
      <c r="BQ111" s="814">
        <v>1050396</v>
      </c>
      <c r="BR111" s="815"/>
      <c r="BS111" s="815"/>
      <c r="BT111" s="815"/>
      <c r="BU111" s="815"/>
      <c r="BV111" s="815">
        <v>938639</v>
      </c>
      <c r="BW111" s="815"/>
      <c r="BX111" s="815"/>
      <c r="BY111" s="815"/>
      <c r="BZ111" s="815"/>
      <c r="CA111" s="815">
        <v>689122</v>
      </c>
      <c r="CB111" s="815"/>
      <c r="CC111" s="815"/>
      <c r="CD111" s="815"/>
      <c r="CE111" s="815"/>
      <c r="CF111" s="873">
        <v>9.1999999999999993</v>
      </c>
      <c r="CG111" s="874"/>
      <c r="CH111" s="874"/>
      <c r="CI111" s="874"/>
      <c r="CJ111" s="874"/>
      <c r="CK111" s="925"/>
      <c r="CL111" s="819"/>
      <c r="CM111" s="813" t="s">
        <v>447</v>
      </c>
      <c r="CN111" s="750"/>
      <c r="CO111" s="750"/>
      <c r="CP111" s="750"/>
      <c r="CQ111" s="750"/>
      <c r="CR111" s="750"/>
      <c r="CS111" s="750"/>
      <c r="CT111" s="750"/>
      <c r="CU111" s="750"/>
      <c r="CV111" s="750"/>
      <c r="CW111" s="750"/>
      <c r="CX111" s="750"/>
      <c r="CY111" s="750"/>
      <c r="CZ111" s="750"/>
      <c r="DA111" s="750"/>
      <c r="DB111" s="750"/>
      <c r="DC111" s="750"/>
      <c r="DD111" s="750"/>
      <c r="DE111" s="750"/>
      <c r="DF111" s="751"/>
      <c r="DG111" s="814" t="s">
        <v>441</v>
      </c>
      <c r="DH111" s="815"/>
      <c r="DI111" s="815"/>
      <c r="DJ111" s="815"/>
      <c r="DK111" s="815"/>
      <c r="DL111" s="815" t="s">
        <v>444</v>
      </c>
      <c r="DM111" s="815"/>
      <c r="DN111" s="815"/>
      <c r="DO111" s="815"/>
      <c r="DP111" s="815"/>
      <c r="DQ111" s="815" t="s">
        <v>445</v>
      </c>
      <c r="DR111" s="815"/>
      <c r="DS111" s="815"/>
      <c r="DT111" s="815"/>
      <c r="DU111" s="815"/>
      <c r="DV111" s="792" t="s">
        <v>392</v>
      </c>
      <c r="DW111" s="792"/>
      <c r="DX111" s="792"/>
      <c r="DY111" s="792"/>
      <c r="DZ111" s="793"/>
    </row>
    <row r="112" spans="1:131" s="217" customFormat="1" ht="26.25" customHeight="1" x14ac:dyDescent="0.15">
      <c r="A112" s="910" t="s">
        <v>448</v>
      </c>
      <c r="B112" s="911"/>
      <c r="C112" s="750" t="s">
        <v>449</v>
      </c>
      <c r="D112" s="750"/>
      <c r="E112" s="750"/>
      <c r="F112" s="750"/>
      <c r="G112" s="750"/>
      <c r="H112" s="750"/>
      <c r="I112" s="750"/>
      <c r="J112" s="750"/>
      <c r="K112" s="750"/>
      <c r="L112" s="750"/>
      <c r="M112" s="750"/>
      <c r="N112" s="750"/>
      <c r="O112" s="750"/>
      <c r="P112" s="750"/>
      <c r="Q112" s="750"/>
      <c r="R112" s="750"/>
      <c r="S112" s="750"/>
      <c r="T112" s="750"/>
      <c r="U112" s="750"/>
      <c r="V112" s="750"/>
      <c r="W112" s="750"/>
      <c r="X112" s="750"/>
      <c r="Y112" s="750"/>
      <c r="Z112" s="751"/>
      <c r="AA112" s="777" t="s">
        <v>444</v>
      </c>
      <c r="AB112" s="778"/>
      <c r="AC112" s="778"/>
      <c r="AD112" s="778"/>
      <c r="AE112" s="779"/>
      <c r="AF112" s="780" t="s">
        <v>445</v>
      </c>
      <c r="AG112" s="778"/>
      <c r="AH112" s="778"/>
      <c r="AI112" s="778"/>
      <c r="AJ112" s="779"/>
      <c r="AK112" s="780" t="s">
        <v>450</v>
      </c>
      <c r="AL112" s="778"/>
      <c r="AM112" s="778"/>
      <c r="AN112" s="778"/>
      <c r="AO112" s="779"/>
      <c r="AP112" s="822" t="s">
        <v>445</v>
      </c>
      <c r="AQ112" s="823"/>
      <c r="AR112" s="823"/>
      <c r="AS112" s="823"/>
      <c r="AT112" s="824"/>
      <c r="AU112" s="930"/>
      <c r="AV112" s="931"/>
      <c r="AW112" s="931"/>
      <c r="AX112" s="931"/>
      <c r="AY112" s="931"/>
      <c r="AZ112" s="813" t="s">
        <v>451</v>
      </c>
      <c r="BA112" s="750"/>
      <c r="BB112" s="750"/>
      <c r="BC112" s="750"/>
      <c r="BD112" s="750"/>
      <c r="BE112" s="750"/>
      <c r="BF112" s="750"/>
      <c r="BG112" s="750"/>
      <c r="BH112" s="750"/>
      <c r="BI112" s="750"/>
      <c r="BJ112" s="750"/>
      <c r="BK112" s="750"/>
      <c r="BL112" s="750"/>
      <c r="BM112" s="750"/>
      <c r="BN112" s="750"/>
      <c r="BO112" s="750"/>
      <c r="BP112" s="751"/>
      <c r="BQ112" s="814">
        <v>658746</v>
      </c>
      <c r="BR112" s="815"/>
      <c r="BS112" s="815"/>
      <c r="BT112" s="815"/>
      <c r="BU112" s="815"/>
      <c r="BV112" s="815">
        <v>595591</v>
      </c>
      <c r="BW112" s="815"/>
      <c r="BX112" s="815"/>
      <c r="BY112" s="815"/>
      <c r="BZ112" s="815"/>
      <c r="CA112" s="815">
        <v>532755</v>
      </c>
      <c r="CB112" s="815"/>
      <c r="CC112" s="815"/>
      <c r="CD112" s="815"/>
      <c r="CE112" s="815"/>
      <c r="CF112" s="873">
        <v>7.1</v>
      </c>
      <c r="CG112" s="874"/>
      <c r="CH112" s="874"/>
      <c r="CI112" s="874"/>
      <c r="CJ112" s="874"/>
      <c r="CK112" s="925"/>
      <c r="CL112" s="819"/>
      <c r="CM112" s="813" t="s">
        <v>452</v>
      </c>
      <c r="CN112" s="750"/>
      <c r="CO112" s="750"/>
      <c r="CP112" s="750"/>
      <c r="CQ112" s="750"/>
      <c r="CR112" s="750"/>
      <c r="CS112" s="750"/>
      <c r="CT112" s="750"/>
      <c r="CU112" s="750"/>
      <c r="CV112" s="750"/>
      <c r="CW112" s="750"/>
      <c r="CX112" s="750"/>
      <c r="CY112" s="750"/>
      <c r="CZ112" s="750"/>
      <c r="DA112" s="750"/>
      <c r="DB112" s="750"/>
      <c r="DC112" s="750"/>
      <c r="DD112" s="750"/>
      <c r="DE112" s="750"/>
      <c r="DF112" s="751"/>
      <c r="DG112" s="814" t="s">
        <v>445</v>
      </c>
      <c r="DH112" s="815"/>
      <c r="DI112" s="815"/>
      <c r="DJ112" s="815"/>
      <c r="DK112" s="815"/>
      <c r="DL112" s="815" t="s">
        <v>453</v>
      </c>
      <c r="DM112" s="815"/>
      <c r="DN112" s="815"/>
      <c r="DO112" s="815"/>
      <c r="DP112" s="815"/>
      <c r="DQ112" s="815" t="s">
        <v>445</v>
      </c>
      <c r="DR112" s="815"/>
      <c r="DS112" s="815"/>
      <c r="DT112" s="815"/>
      <c r="DU112" s="815"/>
      <c r="DV112" s="792" t="s">
        <v>441</v>
      </c>
      <c r="DW112" s="792"/>
      <c r="DX112" s="792"/>
      <c r="DY112" s="792"/>
      <c r="DZ112" s="793"/>
    </row>
    <row r="113" spans="1:130" s="217" customFormat="1" ht="26.25" customHeight="1" x14ac:dyDescent="0.15">
      <c r="A113" s="912"/>
      <c r="B113" s="913"/>
      <c r="C113" s="750" t="s">
        <v>454</v>
      </c>
      <c r="D113" s="750"/>
      <c r="E113" s="750"/>
      <c r="F113" s="750"/>
      <c r="G113" s="750"/>
      <c r="H113" s="750"/>
      <c r="I113" s="750"/>
      <c r="J113" s="750"/>
      <c r="K113" s="750"/>
      <c r="L113" s="750"/>
      <c r="M113" s="750"/>
      <c r="N113" s="750"/>
      <c r="O113" s="750"/>
      <c r="P113" s="750"/>
      <c r="Q113" s="750"/>
      <c r="R113" s="750"/>
      <c r="S113" s="750"/>
      <c r="T113" s="750"/>
      <c r="U113" s="750"/>
      <c r="V113" s="750"/>
      <c r="W113" s="750"/>
      <c r="X113" s="750"/>
      <c r="Y113" s="750"/>
      <c r="Z113" s="751"/>
      <c r="AA113" s="916">
        <v>119987</v>
      </c>
      <c r="AB113" s="917"/>
      <c r="AC113" s="917"/>
      <c r="AD113" s="917"/>
      <c r="AE113" s="918"/>
      <c r="AF113" s="919">
        <v>96967</v>
      </c>
      <c r="AG113" s="917"/>
      <c r="AH113" s="917"/>
      <c r="AI113" s="917"/>
      <c r="AJ113" s="918"/>
      <c r="AK113" s="919">
        <v>76590</v>
      </c>
      <c r="AL113" s="917"/>
      <c r="AM113" s="917"/>
      <c r="AN113" s="917"/>
      <c r="AO113" s="918"/>
      <c r="AP113" s="920">
        <v>1</v>
      </c>
      <c r="AQ113" s="921"/>
      <c r="AR113" s="921"/>
      <c r="AS113" s="921"/>
      <c r="AT113" s="922"/>
      <c r="AU113" s="930"/>
      <c r="AV113" s="931"/>
      <c r="AW113" s="931"/>
      <c r="AX113" s="931"/>
      <c r="AY113" s="931"/>
      <c r="AZ113" s="813" t="s">
        <v>455</v>
      </c>
      <c r="BA113" s="750"/>
      <c r="BB113" s="750"/>
      <c r="BC113" s="750"/>
      <c r="BD113" s="750"/>
      <c r="BE113" s="750"/>
      <c r="BF113" s="750"/>
      <c r="BG113" s="750"/>
      <c r="BH113" s="750"/>
      <c r="BI113" s="750"/>
      <c r="BJ113" s="750"/>
      <c r="BK113" s="750"/>
      <c r="BL113" s="750"/>
      <c r="BM113" s="750"/>
      <c r="BN113" s="750"/>
      <c r="BO113" s="750"/>
      <c r="BP113" s="751"/>
      <c r="BQ113" s="814">
        <v>1187280</v>
      </c>
      <c r="BR113" s="815"/>
      <c r="BS113" s="815"/>
      <c r="BT113" s="815"/>
      <c r="BU113" s="815"/>
      <c r="BV113" s="815">
        <v>1058681</v>
      </c>
      <c r="BW113" s="815"/>
      <c r="BX113" s="815"/>
      <c r="BY113" s="815"/>
      <c r="BZ113" s="815"/>
      <c r="CA113" s="815">
        <v>929849</v>
      </c>
      <c r="CB113" s="815"/>
      <c r="CC113" s="815"/>
      <c r="CD113" s="815"/>
      <c r="CE113" s="815"/>
      <c r="CF113" s="873">
        <v>12.5</v>
      </c>
      <c r="CG113" s="874"/>
      <c r="CH113" s="874"/>
      <c r="CI113" s="874"/>
      <c r="CJ113" s="874"/>
      <c r="CK113" s="925"/>
      <c r="CL113" s="819"/>
      <c r="CM113" s="813" t="s">
        <v>456</v>
      </c>
      <c r="CN113" s="750"/>
      <c r="CO113" s="750"/>
      <c r="CP113" s="750"/>
      <c r="CQ113" s="750"/>
      <c r="CR113" s="750"/>
      <c r="CS113" s="750"/>
      <c r="CT113" s="750"/>
      <c r="CU113" s="750"/>
      <c r="CV113" s="750"/>
      <c r="CW113" s="750"/>
      <c r="CX113" s="750"/>
      <c r="CY113" s="750"/>
      <c r="CZ113" s="750"/>
      <c r="DA113" s="750"/>
      <c r="DB113" s="750"/>
      <c r="DC113" s="750"/>
      <c r="DD113" s="750"/>
      <c r="DE113" s="750"/>
      <c r="DF113" s="751"/>
      <c r="DG113" s="777" t="s">
        <v>411</v>
      </c>
      <c r="DH113" s="778"/>
      <c r="DI113" s="778"/>
      <c r="DJ113" s="778"/>
      <c r="DK113" s="779"/>
      <c r="DL113" s="780" t="s">
        <v>440</v>
      </c>
      <c r="DM113" s="778"/>
      <c r="DN113" s="778"/>
      <c r="DO113" s="778"/>
      <c r="DP113" s="779"/>
      <c r="DQ113" s="780" t="s">
        <v>392</v>
      </c>
      <c r="DR113" s="778"/>
      <c r="DS113" s="778"/>
      <c r="DT113" s="778"/>
      <c r="DU113" s="779"/>
      <c r="DV113" s="822" t="s">
        <v>442</v>
      </c>
      <c r="DW113" s="823"/>
      <c r="DX113" s="823"/>
      <c r="DY113" s="823"/>
      <c r="DZ113" s="824"/>
    </row>
    <row r="114" spans="1:130" s="217" customFormat="1" ht="26.25" customHeight="1" x14ac:dyDescent="0.15">
      <c r="A114" s="912"/>
      <c r="B114" s="913"/>
      <c r="C114" s="750" t="s">
        <v>457</v>
      </c>
      <c r="D114" s="750"/>
      <c r="E114" s="750"/>
      <c r="F114" s="750"/>
      <c r="G114" s="750"/>
      <c r="H114" s="750"/>
      <c r="I114" s="750"/>
      <c r="J114" s="750"/>
      <c r="K114" s="750"/>
      <c r="L114" s="750"/>
      <c r="M114" s="750"/>
      <c r="N114" s="750"/>
      <c r="O114" s="750"/>
      <c r="P114" s="750"/>
      <c r="Q114" s="750"/>
      <c r="R114" s="750"/>
      <c r="S114" s="750"/>
      <c r="T114" s="750"/>
      <c r="U114" s="750"/>
      <c r="V114" s="750"/>
      <c r="W114" s="750"/>
      <c r="X114" s="750"/>
      <c r="Y114" s="750"/>
      <c r="Z114" s="751"/>
      <c r="AA114" s="777">
        <v>98607</v>
      </c>
      <c r="AB114" s="778"/>
      <c r="AC114" s="778"/>
      <c r="AD114" s="778"/>
      <c r="AE114" s="779"/>
      <c r="AF114" s="780">
        <v>103650</v>
      </c>
      <c r="AG114" s="778"/>
      <c r="AH114" s="778"/>
      <c r="AI114" s="778"/>
      <c r="AJ114" s="779"/>
      <c r="AK114" s="780">
        <v>100566</v>
      </c>
      <c r="AL114" s="778"/>
      <c r="AM114" s="778"/>
      <c r="AN114" s="778"/>
      <c r="AO114" s="779"/>
      <c r="AP114" s="822">
        <v>1.3</v>
      </c>
      <c r="AQ114" s="823"/>
      <c r="AR114" s="823"/>
      <c r="AS114" s="823"/>
      <c r="AT114" s="824"/>
      <c r="AU114" s="930"/>
      <c r="AV114" s="931"/>
      <c r="AW114" s="931"/>
      <c r="AX114" s="931"/>
      <c r="AY114" s="931"/>
      <c r="AZ114" s="813" t="s">
        <v>458</v>
      </c>
      <c r="BA114" s="750"/>
      <c r="BB114" s="750"/>
      <c r="BC114" s="750"/>
      <c r="BD114" s="750"/>
      <c r="BE114" s="750"/>
      <c r="BF114" s="750"/>
      <c r="BG114" s="750"/>
      <c r="BH114" s="750"/>
      <c r="BI114" s="750"/>
      <c r="BJ114" s="750"/>
      <c r="BK114" s="750"/>
      <c r="BL114" s="750"/>
      <c r="BM114" s="750"/>
      <c r="BN114" s="750"/>
      <c r="BO114" s="750"/>
      <c r="BP114" s="751"/>
      <c r="BQ114" s="814">
        <v>382215</v>
      </c>
      <c r="BR114" s="815"/>
      <c r="BS114" s="815"/>
      <c r="BT114" s="815"/>
      <c r="BU114" s="815"/>
      <c r="BV114" s="815">
        <v>274208</v>
      </c>
      <c r="BW114" s="815"/>
      <c r="BX114" s="815"/>
      <c r="BY114" s="815"/>
      <c r="BZ114" s="815"/>
      <c r="CA114" s="815">
        <v>419525</v>
      </c>
      <c r="CB114" s="815"/>
      <c r="CC114" s="815"/>
      <c r="CD114" s="815"/>
      <c r="CE114" s="815"/>
      <c r="CF114" s="873">
        <v>5.6</v>
      </c>
      <c r="CG114" s="874"/>
      <c r="CH114" s="874"/>
      <c r="CI114" s="874"/>
      <c r="CJ114" s="874"/>
      <c r="CK114" s="925"/>
      <c r="CL114" s="819"/>
      <c r="CM114" s="813" t="s">
        <v>459</v>
      </c>
      <c r="CN114" s="750"/>
      <c r="CO114" s="750"/>
      <c r="CP114" s="750"/>
      <c r="CQ114" s="750"/>
      <c r="CR114" s="750"/>
      <c r="CS114" s="750"/>
      <c r="CT114" s="750"/>
      <c r="CU114" s="750"/>
      <c r="CV114" s="750"/>
      <c r="CW114" s="750"/>
      <c r="CX114" s="750"/>
      <c r="CY114" s="750"/>
      <c r="CZ114" s="750"/>
      <c r="DA114" s="750"/>
      <c r="DB114" s="750"/>
      <c r="DC114" s="750"/>
      <c r="DD114" s="750"/>
      <c r="DE114" s="750"/>
      <c r="DF114" s="751"/>
      <c r="DG114" s="777" t="s">
        <v>442</v>
      </c>
      <c r="DH114" s="778"/>
      <c r="DI114" s="778"/>
      <c r="DJ114" s="778"/>
      <c r="DK114" s="779"/>
      <c r="DL114" s="780" t="s">
        <v>460</v>
      </c>
      <c r="DM114" s="778"/>
      <c r="DN114" s="778"/>
      <c r="DO114" s="778"/>
      <c r="DP114" s="779"/>
      <c r="DQ114" s="780" t="s">
        <v>392</v>
      </c>
      <c r="DR114" s="778"/>
      <c r="DS114" s="778"/>
      <c r="DT114" s="778"/>
      <c r="DU114" s="779"/>
      <c r="DV114" s="822" t="s">
        <v>450</v>
      </c>
      <c r="DW114" s="823"/>
      <c r="DX114" s="823"/>
      <c r="DY114" s="823"/>
      <c r="DZ114" s="824"/>
    </row>
    <row r="115" spans="1:130" s="217" customFormat="1" ht="26.25" customHeight="1" x14ac:dyDescent="0.15">
      <c r="A115" s="912"/>
      <c r="B115" s="913"/>
      <c r="C115" s="750" t="s">
        <v>461</v>
      </c>
      <c r="D115" s="750"/>
      <c r="E115" s="750"/>
      <c r="F115" s="750"/>
      <c r="G115" s="750"/>
      <c r="H115" s="750"/>
      <c r="I115" s="750"/>
      <c r="J115" s="750"/>
      <c r="K115" s="750"/>
      <c r="L115" s="750"/>
      <c r="M115" s="750"/>
      <c r="N115" s="750"/>
      <c r="O115" s="750"/>
      <c r="P115" s="750"/>
      <c r="Q115" s="750"/>
      <c r="R115" s="750"/>
      <c r="S115" s="750"/>
      <c r="T115" s="750"/>
      <c r="U115" s="750"/>
      <c r="V115" s="750"/>
      <c r="W115" s="750"/>
      <c r="X115" s="750"/>
      <c r="Y115" s="750"/>
      <c r="Z115" s="751"/>
      <c r="AA115" s="916">
        <v>104262</v>
      </c>
      <c r="AB115" s="917"/>
      <c r="AC115" s="917"/>
      <c r="AD115" s="917"/>
      <c r="AE115" s="918"/>
      <c r="AF115" s="919">
        <v>114314</v>
      </c>
      <c r="AG115" s="917"/>
      <c r="AH115" s="917"/>
      <c r="AI115" s="917"/>
      <c r="AJ115" s="918"/>
      <c r="AK115" s="919">
        <v>253596</v>
      </c>
      <c r="AL115" s="917"/>
      <c r="AM115" s="917"/>
      <c r="AN115" s="917"/>
      <c r="AO115" s="918"/>
      <c r="AP115" s="920">
        <v>3.4</v>
      </c>
      <c r="AQ115" s="921"/>
      <c r="AR115" s="921"/>
      <c r="AS115" s="921"/>
      <c r="AT115" s="922"/>
      <c r="AU115" s="930"/>
      <c r="AV115" s="931"/>
      <c r="AW115" s="931"/>
      <c r="AX115" s="931"/>
      <c r="AY115" s="931"/>
      <c r="AZ115" s="813" t="s">
        <v>462</v>
      </c>
      <c r="BA115" s="750"/>
      <c r="BB115" s="750"/>
      <c r="BC115" s="750"/>
      <c r="BD115" s="750"/>
      <c r="BE115" s="750"/>
      <c r="BF115" s="750"/>
      <c r="BG115" s="750"/>
      <c r="BH115" s="750"/>
      <c r="BI115" s="750"/>
      <c r="BJ115" s="750"/>
      <c r="BK115" s="750"/>
      <c r="BL115" s="750"/>
      <c r="BM115" s="750"/>
      <c r="BN115" s="750"/>
      <c r="BO115" s="750"/>
      <c r="BP115" s="751"/>
      <c r="BQ115" s="814">
        <v>1520</v>
      </c>
      <c r="BR115" s="815"/>
      <c r="BS115" s="815"/>
      <c r="BT115" s="815"/>
      <c r="BU115" s="815"/>
      <c r="BV115" s="815">
        <v>1443</v>
      </c>
      <c r="BW115" s="815"/>
      <c r="BX115" s="815"/>
      <c r="BY115" s="815"/>
      <c r="BZ115" s="815"/>
      <c r="CA115" s="815">
        <v>1359</v>
      </c>
      <c r="CB115" s="815"/>
      <c r="CC115" s="815"/>
      <c r="CD115" s="815"/>
      <c r="CE115" s="815"/>
      <c r="CF115" s="873">
        <v>0</v>
      </c>
      <c r="CG115" s="874"/>
      <c r="CH115" s="874"/>
      <c r="CI115" s="874"/>
      <c r="CJ115" s="874"/>
      <c r="CK115" s="925"/>
      <c r="CL115" s="819"/>
      <c r="CM115" s="813" t="s">
        <v>463</v>
      </c>
      <c r="CN115" s="750"/>
      <c r="CO115" s="750"/>
      <c r="CP115" s="750"/>
      <c r="CQ115" s="750"/>
      <c r="CR115" s="750"/>
      <c r="CS115" s="750"/>
      <c r="CT115" s="750"/>
      <c r="CU115" s="750"/>
      <c r="CV115" s="750"/>
      <c r="CW115" s="750"/>
      <c r="CX115" s="750"/>
      <c r="CY115" s="750"/>
      <c r="CZ115" s="750"/>
      <c r="DA115" s="750"/>
      <c r="DB115" s="750"/>
      <c r="DC115" s="750"/>
      <c r="DD115" s="750"/>
      <c r="DE115" s="750"/>
      <c r="DF115" s="751"/>
      <c r="DG115" s="777">
        <v>902849</v>
      </c>
      <c r="DH115" s="778"/>
      <c r="DI115" s="778"/>
      <c r="DJ115" s="778"/>
      <c r="DK115" s="779"/>
      <c r="DL115" s="780">
        <v>827855</v>
      </c>
      <c r="DM115" s="778"/>
      <c r="DN115" s="778"/>
      <c r="DO115" s="778"/>
      <c r="DP115" s="779"/>
      <c r="DQ115" s="780">
        <v>612167</v>
      </c>
      <c r="DR115" s="778"/>
      <c r="DS115" s="778"/>
      <c r="DT115" s="778"/>
      <c r="DU115" s="779"/>
      <c r="DV115" s="822">
        <v>8.1999999999999993</v>
      </c>
      <c r="DW115" s="823"/>
      <c r="DX115" s="823"/>
      <c r="DY115" s="823"/>
      <c r="DZ115" s="824"/>
    </row>
    <row r="116" spans="1:130" s="217" customFormat="1" ht="26.25" customHeight="1" x14ac:dyDescent="0.15">
      <c r="A116" s="914"/>
      <c r="B116" s="915"/>
      <c r="C116" s="837" t="s">
        <v>464</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777" t="s">
        <v>392</v>
      </c>
      <c r="AB116" s="778"/>
      <c r="AC116" s="778"/>
      <c r="AD116" s="778"/>
      <c r="AE116" s="779"/>
      <c r="AF116" s="780">
        <v>110</v>
      </c>
      <c r="AG116" s="778"/>
      <c r="AH116" s="778"/>
      <c r="AI116" s="778"/>
      <c r="AJ116" s="779"/>
      <c r="AK116" s="780" t="s">
        <v>442</v>
      </c>
      <c r="AL116" s="778"/>
      <c r="AM116" s="778"/>
      <c r="AN116" s="778"/>
      <c r="AO116" s="779"/>
      <c r="AP116" s="822" t="s">
        <v>444</v>
      </c>
      <c r="AQ116" s="823"/>
      <c r="AR116" s="823"/>
      <c r="AS116" s="823"/>
      <c r="AT116" s="824"/>
      <c r="AU116" s="930"/>
      <c r="AV116" s="931"/>
      <c r="AW116" s="931"/>
      <c r="AX116" s="931"/>
      <c r="AY116" s="931"/>
      <c r="AZ116" s="907" t="s">
        <v>465</v>
      </c>
      <c r="BA116" s="908"/>
      <c r="BB116" s="908"/>
      <c r="BC116" s="908"/>
      <c r="BD116" s="908"/>
      <c r="BE116" s="908"/>
      <c r="BF116" s="908"/>
      <c r="BG116" s="908"/>
      <c r="BH116" s="908"/>
      <c r="BI116" s="908"/>
      <c r="BJ116" s="908"/>
      <c r="BK116" s="908"/>
      <c r="BL116" s="908"/>
      <c r="BM116" s="908"/>
      <c r="BN116" s="908"/>
      <c r="BO116" s="908"/>
      <c r="BP116" s="909"/>
      <c r="BQ116" s="814" t="s">
        <v>444</v>
      </c>
      <c r="BR116" s="815"/>
      <c r="BS116" s="815"/>
      <c r="BT116" s="815"/>
      <c r="BU116" s="815"/>
      <c r="BV116" s="815" t="s">
        <v>450</v>
      </c>
      <c r="BW116" s="815"/>
      <c r="BX116" s="815"/>
      <c r="BY116" s="815"/>
      <c r="BZ116" s="815"/>
      <c r="CA116" s="815" t="s">
        <v>392</v>
      </c>
      <c r="CB116" s="815"/>
      <c r="CC116" s="815"/>
      <c r="CD116" s="815"/>
      <c r="CE116" s="815"/>
      <c r="CF116" s="873" t="s">
        <v>445</v>
      </c>
      <c r="CG116" s="874"/>
      <c r="CH116" s="874"/>
      <c r="CI116" s="874"/>
      <c r="CJ116" s="874"/>
      <c r="CK116" s="925"/>
      <c r="CL116" s="819"/>
      <c r="CM116" s="813" t="s">
        <v>466</v>
      </c>
      <c r="CN116" s="750"/>
      <c r="CO116" s="750"/>
      <c r="CP116" s="750"/>
      <c r="CQ116" s="750"/>
      <c r="CR116" s="750"/>
      <c r="CS116" s="750"/>
      <c r="CT116" s="750"/>
      <c r="CU116" s="750"/>
      <c r="CV116" s="750"/>
      <c r="CW116" s="750"/>
      <c r="CX116" s="750"/>
      <c r="CY116" s="750"/>
      <c r="CZ116" s="750"/>
      <c r="DA116" s="750"/>
      <c r="DB116" s="750"/>
      <c r="DC116" s="750"/>
      <c r="DD116" s="750"/>
      <c r="DE116" s="750"/>
      <c r="DF116" s="751"/>
      <c r="DG116" s="777">
        <v>54000</v>
      </c>
      <c r="DH116" s="778"/>
      <c r="DI116" s="778"/>
      <c r="DJ116" s="778"/>
      <c r="DK116" s="779"/>
      <c r="DL116" s="780">
        <v>45000</v>
      </c>
      <c r="DM116" s="778"/>
      <c r="DN116" s="778"/>
      <c r="DO116" s="778"/>
      <c r="DP116" s="779"/>
      <c r="DQ116" s="780">
        <v>36000</v>
      </c>
      <c r="DR116" s="778"/>
      <c r="DS116" s="778"/>
      <c r="DT116" s="778"/>
      <c r="DU116" s="779"/>
      <c r="DV116" s="822">
        <v>0.5</v>
      </c>
      <c r="DW116" s="823"/>
      <c r="DX116" s="823"/>
      <c r="DY116" s="823"/>
      <c r="DZ116" s="824"/>
    </row>
    <row r="117" spans="1:130" s="217" customFormat="1" ht="26.25" customHeight="1" x14ac:dyDescent="0.15">
      <c r="A117" s="893" t="s">
        <v>189</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875" t="s">
        <v>467</v>
      </c>
      <c r="Z117" s="895"/>
      <c r="AA117" s="900">
        <v>1686752</v>
      </c>
      <c r="AB117" s="901"/>
      <c r="AC117" s="901"/>
      <c r="AD117" s="901"/>
      <c r="AE117" s="902"/>
      <c r="AF117" s="903">
        <v>1670684</v>
      </c>
      <c r="AG117" s="901"/>
      <c r="AH117" s="901"/>
      <c r="AI117" s="901"/>
      <c r="AJ117" s="902"/>
      <c r="AK117" s="903">
        <v>1787222</v>
      </c>
      <c r="AL117" s="901"/>
      <c r="AM117" s="901"/>
      <c r="AN117" s="901"/>
      <c r="AO117" s="902"/>
      <c r="AP117" s="904"/>
      <c r="AQ117" s="905"/>
      <c r="AR117" s="905"/>
      <c r="AS117" s="905"/>
      <c r="AT117" s="906"/>
      <c r="AU117" s="930"/>
      <c r="AV117" s="931"/>
      <c r="AW117" s="931"/>
      <c r="AX117" s="931"/>
      <c r="AY117" s="931"/>
      <c r="AZ117" s="861" t="s">
        <v>468</v>
      </c>
      <c r="BA117" s="862"/>
      <c r="BB117" s="862"/>
      <c r="BC117" s="862"/>
      <c r="BD117" s="862"/>
      <c r="BE117" s="862"/>
      <c r="BF117" s="862"/>
      <c r="BG117" s="862"/>
      <c r="BH117" s="862"/>
      <c r="BI117" s="862"/>
      <c r="BJ117" s="862"/>
      <c r="BK117" s="862"/>
      <c r="BL117" s="862"/>
      <c r="BM117" s="862"/>
      <c r="BN117" s="862"/>
      <c r="BO117" s="862"/>
      <c r="BP117" s="863"/>
      <c r="BQ117" s="814" t="s">
        <v>445</v>
      </c>
      <c r="BR117" s="815"/>
      <c r="BS117" s="815"/>
      <c r="BT117" s="815"/>
      <c r="BU117" s="815"/>
      <c r="BV117" s="815" t="s">
        <v>445</v>
      </c>
      <c r="BW117" s="815"/>
      <c r="BX117" s="815"/>
      <c r="BY117" s="815"/>
      <c r="BZ117" s="815"/>
      <c r="CA117" s="815" t="s">
        <v>444</v>
      </c>
      <c r="CB117" s="815"/>
      <c r="CC117" s="815"/>
      <c r="CD117" s="815"/>
      <c r="CE117" s="815"/>
      <c r="CF117" s="873" t="s">
        <v>445</v>
      </c>
      <c r="CG117" s="874"/>
      <c r="CH117" s="874"/>
      <c r="CI117" s="874"/>
      <c r="CJ117" s="874"/>
      <c r="CK117" s="925"/>
      <c r="CL117" s="819"/>
      <c r="CM117" s="813" t="s">
        <v>469</v>
      </c>
      <c r="CN117" s="750"/>
      <c r="CO117" s="750"/>
      <c r="CP117" s="750"/>
      <c r="CQ117" s="750"/>
      <c r="CR117" s="750"/>
      <c r="CS117" s="750"/>
      <c r="CT117" s="750"/>
      <c r="CU117" s="750"/>
      <c r="CV117" s="750"/>
      <c r="CW117" s="750"/>
      <c r="CX117" s="750"/>
      <c r="CY117" s="750"/>
      <c r="CZ117" s="750"/>
      <c r="DA117" s="750"/>
      <c r="DB117" s="750"/>
      <c r="DC117" s="750"/>
      <c r="DD117" s="750"/>
      <c r="DE117" s="750"/>
      <c r="DF117" s="751"/>
      <c r="DG117" s="777" t="s">
        <v>445</v>
      </c>
      <c r="DH117" s="778"/>
      <c r="DI117" s="778"/>
      <c r="DJ117" s="778"/>
      <c r="DK117" s="779"/>
      <c r="DL117" s="780" t="s">
        <v>470</v>
      </c>
      <c r="DM117" s="778"/>
      <c r="DN117" s="778"/>
      <c r="DO117" s="778"/>
      <c r="DP117" s="779"/>
      <c r="DQ117" s="780" t="s">
        <v>392</v>
      </c>
      <c r="DR117" s="778"/>
      <c r="DS117" s="778"/>
      <c r="DT117" s="778"/>
      <c r="DU117" s="779"/>
      <c r="DV117" s="822" t="s">
        <v>392</v>
      </c>
      <c r="DW117" s="823"/>
      <c r="DX117" s="823"/>
      <c r="DY117" s="823"/>
      <c r="DZ117" s="824"/>
    </row>
    <row r="118" spans="1:130" s="217" customFormat="1" ht="26.25" customHeight="1" x14ac:dyDescent="0.15">
      <c r="A118" s="893" t="s">
        <v>435</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6" t="s">
        <v>432</v>
      </c>
      <c r="AB118" s="894"/>
      <c r="AC118" s="894"/>
      <c r="AD118" s="894"/>
      <c r="AE118" s="895"/>
      <c r="AF118" s="896" t="s">
        <v>433</v>
      </c>
      <c r="AG118" s="894"/>
      <c r="AH118" s="894"/>
      <c r="AI118" s="894"/>
      <c r="AJ118" s="895"/>
      <c r="AK118" s="896" t="s">
        <v>305</v>
      </c>
      <c r="AL118" s="894"/>
      <c r="AM118" s="894"/>
      <c r="AN118" s="894"/>
      <c r="AO118" s="895"/>
      <c r="AP118" s="897" t="s">
        <v>434</v>
      </c>
      <c r="AQ118" s="898"/>
      <c r="AR118" s="898"/>
      <c r="AS118" s="898"/>
      <c r="AT118" s="899"/>
      <c r="AU118" s="930"/>
      <c r="AV118" s="931"/>
      <c r="AW118" s="931"/>
      <c r="AX118" s="931"/>
      <c r="AY118" s="931"/>
      <c r="AZ118" s="836" t="s">
        <v>471</v>
      </c>
      <c r="BA118" s="837"/>
      <c r="BB118" s="837"/>
      <c r="BC118" s="837"/>
      <c r="BD118" s="837"/>
      <c r="BE118" s="837"/>
      <c r="BF118" s="837"/>
      <c r="BG118" s="837"/>
      <c r="BH118" s="837"/>
      <c r="BI118" s="837"/>
      <c r="BJ118" s="837"/>
      <c r="BK118" s="837"/>
      <c r="BL118" s="837"/>
      <c r="BM118" s="837"/>
      <c r="BN118" s="837"/>
      <c r="BO118" s="837"/>
      <c r="BP118" s="838"/>
      <c r="BQ118" s="877" t="s">
        <v>450</v>
      </c>
      <c r="BR118" s="843"/>
      <c r="BS118" s="843"/>
      <c r="BT118" s="843"/>
      <c r="BU118" s="843"/>
      <c r="BV118" s="843" t="s">
        <v>445</v>
      </c>
      <c r="BW118" s="843"/>
      <c r="BX118" s="843"/>
      <c r="BY118" s="843"/>
      <c r="BZ118" s="843"/>
      <c r="CA118" s="843" t="s">
        <v>472</v>
      </c>
      <c r="CB118" s="843"/>
      <c r="CC118" s="843"/>
      <c r="CD118" s="843"/>
      <c r="CE118" s="843"/>
      <c r="CF118" s="873" t="s">
        <v>473</v>
      </c>
      <c r="CG118" s="874"/>
      <c r="CH118" s="874"/>
      <c r="CI118" s="874"/>
      <c r="CJ118" s="874"/>
      <c r="CK118" s="925"/>
      <c r="CL118" s="819"/>
      <c r="CM118" s="813" t="s">
        <v>474</v>
      </c>
      <c r="CN118" s="750"/>
      <c r="CO118" s="750"/>
      <c r="CP118" s="750"/>
      <c r="CQ118" s="750"/>
      <c r="CR118" s="750"/>
      <c r="CS118" s="750"/>
      <c r="CT118" s="750"/>
      <c r="CU118" s="750"/>
      <c r="CV118" s="750"/>
      <c r="CW118" s="750"/>
      <c r="CX118" s="750"/>
      <c r="CY118" s="750"/>
      <c r="CZ118" s="750"/>
      <c r="DA118" s="750"/>
      <c r="DB118" s="750"/>
      <c r="DC118" s="750"/>
      <c r="DD118" s="750"/>
      <c r="DE118" s="750"/>
      <c r="DF118" s="751"/>
      <c r="DG118" s="777" t="s">
        <v>475</v>
      </c>
      <c r="DH118" s="778"/>
      <c r="DI118" s="778"/>
      <c r="DJ118" s="778"/>
      <c r="DK118" s="779"/>
      <c r="DL118" s="780" t="s">
        <v>472</v>
      </c>
      <c r="DM118" s="778"/>
      <c r="DN118" s="778"/>
      <c r="DO118" s="778"/>
      <c r="DP118" s="779"/>
      <c r="DQ118" s="780" t="s">
        <v>445</v>
      </c>
      <c r="DR118" s="778"/>
      <c r="DS118" s="778"/>
      <c r="DT118" s="778"/>
      <c r="DU118" s="779"/>
      <c r="DV118" s="822" t="s">
        <v>445</v>
      </c>
      <c r="DW118" s="823"/>
      <c r="DX118" s="823"/>
      <c r="DY118" s="823"/>
      <c r="DZ118" s="824"/>
    </row>
    <row r="119" spans="1:130" s="217" customFormat="1" ht="26.25" customHeight="1" x14ac:dyDescent="0.15">
      <c r="A119" s="816" t="s">
        <v>438</v>
      </c>
      <c r="B119" s="817"/>
      <c r="C119" s="858" t="s">
        <v>439</v>
      </c>
      <c r="D119" s="806"/>
      <c r="E119" s="806"/>
      <c r="F119" s="806"/>
      <c r="G119" s="806"/>
      <c r="H119" s="806"/>
      <c r="I119" s="806"/>
      <c r="J119" s="806"/>
      <c r="K119" s="806"/>
      <c r="L119" s="806"/>
      <c r="M119" s="806"/>
      <c r="N119" s="806"/>
      <c r="O119" s="806"/>
      <c r="P119" s="806"/>
      <c r="Q119" s="806"/>
      <c r="R119" s="806"/>
      <c r="S119" s="806"/>
      <c r="T119" s="806"/>
      <c r="U119" s="806"/>
      <c r="V119" s="806"/>
      <c r="W119" s="806"/>
      <c r="X119" s="806"/>
      <c r="Y119" s="806"/>
      <c r="Z119" s="807"/>
      <c r="AA119" s="886" t="s">
        <v>445</v>
      </c>
      <c r="AB119" s="887"/>
      <c r="AC119" s="887"/>
      <c r="AD119" s="887"/>
      <c r="AE119" s="888"/>
      <c r="AF119" s="889" t="s">
        <v>445</v>
      </c>
      <c r="AG119" s="887"/>
      <c r="AH119" s="887"/>
      <c r="AI119" s="887"/>
      <c r="AJ119" s="888"/>
      <c r="AK119" s="889" t="s">
        <v>445</v>
      </c>
      <c r="AL119" s="887"/>
      <c r="AM119" s="887"/>
      <c r="AN119" s="887"/>
      <c r="AO119" s="888"/>
      <c r="AP119" s="890" t="s">
        <v>476</v>
      </c>
      <c r="AQ119" s="891"/>
      <c r="AR119" s="891"/>
      <c r="AS119" s="891"/>
      <c r="AT119" s="892"/>
      <c r="AU119" s="932"/>
      <c r="AV119" s="933"/>
      <c r="AW119" s="933"/>
      <c r="AX119" s="933"/>
      <c r="AY119" s="933"/>
      <c r="AZ119" s="238" t="s">
        <v>189</v>
      </c>
      <c r="BA119" s="238"/>
      <c r="BB119" s="238"/>
      <c r="BC119" s="238"/>
      <c r="BD119" s="238"/>
      <c r="BE119" s="238"/>
      <c r="BF119" s="238"/>
      <c r="BG119" s="238"/>
      <c r="BH119" s="238"/>
      <c r="BI119" s="238"/>
      <c r="BJ119" s="238"/>
      <c r="BK119" s="238"/>
      <c r="BL119" s="238"/>
      <c r="BM119" s="238"/>
      <c r="BN119" s="238"/>
      <c r="BO119" s="875" t="s">
        <v>477</v>
      </c>
      <c r="BP119" s="876"/>
      <c r="BQ119" s="877">
        <v>16740640</v>
      </c>
      <c r="BR119" s="843"/>
      <c r="BS119" s="843"/>
      <c r="BT119" s="843"/>
      <c r="BU119" s="843"/>
      <c r="BV119" s="843">
        <v>16173816</v>
      </c>
      <c r="BW119" s="843"/>
      <c r="BX119" s="843"/>
      <c r="BY119" s="843"/>
      <c r="BZ119" s="843"/>
      <c r="CA119" s="843">
        <v>16047102</v>
      </c>
      <c r="CB119" s="843"/>
      <c r="CC119" s="843"/>
      <c r="CD119" s="843"/>
      <c r="CE119" s="843"/>
      <c r="CF119" s="746"/>
      <c r="CG119" s="747"/>
      <c r="CH119" s="747"/>
      <c r="CI119" s="747"/>
      <c r="CJ119" s="832"/>
      <c r="CK119" s="926"/>
      <c r="CL119" s="821"/>
      <c r="CM119" s="836" t="s">
        <v>478</v>
      </c>
      <c r="CN119" s="837"/>
      <c r="CO119" s="837"/>
      <c r="CP119" s="837"/>
      <c r="CQ119" s="837"/>
      <c r="CR119" s="837"/>
      <c r="CS119" s="837"/>
      <c r="CT119" s="837"/>
      <c r="CU119" s="837"/>
      <c r="CV119" s="837"/>
      <c r="CW119" s="837"/>
      <c r="CX119" s="837"/>
      <c r="CY119" s="837"/>
      <c r="CZ119" s="837"/>
      <c r="DA119" s="837"/>
      <c r="DB119" s="837"/>
      <c r="DC119" s="837"/>
      <c r="DD119" s="837"/>
      <c r="DE119" s="837"/>
      <c r="DF119" s="838"/>
      <c r="DG119" s="761">
        <v>93547</v>
      </c>
      <c r="DH119" s="762"/>
      <c r="DI119" s="762"/>
      <c r="DJ119" s="762"/>
      <c r="DK119" s="763"/>
      <c r="DL119" s="764">
        <v>65784</v>
      </c>
      <c r="DM119" s="762"/>
      <c r="DN119" s="762"/>
      <c r="DO119" s="762"/>
      <c r="DP119" s="763"/>
      <c r="DQ119" s="764">
        <v>40955</v>
      </c>
      <c r="DR119" s="762"/>
      <c r="DS119" s="762"/>
      <c r="DT119" s="762"/>
      <c r="DU119" s="763"/>
      <c r="DV119" s="846">
        <v>0.5</v>
      </c>
      <c r="DW119" s="847"/>
      <c r="DX119" s="847"/>
      <c r="DY119" s="847"/>
      <c r="DZ119" s="848"/>
    </row>
    <row r="120" spans="1:130" s="217" customFormat="1" ht="26.25" customHeight="1" x14ac:dyDescent="0.15">
      <c r="A120" s="818"/>
      <c r="B120" s="819"/>
      <c r="C120" s="813" t="s">
        <v>447</v>
      </c>
      <c r="D120" s="750"/>
      <c r="E120" s="750"/>
      <c r="F120" s="750"/>
      <c r="G120" s="750"/>
      <c r="H120" s="750"/>
      <c r="I120" s="750"/>
      <c r="J120" s="750"/>
      <c r="K120" s="750"/>
      <c r="L120" s="750"/>
      <c r="M120" s="750"/>
      <c r="N120" s="750"/>
      <c r="O120" s="750"/>
      <c r="P120" s="750"/>
      <c r="Q120" s="750"/>
      <c r="R120" s="750"/>
      <c r="S120" s="750"/>
      <c r="T120" s="750"/>
      <c r="U120" s="750"/>
      <c r="V120" s="750"/>
      <c r="W120" s="750"/>
      <c r="X120" s="750"/>
      <c r="Y120" s="750"/>
      <c r="Z120" s="751"/>
      <c r="AA120" s="777" t="s">
        <v>441</v>
      </c>
      <c r="AB120" s="778"/>
      <c r="AC120" s="778"/>
      <c r="AD120" s="778"/>
      <c r="AE120" s="779"/>
      <c r="AF120" s="780" t="s">
        <v>445</v>
      </c>
      <c r="AG120" s="778"/>
      <c r="AH120" s="778"/>
      <c r="AI120" s="778"/>
      <c r="AJ120" s="779"/>
      <c r="AK120" s="780" t="s">
        <v>445</v>
      </c>
      <c r="AL120" s="778"/>
      <c r="AM120" s="778"/>
      <c r="AN120" s="778"/>
      <c r="AO120" s="779"/>
      <c r="AP120" s="822" t="s">
        <v>445</v>
      </c>
      <c r="AQ120" s="823"/>
      <c r="AR120" s="823"/>
      <c r="AS120" s="823"/>
      <c r="AT120" s="824"/>
      <c r="AU120" s="878" t="s">
        <v>479</v>
      </c>
      <c r="AV120" s="879"/>
      <c r="AW120" s="879"/>
      <c r="AX120" s="879"/>
      <c r="AY120" s="880"/>
      <c r="AZ120" s="858" t="s">
        <v>480</v>
      </c>
      <c r="BA120" s="806"/>
      <c r="BB120" s="806"/>
      <c r="BC120" s="806"/>
      <c r="BD120" s="806"/>
      <c r="BE120" s="806"/>
      <c r="BF120" s="806"/>
      <c r="BG120" s="806"/>
      <c r="BH120" s="806"/>
      <c r="BI120" s="806"/>
      <c r="BJ120" s="806"/>
      <c r="BK120" s="806"/>
      <c r="BL120" s="806"/>
      <c r="BM120" s="806"/>
      <c r="BN120" s="806"/>
      <c r="BO120" s="806"/>
      <c r="BP120" s="807"/>
      <c r="BQ120" s="859">
        <v>4271051</v>
      </c>
      <c r="BR120" s="840"/>
      <c r="BS120" s="840"/>
      <c r="BT120" s="840"/>
      <c r="BU120" s="840"/>
      <c r="BV120" s="840">
        <v>4498889</v>
      </c>
      <c r="BW120" s="840"/>
      <c r="BX120" s="840"/>
      <c r="BY120" s="840"/>
      <c r="BZ120" s="840"/>
      <c r="CA120" s="840">
        <v>5122237</v>
      </c>
      <c r="CB120" s="840"/>
      <c r="CC120" s="840"/>
      <c r="CD120" s="840"/>
      <c r="CE120" s="840"/>
      <c r="CF120" s="864">
        <v>68.599999999999994</v>
      </c>
      <c r="CG120" s="865"/>
      <c r="CH120" s="865"/>
      <c r="CI120" s="865"/>
      <c r="CJ120" s="865"/>
      <c r="CK120" s="866" t="s">
        <v>481</v>
      </c>
      <c r="CL120" s="850"/>
      <c r="CM120" s="850"/>
      <c r="CN120" s="850"/>
      <c r="CO120" s="851"/>
      <c r="CP120" s="870" t="s">
        <v>482</v>
      </c>
      <c r="CQ120" s="871"/>
      <c r="CR120" s="871"/>
      <c r="CS120" s="871"/>
      <c r="CT120" s="871"/>
      <c r="CU120" s="871"/>
      <c r="CV120" s="871"/>
      <c r="CW120" s="871"/>
      <c r="CX120" s="871"/>
      <c r="CY120" s="871"/>
      <c r="CZ120" s="871"/>
      <c r="DA120" s="871"/>
      <c r="DB120" s="871"/>
      <c r="DC120" s="871"/>
      <c r="DD120" s="871"/>
      <c r="DE120" s="871"/>
      <c r="DF120" s="872"/>
      <c r="DG120" s="859">
        <v>658746</v>
      </c>
      <c r="DH120" s="840"/>
      <c r="DI120" s="840"/>
      <c r="DJ120" s="840"/>
      <c r="DK120" s="840"/>
      <c r="DL120" s="840">
        <v>595591</v>
      </c>
      <c r="DM120" s="840"/>
      <c r="DN120" s="840"/>
      <c r="DO120" s="840"/>
      <c r="DP120" s="840"/>
      <c r="DQ120" s="840">
        <v>532755</v>
      </c>
      <c r="DR120" s="840"/>
      <c r="DS120" s="840"/>
      <c r="DT120" s="840"/>
      <c r="DU120" s="840"/>
      <c r="DV120" s="841">
        <v>7.1</v>
      </c>
      <c r="DW120" s="841"/>
      <c r="DX120" s="841"/>
      <c r="DY120" s="841"/>
      <c r="DZ120" s="842"/>
    </row>
    <row r="121" spans="1:130" s="217" customFormat="1" ht="26.25" customHeight="1" x14ac:dyDescent="0.15">
      <c r="A121" s="818"/>
      <c r="B121" s="819"/>
      <c r="C121" s="861" t="s">
        <v>483</v>
      </c>
      <c r="D121" s="862"/>
      <c r="E121" s="862"/>
      <c r="F121" s="862"/>
      <c r="G121" s="862"/>
      <c r="H121" s="862"/>
      <c r="I121" s="862"/>
      <c r="J121" s="862"/>
      <c r="K121" s="862"/>
      <c r="L121" s="862"/>
      <c r="M121" s="862"/>
      <c r="N121" s="862"/>
      <c r="O121" s="862"/>
      <c r="P121" s="862"/>
      <c r="Q121" s="862"/>
      <c r="R121" s="862"/>
      <c r="S121" s="862"/>
      <c r="T121" s="862"/>
      <c r="U121" s="862"/>
      <c r="V121" s="862"/>
      <c r="W121" s="862"/>
      <c r="X121" s="862"/>
      <c r="Y121" s="862"/>
      <c r="Z121" s="863"/>
      <c r="AA121" s="777" t="s">
        <v>473</v>
      </c>
      <c r="AB121" s="778"/>
      <c r="AC121" s="778"/>
      <c r="AD121" s="778"/>
      <c r="AE121" s="779"/>
      <c r="AF121" s="780" t="s">
        <v>475</v>
      </c>
      <c r="AG121" s="778"/>
      <c r="AH121" s="778"/>
      <c r="AI121" s="778"/>
      <c r="AJ121" s="779"/>
      <c r="AK121" s="780" t="s">
        <v>441</v>
      </c>
      <c r="AL121" s="778"/>
      <c r="AM121" s="778"/>
      <c r="AN121" s="778"/>
      <c r="AO121" s="779"/>
      <c r="AP121" s="822" t="s">
        <v>473</v>
      </c>
      <c r="AQ121" s="823"/>
      <c r="AR121" s="823"/>
      <c r="AS121" s="823"/>
      <c r="AT121" s="824"/>
      <c r="AU121" s="881"/>
      <c r="AV121" s="882"/>
      <c r="AW121" s="882"/>
      <c r="AX121" s="882"/>
      <c r="AY121" s="883"/>
      <c r="AZ121" s="813" t="s">
        <v>484</v>
      </c>
      <c r="BA121" s="750"/>
      <c r="BB121" s="750"/>
      <c r="BC121" s="750"/>
      <c r="BD121" s="750"/>
      <c r="BE121" s="750"/>
      <c r="BF121" s="750"/>
      <c r="BG121" s="750"/>
      <c r="BH121" s="750"/>
      <c r="BI121" s="750"/>
      <c r="BJ121" s="750"/>
      <c r="BK121" s="750"/>
      <c r="BL121" s="750"/>
      <c r="BM121" s="750"/>
      <c r="BN121" s="750"/>
      <c r="BO121" s="750"/>
      <c r="BP121" s="751"/>
      <c r="BQ121" s="814">
        <v>1280751</v>
      </c>
      <c r="BR121" s="815"/>
      <c r="BS121" s="815"/>
      <c r="BT121" s="815"/>
      <c r="BU121" s="815"/>
      <c r="BV121" s="815">
        <v>1369639</v>
      </c>
      <c r="BW121" s="815"/>
      <c r="BX121" s="815"/>
      <c r="BY121" s="815"/>
      <c r="BZ121" s="815"/>
      <c r="CA121" s="815">
        <v>1266212</v>
      </c>
      <c r="CB121" s="815"/>
      <c r="CC121" s="815"/>
      <c r="CD121" s="815"/>
      <c r="CE121" s="815"/>
      <c r="CF121" s="873">
        <v>17</v>
      </c>
      <c r="CG121" s="874"/>
      <c r="CH121" s="874"/>
      <c r="CI121" s="874"/>
      <c r="CJ121" s="874"/>
      <c r="CK121" s="867"/>
      <c r="CL121" s="853"/>
      <c r="CM121" s="853"/>
      <c r="CN121" s="853"/>
      <c r="CO121" s="854"/>
      <c r="CP121" s="833" t="s">
        <v>404</v>
      </c>
      <c r="CQ121" s="834"/>
      <c r="CR121" s="834"/>
      <c r="CS121" s="834"/>
      <c r="CT121" s="834"/>
      <c r="CU121" s="834"/>
      <c r="CV121" s="834"/>
      <c r="CW121" s="834"/>
      <c r="CX121" s="834"/>
      <c r="CY121" s="834"/>
      <c r="CZ121" s="834"/>
      <c r="DA121" s="834"/>
      <c r="DB121" s="834"/>
      <c r="DC121" s="834"/>
      <c r="DD121" s="834"/>
      <c r="DE121" s="834"/>
      <c r="DF121" s="835"/>
      <c r="DG121" s="814" t="s">
        <v>473</v>
      </c>
      <c r="DH121" s="815"/>
      <c r="DI121" s="815"/>
      <c r="DJ121" s="815"/>
      <c r="DK121" s="815"/>
      <c r="DL121" s="815" t="s">
        <v>445</v>
      </c>
      <c r="DM121" s="815"/>
      <c r="DN121" s="815"/>
      <c r="DO121" s="815"/>
      <c r="DP121" s="815"/>
      <c r="DQ121" s="815" t="s">
        <v>473</v>
      </c>
      <c r="DR121" s="815"/>
      <c r="DS121" s="815"/>
      <c r="DT121" s="815"/>
      <c r="DU121" s="815"/>
      <c r="DV121" s="792" t="s">
        <v>444</v>
      </c>
      <c r="DW121" s="792"/>
      <c r="DX121" s="792"/>
      <c r="DY121" s="792"/>
      <c r="DZ121" s="793"/>
    </row>
    <row r="122" spans="1:130" s="217" customFormat="1" ht="26.25" customHeight="1" x14ac:dyDescent="0.15">
      <c r="A122" s="818"/>
      <c r="B122" s="819"/>
      <c r="C122" s="813" t="s">
        <v>459</v>
      </c>
      <c r="D122" s="750"/>
      <c r="E122" s="750"/>
      <c r="F122" s="750"/>
      <c r="G122" s="750"/>
      <c r="H122" s="750"/>
      <c r="I122" s="750"/>
      <c r="J122" s="750"/>
      <c r="K122" s="750"/>
      <c r="L122" s="750"/>
      <c r="M122" s="750"/>
      <c r="N122" s="750"/>
      <c r="O122" s="750"/>
      <c r="P122" s="750"/>
      <c r="Q122" s="750"/>
      <c r="R122" s="750"/>
      <c r="S122" s="750"/>
      <c r="T122" s="750"/>
      <c r="U122" s="750"/>
      <c r="V122" s="750"/>
      <c r="W122" s="750"/>
      <c r="X122" s="750"/>
      <c r="Y122" s="750"/>
      <c r="Z122" s="751"/>
      <c r="AA122" s="777" t="s">
        <v>460</v>
      </c>
      <c r="AB122" s="778"/>
      <c r="AC122" s="778"/>
      <c r="AD122" s="778"/>
      <c r="AE122" s="779"/>
      <c r="AF122" s="780" t="s">
        <v>460</v>
      </c>
      <c r="AG122" s="778"/>
      <c r="AH122" s="778"/>
      <c r="AI122" s="778"/>
      <c r="AJ122" s="779"/>
      <c r="AK122" s="780" t="s">
        <v>442</v>
      </c>
      <c r="AL122" s="778"/>
      <c r="AM122" s="778"/>
      <c r="AN122" s="778"/>
      <c r="AO122" s="779"/>
      <c r="AP122" s="822" t="s">
        <v>442</v>
      </c>
      <c r="AQ122" s="823"/>
      <c r="AR122" s="823"/>
      <c r="AS122" s="823"/>
      <c r="AT122" s="824"/>
      <c r="AU122" s="881"/>
      <c r="AV122" s="882"/>
      <c r="AW122" s="882"/>
      <c r="AX122" s="882"/>
      <c r="AY122" s="883"/>
      <c r="AZ122" s="836" t="s">
        <v>485</v>
      </c>
      <c r="BA122" s="837"/>
      <c r="BB122" s="837"/>
      <c r="BC122" s="837"/>
      <c r="BD122" s="837"/>
      <c r="BE122" s="837"/>
      <c r="BF122" s="837"/>
      <c r="BG122" s="837"/>
      <c r="BH122" s="837"/>
      <c r="BI122" s="837"/>
      <c r="BJ122" s="837"/>
      <c r="BK122" s="837"/>
      <c r="BL122" s="837"/>
      <c r="BM122" s="837"/>
      <c r="BN122" s="837"/>
      <c r="BO122" s="837"/>
      <c r="BP122" s="838"/>
      <c r="BQ122" s="877">
        <v>10822550</v>
      </c>
      <c r="BR122" s="843"/>
      <c r="BS122" s="843"/>
      <c r="BT122" s="843"/>
      <c r="BU122" s="843"/>
      <c r="BV122" s="843">
        <v>10735049</v>
      </c>
      <c r="BW122" s="843"/>
      <c r="BX122" s="843"/>
      <c r="BY122" s="843"/>
      <c r="BZ122" s="843"/>
      <c r="CA122" s="843">
        <v>10556991</v>
      </c>
      <c r="CB122" s="843"/>
      <c r="CC122" s="843"/>
      <c r="CD122" s="843"/>
      <c r="CE122" s="843"/>
      <c r="CF122" s="844">
        <v>141.4</v>
      </c>
      <c r="CG122" s="845"/>
      <c r="CH122" s="845"/>
      <c r="CI122" s="845"/>
      <c r="CJ122" s="845"/>
      <c r="CK122" s="867"/>
      <c r="CL122" s="853"/>
      <c r="CM122" s="853"/>
      <c r="CN122" s="853"/>
      <c r="CO122" s="854"/>
      <c r="CP122" s="833" t="s">
        <v>486</v>
      </c>
      <c r="CQ122" s="834"/>
      <c r="CR122" s="834"/>
      <c r="CS122" s="834"/>
      <c r="CT122" s="834"/>
      <c r="CU122" s="834"/>
      <c r="CV122" s="834"/>
      <c r="CW122" s="834"/>
      <c r="CX122" s="834"/>
      <c r="CY122" s="834"/>
      <c r="CZ122" s="834"/>
      <c r="DA122" s="834"/>
      <c r="DB122" s="834"/>
      <c r="DC122" s="834"/>
      <c r="DD122" s="834"/>
      <c r="DE122" s="834"/>
      <c r="DF122" s="835"/>
      <c r="DG122" s="814" t="s">
        <v>450</v>
      </c>
      <c r="DH122" s="815"/>
      <c r="DI122" s="815"/>
      <c r="DJ122" s="815"/>
      <c r="DK122" s="815"/>
      <c r="DL122" s="815" t="s">
        <v>470</v>
      </c>
      <c r="DM122" s="815"/>
      <c r="DN122" s="815"/>
      <c r="DO122" s="815"/>
      <c r="DP122" s="815"/>
      <c r="DQ122" s="815" t="s">
        <v>444</v>
      </c>
      <c r="DR122" s="815"/>
      <c r="DS122" s="815"/>
      <c r="DT122" s="815"/>
      <c r="DU122" s="815"/>
      <c r="DV122" s="792" t="s">
        <v>442</v>
      </c>
      <c r="DW122" s="792"/>
      <c r="DX122" s="792"/>
      <c r="DY122" s="792"/>
      <c r="DZ122" s="793"/>
    </row>
    <row r="123" spans="1:130" s="217" customFormat="1" ht="26.25" customHeight="1" x14ac:dyDescent="0.15">
      <c r="A123" s="818"/>
      <c r="B123" s="819"/>
      <c r="C123" s="813" t="s">
        <v>466</v>
      </c>
      <c r="D123" s="750"/>
      <c r="E123" s="750"/>
      <c r="F123" s="750"/>
      <c r="G123" s="750"/>
      <c r="H123" s="750"/>
      <c r="I123" s="750"/>
      <c r="J123" s="750"/>
      <c r="K123" s="750"/>
      <c r="L123" s="750"/>
      <c r="M123" s="750"/>
      <c r="N123" s="750"/>
      <c r="O123" s="750"/>
      <c r="P123" s="750"/>
      <c r="Q123" s="750"/>
      <c r="R123" s="750"/>
      <c r="S123" s="750"/>
      <c r="T123" s="750"/>
      <c r="U123" s="750"/>
      <c r="V123" s="750"/>
      <c r="W123" s="750"/>
      <c r="X123" s="750"/>
      <c r="Y123" s="750"/>
      <c r="Z123" s="751"/>
      <c r="AA123" s="777">
        <v>9190</v>
      </c>
      <c r="AB123" s="778"/>
      <c r="AC123" s="778"/>
      <c r="AD123" s="778"/>
      <c r="AE123" s="779"/>
      <c r="AF123" s="780">
        <v>9162</v>
      </c>
      <c r="AG123" s="778"/>
      <c r="AH123" s="778"/>
      <c r="AI123" s="778"/>
      <c r="AJ123" s="779"/>
      <c r="AK123" s="780">
        <v>9135</v>
      </c>
      <c r="AL123" s="778"/>
      <c r="AM123" s="778"/>
      <c r="AN123" s="778"/>
      <c r="AO123" s="779"/>
      <c r="AP123" s="822">
        <v>0.1</v>
      </c>
      <c r="AQ123" s="823"/>
      <c r="AR123" s="823"/>
      <c r="AS123" s="823"/>
      <c r="AT123" s="824"/>
      <c r="AU123" s="884"/>
      <c r="AV123" s="885"/>
      <c r="AW123" s="885"/>
      <c r="AX123" s="885"/>
      <c r="AY123" s="885"/>
      <c r="AZ123" s="238" t="s">
        <v>189</v>
      </c>
      <c r="BA123" s="238"/>
      <c r="BB123" s="238"/>
      <c r="BC123" s="238"/>
      <c r="BD123" s="238"/>
      <c r="BE123" s="238"/>
      <c r="BF123" s="238"/>
      <c r="BG123" s="238"/>
      <c r="BH123" s="238"/>
      <c r="BI123" s="238"/>
      <c r="BJ123" s="238"/>
      <c r="BK123" s="238"/>
      <c r="BL123" s="238"/>
      <c r="BM123" s="238"/>
      <c r="BN123" s="238"/>
      <c r="BO123" s="875" t="s">
        <v>487</v>
      </c>
      <c r="BP123" s="876"/>
      <c r="BQ123" s="830">
        <v>16374352</v>
      </c>
      <c r="BR123" s="831"/>
      <c r="BS123" s="831"/>
      <c r="BT123" s="831"/>
      <c r="BU123" s="831"/>
      <c r="BV123" s="831">
        <v>16603577</v>
      </c>
      <c r="BW123" s="831"/>
      <c r="BX123" s="831"/>
      <c r="BY123" s="831"/>
      <c r="BZ123" s="831"/>
      <c r="CA123" s="831">
        <v>16945440</v>
      </c>
      <c r="CB123" s="831"/>
      <c r="CC123" s="831"/>
      <c r="CD123" s="831"/>
      <c r="CE123" s="831"/>
      <c r="CF123" s="746"/>
      <c r="CG123" s="747"/>
      <c r="CH123" s="747"/>
      <c r="CI123" s="747"/>
      <c r="CJ123" s="832"/>
      <c r="CK123" s="867"/>
      <c r="CL123" s="853"/>
      <c r="CM123" s="853"/>
      <c r="CN123" s="853"/>
      <c r="CO123" s="854"/>
      <c r="CP123" s="833" t="s">
        <v>488</v>
      </c>
      <c r="CQ123" s="834"/>
      <c r="CR123" s="834"/>
      <c r="CS123" s="834"/>
      <c r="CT123" s="834"/>
      <c r="CU123" s="834"/>
      <c r="CV123" s="834"/>
      <c r="CW123" s="834"/>
      <c r="CX123" s="834"/>
      <c r="CY123" s="834"/>
      <c r="CZ123" s="834"/>
      <c r="DA123" s="834"/>
      <c r="DB123" s="834"/>
      <c r="DC123" s="834"/>
      <c r="DD123" s="834"/>
      <c r="DE123" s="834"/>
      <c r="DF123" s="835"/>
      <c r="DG123" s="777" t="s">
        <v>445</v>
      </c>
      <c r="DH123" s="778"/>
      <c r="DI123" s="778"/>
      <c r="DJ123" s="778"/>
      <c r="DK123" s="779"/>
      <c r="DL123" s="780" t="s">
        <v>470</v>
      </c>
      <c r="DM123" s="778"/>
      <c r="DN123" s="778"/>
      <c r="DO123" s="778"/>
      <c r="DP123" s="779"/>
      <c r="DQ123" s="780" t="s">
        <v>473</v>
      </c>
      <c r="DR123" s="778"/>
      <c r="DS123" s="778"/>
      <c r="DT123" s="778"/>
      <c r="DU123" s="779"/>
      <c r="DV123" s="822" t="s">
        <v>392</v>
      </c>
      <c r="DW123" s="823"/>
      <c r="DX123" s="823"/>
      <c r="DY123" s="823"/>
      <c r="DZ123" s="824"/>
    </row>
    <row r="124" spans="1:130" s="217" customFormat="1" ht="26.25" customHeight="1" thickBot="1" x14ac:dyDescent="0.2">
      <c r="A124" s="818"/>
      <c r="B124" s="819"/>
      <c r="C124" s="813" t="s">
        <v>469</v>
      </c>
      <c r="D124" s="750"/>
      <c r="E124" s="750"/>
      <c r="F124" s="750"/>
      <c r="G124" s="750"/>
      <c r="H124" s="750"/>
      <c r="I124" s="750"/>
      <c r="J124" s="750"/>
      <c r="K124" s="750"/>
      <c r="L124" s="750"/>
      <c r="M124" s="750"/>
      <c r="N124" s="750"/>
      <c r="O124" s="750"/>
      <c r="P124" s="750"/>
      <c r="Q124" s="750"/>
      <c r="R124" s="750"/>
      <c r="S124" s="750"/>
      <c r="T124" s="750"/>
      <c r="U124" s="750"/>
      <c r="V124" s="750"/>
      <c r="W124" s="750"/>
      <c r="X124" s="750"/>
      <c r="Y124" s="750"/>
      <c r="Z124" s="751"/>
      <c r="AA124" s="777" t="s">
        <v>442</v>
      </c>
      <c r="AB124" s="778"/>
      <c r="AC124" s="778"/>
      <c r="AD124" s="778"/>
      <c r="AE124" s="779"/>
      <c r="AF124" s="780" t="s">
        <v>472</v>
      </c>
      <c r="AG124" s="778"/>
      <c r="AH124" s="778"/>
      <c r="AI124" s="778"/>
      <c r="AJ124" s="779"/>
      <c r="AK124" s="780" t="s">
        <v>445</v>
      </c>
      <c r="AL124" s="778"/>
      <c r="AM124" s="778"/>
      <c r="AN124" s="778"/>
      <c r="AO124" s="779"/>
      <c r="AP124" s="822" t="s">
        <v>473</v>
      </c>
      <c r="AQ124" s="823"/>
      <c r="AR124" s="823"/>
      <c r="AS124" s="823"/>
      <c r="AT124" s="824"/>
      <c r="AU124" s="825" t="s">
        <v>489</v>
      </c>
      <c r="AV124" s="826"/>
      <c r="AW124" s="826"/>
      <c r="AX124" s="826"/>
      <c r="AY124" s="826"/>
      <c r="AZ124" s="826"/>
      <c r="BA124" s="826"/>
      <c r="BB124" s="826"/>
      <c r="BC124" s="826"/>
      <c r="BD124" s="826"/>
      <c r="BE124" s="826"/>
      <c r="BF124" s="826"/>
      <c r="BG124" s="826"/>
      <c r="BH124" s="826"/>
      <c r="BI124" s="826"/>
      <c r="BJ124" s="826"/>
      <c r="BK124" s="826"/>
      <c r="BL124" s="826"/>
      <c r="BM124" s="826"/>
      <c r="BN124" s="826"/>
      <c r="BO124" s="826"/>
      <c r="BP124" s="827"/>
      <c r="BQ124" s="828">
        <v>5.4</v>
      </c>
      <c r="BR124" s="829"/>
      <c r="BS124" s="829"/>
      <c r="BT124" s="829"/>
      <c r="BU124" s="829"/>
      <c r="BV124" s="829" t="s">
        <v>473</v>
      </c>
      <c r="BW124" s="829"/>
      <c r="BX124" s="829"/>
      <c r="BY124" s="829"/>
      <c r="BZ124" s="829"/>
      <c r="CA124" s="829" t="s">
        <v>473</v>
      </c>
      <c r="CB124" s="829"/>
      <c r="CC124" s="829"/>
      <c r="CD124" s="829"/>
      <c r="CE124" s="829"/>
      <c r="CF124" s="724"/>
      <c r="CG124" s="725"/>
      <c r="CH124" s="725"/>
      <c r="CI124" s="725"/>
      <c r="CJ124" s="860"/>
      <c r="CK124" s="868"/>
      <c r="CL124" s="868"/>
      <c r="CM124" s="868"/>
      <c r="CN124" s="868"/>
      <c r="CO124" s="869"/>
      <c r="CP124" s="833" t="s">
        <v>490</v>
      </c>
      <c r="CQ124" s="834"/>
      <c r="CR124" s="834"/>
      <c r="CS124" s="834"/>
      <c r="CT124" s="834"/>
      <c r="CU124" s="834"/>
      <c r="CV124" s="834"/>
      <c r="CW124" s="834"/>
      <c r="CX124" s="834"/>
      <c r="CY124" s="834"/>
      <c r="CZ124" s="834"/>
      <c r="DA124" s="834"/>
      <c r="DB124" s="834"/>
      <c r="DC124" s="834"/>
      <c r="DD124" s="834"/>
      <c r="DE124" s="834"/>
      <c r="DF124" s="835"/>
      <c r="DG124" s="761" t="s">
        <v>442</v>
      </c>
      <c r="DH124" s="762"/>
      <c r="DI124" s="762"/>
      <c r="DJ124" s="762"/>
      <c r="DK124" s="763"/>
      <c r="DL124" s="764" t="s">
        <v>460</v>
      </c>
      <c r="DM124" s="762"/>
      <c r="DN124" s="762"/>
      <c r="DO124" s="762"/>
      <c r="DP124" s="763"/>
      <c r="DQ124" s="764" t="s">
        <v>445</v>
      </c>
      <c r="DR124" s="762"/>
      <c r="DS124" s="762"/>
      <c r="DT124" s="762"/>
      <c r="DU124" s="763"/>
      <c r="DV124" s="846" t="s">
        <v>473</v>
      </c>
      <c r="DW124" s="847"/>
      <c r="DX124" s="847"/>
      <c r="DY124" s="847"/>
      <c r="DZ124" s="848"/>
    </row>
    <row r="125" spans="1:130" s="217" customFormat="1" ht="26.25" customHeight="1" x14ac:dyDescent="0.15">
      <c r="A125" s="818"/>
      <c r="B125" s="819"/>
      <c r="C125" s="813" t="s">
        <v>474</v>
      </c>
      <c r="D125" s="750"/>
      <c r="E125" s="750"/>
      <c r="F125" s="750"/>
      <c r="G125" s="750"/>
      <c r="H125" s="750"/>
      <c r="I125" s="750"/>
      <c r="J125" s="750"/>
      <c r="K125" s="750"/>
      <c r="L125" s="750"/>
      <c r="M125" s="750"/>
      <c r="N125" s="750"/>
      <c r="O125" s="750"/>
      <c r="P125" s="750"/>
      <c r="Q125" s="750"/>
      <c r="R125" s="750"/>
      <c r="S125" s="750"/>
      <c r="T125" s="750"/>
      <c r="U125" s="750"/>
      <c r="V125" s="750"/>
      <c r="W125" s="750"/>
      <c r="X125" s="750"/>
      <c r="Y125" s="750"/>
      <c r="Z125" s="751"/>
      <c r="AA125" s="777" t="s">
        <v>476</v>
      </c>
      <c r="AB125" s="778"/>
      <c r="AC125" s="778"/>
      <c r="AD125" s="778"/>
      <c r="AE125" s="779"/>
      <c r="AF125" s="780" t="s">
        <v>473</v>
      </c>
      <c r="AG125" s="778"/>
      <c r="AH125" s="778"/>
      <c r="AI125" s="778"/>
      <c r="AJ125" s="779"/>
      <c r="AK125" s="780" t="s">
        <v>473</v>
      </c>
      <c r="AL125" s="778"/>
      <c r="AM125" s="778"/>
      <c r="AN125" s="778"/>
      <c r="AO125" s="779"/>
      <c r="AP125" s="822" t="s">
        <v>473</v>
      </c>
      <c r="AQ125" s="823"/>
      <c r="AR125" s="823"/>
      <c r="AS125" s="823"/>
      <c r="AT125" s="824"/>
      <c r="AU125" s="239"/>
      <c r="AV125" s="240"/>
      <c r="AW125" s="240"/>
      <c r="AX125" s="240"/>
      <c r="AY125" s="240"/>
      <c r="AZ125" s="240"/>
      <c r="BA125" s="240"/>
      <c r="BB125" s="240"/>
      <c r="BC125" s="240"/>
      <c r="BD125" s="240"/>
      <c r="BE125" s="240"/>
      <c r="BF125" s="240"/>
      <c r="BG125" s="240"/>
      <c r="BH125" s="240"/>
      <c r="BI125" s="240"/>
      <c r="BJ125" s="240"/>
      <c r="BK125" s="240"/>
      <c r="BL125" s="240"/>
      <c r="BM125" s="240"/>
      <c r="BN125" s="240"/>
      <c r="BO125" s="240"/>
      <c r="BP125" s="240"/>
      <c r="BQ125" s="219"/>
      <c r="BR125" s="219"/>
      <c r="BS125" s="219"/>
      <c r="BT125" s="219"/>
      <c r="BU125" s="219"/>
      <c r="BV125" s="219"/>
      <c r="BW125" s="219"/>
      <c r="BX125" s="219"/>
      <c r="BY125" s="219"/>
      <c r="BZ125" s="219"/>
      <c r="CA125" s="219"/>
      <c r="CB125" s="219"/>
      <c r="CC125" s="219"/>
      <c r="CD125" s="219"/>
      <c r="CE125" s="219"/>
      <c r="CF125" s="219"/>
      <c r="CG125" s="219"/>
      <c r="CH125" s="219"/>
      <c r="CI125" s="219"/>
      <c r="CJ125" s="241"/>
      <c r="CK125" s="849" t="s">
        <v>491</v>
      </c>
      <c r="CL125" s="850"/>
      <c r="CM125" s="850"/>
      <c r="CN125" s="850"/>
      <c r="CO125" s="851"/>
      <c r="CP125" s="858" t="s">
        <v>492</v>
      </c>
      <c r="CQ125" s="806"/>
      <c r="CR125" s="806"/>
      <c r="CS125" s="806"/>
      <c r="CT125" s="806"/>
      <c r="CU125" s="806"/>
      <c r="CV125" s="806"/>
      <c r="CW125" s="806"/>
      <c r="CX125" s="806"/>
      <c r="CY125" s="806"/>
      <c r="CZ125" s="806"/>
      <c r="DA125" s="806"/>
      <c r="DB125" s="806"/>
      <c r="DC125" s="806"/>
      <c r="DD125" s="806"/>
      <c r="DE125" s="806"/>
      <c r="DF125" s="807"/>
      <c r="DG125" s="859" t="s">
        <v>442</v>
      </c>
      <c r="DH125" s="840"/>
      <c r="DI125" s="840"/>
      <c r="DJ125" s="840"/>
      <c r="DK125" s="840"/>
      <c r="DL125" s="840" t="s">
        <v>444</v>
      </c>
      <c r="DM125" s="840"/>
      <c r="DN125" s="840"/>
      <c r="DO125" s="840"/>
      <c r="DP125" s="840"/>
      <c r="DQ125" s="840" t="s">
        <v>411</v>
      </c>
      <c r="DR125" s="840"/>
      <c r="DS125" s="840"/>
      <c r="DT125" s="840"/>
      <c r="DU125" s="840"/>
      <c r="DV125" s="841" t="s">
        <v>445</v>
      </c>
      <c r="DW125" s="841"/>
      <c r="DX125" s="841"/>
      <c r="DY125" s="841"/>
      <c r="DZ125" s="842"/>
    </row>
    <row r="126" spans="1:130" s="217" customFormat="1" ht="26.25" customHeight="1" thickBot="1" x14ac:dyDescent="0.2">
      <c r="A126" s="818"/>
      <c r="B126" s="819"/>
      <c r="C126" s="813" t="s">
        <v>478</v>
      </c>
      <c r="D126" s="750"/>
      <c r="E126" s="750"/>
      <c r="F126" s="750"/>
      <c r="G126" s="750"/>
      <c r="H126" s="750"/>
      <c r="I126" s="750"/>
      <c r="J126" s="750"/>
      <c r="K126" s="750"/>
      <c r="L126" s="750"/>
      <c r="M126" s="750"/>
      <c r="N126" s="750"/>
      <c r="O126" s="750"/>
      <c r="P126" s="750"/>
      <c r="Q126" s="750"/>
      <c r="R126" s="750"/>
      <c r="S126" s="750"/>
      <c r="T126" s="750"/>
      <c r="U126" s="750"/>
      <c r="V126" s="750"/>
      <c r="W126" s="750"/>
      <c r="X126" s="750"/>
      <c r="Y126" s="750"/>
      <c r="Z126" s="751"/>
      <c r="AA126" s="777">
        <v>93460</v>
      </c>
      <c r="AB126" s="778"/>
      <c r="AC126" s="778"/>
      <c r="AD126" s="778"/>
      <c r="AE126" s="779"/>
      <c r="AF126" s="780">
        <v>103982</v>
      </c>
      <c r="AG126" s="778"/>
      <c r="AH126" s="778"/>
      <c r="AI126" s="778"/>
      <c r="AJ126" s="779"/>
      <c r="AK126" s="780">
        <v>243671</v>
      </c>
      <c r="AL126" s="778"/>
      <c r="AM126" s="778"/>
      <c r="AN126" s="778"/>
      <c r="AO126" s="779"/>
      <c r="AP126" s="822">
        <v>3.3</v>
      </c>
      <c r="AQ126" s="823"/>
      <c r="AR126" s="823"/>
      <c r="AS126" s="823"/>
      <c r="AT126" s="824"/>
      <c r="AU126" s="219"/>
      <c r="AV126" s="219"/>
      <c r="AW126" s="219"/>
      <c r="AX126" s="219"/>
      <c r="AY126" s="219"/>
      <c r="AZ126" s="219"/>
      <c r="BA126" s="219"/>
      <c r="BB126" s="219"/>
      <c r="BC126" s="219"/>
      <c r="BD126" s="219"/>
      <c r="BE126" s="219"/>
      <c r="BF126" s="219"/>
      <c r="BG126" s="219"/>
      <c r="BH126" s="219"/>
      <c r="BI126" s="219"/>
      <c r="BJ126" s="219"/>
      <c r="BK126" s="219"/>
      <c r="BL126" s="219"/>
      <c r="BM126" s="219"/>
      <c r="BN126" s="219"/>
      <c r="BO126" s="219"/>
      <c r="BP126" s="219"/>
      <c r="BQ126" s="219"/>
      <c r="BR126" s="219"/>
      <c r="BS126" s="219"/>
      <c r="BT126" s="219"/>
      <c r="BU126" s="219"/>
      <c r="BV126" s="219"/>
      <c r="BW126" s="219"/>
      <c r="BX126" s="219"/>
      <c r="BY126" s="219"/>
      <c r="BZ126" s="219"/>
      <c r="CA126" s="219"/>
      <c r="CB126" s="219"/>
      <c r="CC126" s="219"/>
      <c r="CD126" s="242"/>
      <c r="CE126" s="242"/>
      <c r="CF126" s="242"/>
      <c r="CG126" s="219"/>
      <c r="CH126" s="219"/>
      <c r="CI126" s="219"/>
      <c r="CJ126" s="241"/>
      <c r="CK126" s="852"/>
      <c r="CL126" s="853"/>
      <c r="CM126" s="853"/>
      <c r="CN126" s="853"/>
      <c r="CO126" s="854"/>
      <c r="CP126" s="813" t="s">
        <v>493</v>
      </c>
      <c r="CQ126" s="750"/>
      <c r="CR126" s="750"/>
      <c r="CS126" s="750"/>
      <c r="CT126" s="750"/>
      <c r="CU126" s="750"/>
      <c r="CV126" s="750"/>
      <c r="CW126" s="750"/>
      <c r="CX126" s="750"/>
      <c r="CY126" s="750"/>
      <c r="CZ126" s="750"/>
      <c r="DA126" s="750"/>
      <c r="DB126" s="750"/>
      <c r="DC126" s="750"/>
      <c r="DD126" s="750"/>
      <c r="DE126" s="750"/>
      <c r="DF126" s="751"/>
      <c r="DG126" s="814" t="s">
        <v>470</v>
      </c>
      <c r="DH126" s="815"/>
      <c r="DI126" s="815"/>
      <c r="DJ126" s="815"/>
      <c r="DK126" s="815"/>
      <c r="DL126" s="815" t="s">
        <v>473</v>
      </c>
      <c r="DM126" s="815"/>
      <c r="DN126" s="815"/>
      <c r="DO126" s="815"/>
      <c r="DP126" s="815"/>
      <c r="DQ126" s="815" t="s">
        <v>473</v>
      </c>
      <c r="DR126" s="815"/>
      <c r="DS126" s="815"/>
      <c r="DT126" s="815"/>
      <c r="DU126" s="815"/>
      <c r="DV126" s="792" t="s">
        <v>445</v>
      </c>
      <c r="DW126" s="792"/>
      <c r="DX126" s="792"/>
      <c r="DY126" s="792"/>
      <c r="DZ126" s="793"/>
    </row>
    <row r="127" spans="1:130" s="217" customFormat="1" ht="26.25" customHeight="1" x14ac:dyDescent="0.15">
      <c r="A127" s="820"/>
      <c r="B127" s="821"/>
      <c r="C127" s="836" t="s">
        <v>494</v>
      </c>
      <c r="D127" s="837"/>
      <c r="E127" s="837"/>
      <c r="F127" s="837"/>
      <c r="G127" s="837"/>
      <c r="H127" s="837"/>
      <c r="I127" s="837"/>
      <c r="J127" s="837"/>
      <c r="K127" s="837"/>
      <c r="L127" s="837"/>
      <c r="M127" s="837"/>
      <c r="N127" s="837"/>
      <c r="O127" s="837"/>
      <c r="P127" s="837"/>
      <c r="Q127" s="837"/>
      <c r="R127" s="837"/>
      <c r="S127" s="837"/>
      <c r="T127" s="837"/>
      <c r="U127" s="837"/>
      <c r="V127" s="837"/>
      <c r="W127" s="837"/>
      <c r="X127" s="837"/>
      <c r="Y127" s="837"/>
      <c r="Z127" s="838"/>
      <c r="AA127" s="777">
        <v>1612</v>
      </c>
      <c r="AB127" s="778"/>
      <c r="AC127" s="778"/>
      <c r="AD127" s="778"/>
      <c r="AE127" s="779"/>
      <c r="AF127" s="780">
        <v>1170</v>
      </c>
      <c r="AG127" s="778"/>
      <c r="AH127" s="778"/>
      <c r="AI127" s="778"/>
      <c r="AJ127" s="779"/>
      <c r="AK127" s="780">
        <v>790</v>
      </c>
      <c r="AL127" s="778"/>
      <c r="AM127" s="778"/>
      <c r="AN127" s="778"/>
      <c r="AO127" s="779"/>
      <c r="AP127" s="822">
        <v>0</v>
      </c>
      <c r="AQ127" s="823"/>
      <c r="AR127" s="823"/>
      <c r="AS127" s="823"/>
      <c r="AT127" s="824"/>
      <c r="AU127" s="219"/>
      <c r="AV127" s="219"/>
      <c r="AW127" s="219"/>
      <c r="AX127" s="839" t="s">
        <v>495</v>
      </c>
      <c r="AY127" s="810"/>
      <c r="AZ127" s="810"/>
      <c r="BA127" s="810"/>
      <c r="BB127" s="810"/>
      <c r="BC127" s="810"/>
      <c r="BD127" s="810"/>
      <c r="BE127" s="811"/>
      <c r="BF127" s="809" t="s">
        <v>496</v>
      </c>
      <c r="BG127" s="810"/>
      <c r="BH127" s="810"/>
      <c r="BI127" s="810"/>
      <c r="BJ127" s="810"/>
      <c r="BK127" s="810"/>
      <c r="BL127" s="811"/>
      <c r="BM127" s="809" t="s">
        <v>497</v>
      </c>
      <c r="BN127" s="810"/>
      <c r="BO127" s="810"/>
      <c r="BP127" s="810"/>
      <c r="BQ127" s="810"/>
      <c r="BR127" s="810"/>
      <c r="BS127" s="811"/>
      <c r="BT127" s="809" t="s">
        <v>498</v>
      </c>
      <c r="BU127" s="810"/>
      <c r="BV127" s="810"/>
      <c r="BW127" s="810"/>
      <c r="BX127" s="810"/>
      <c r="BY127" s="810"/>
      <c r="BZ127" s="812"/>
      <c r="CA127" s="219"/>
      <c r="CB127" s="219"/>
      <c r="CC127" s="219"/>
      <c r="CD127" s="242"/>
      <c r="CE127" s="242"/>
      <c r="CF127" s="242"/>
      <c r="CG127" s="219"/>
      <c r="CH127" s="219"/>
      <c r="CI127" s="219"/>
      <c r="CJ127" s="241"/>
      <c r="CK127" s="852"/>
      <c r="CL127" s="853"/>
      <c r="CM127" s="853"/>
      <c r="CN127" s="853"/>
      <c r="CO127" s="854"/>
      <c r="CP127" s="813" t="s">
        <v>499</v>
      </c>
      <c r="CQ127" s="750"/>
      <c r="CR127" s="750"/>
      <c r="CS127" s="750"/>
      <c r="CT127" s="750"/>
      <c r="CU127" s="750"/>
      <c r="CV127" s="750"/>
      <c r="CW127" s="750"/>
      <c r="CX127" s="750"/>
      <c r="CY127" s="750"/>
      <c r="CZ127" s="750"/>
      <c r="DA127" s="750"/>
      <c r="DB127" s="750"/>
      <c r="DC127" s="750"/>
      <c r="DD127" s="750"/>
      <c r="DE127" s="750"/>
      <c r="DF127" s="751"/>
      <c r="DG127" s="814" t="s">
        <v>473</v>
      </c>
      <c r="DH127" s="815"/>
      <c r="DI127" s="815"/>
      <c r="DJ127" s="815"/>
      <c r="DK127" s="815"/>
      <c r="DL127" s="815" t="s">
        <v>473</v>
      </c>
      <c r="DM127" s="815"/>
      <c r="DN127" s="815"/>
      <c r="DO127" s="815"/>
      <c r="DP127" s="815"/>
      <c r="DQ127" s="815" t="s">
        <v>472</v>
      </c>
      <c r="DR127" s="815"/>
      <c r="DS127" s="815"/>
      <c r="DT127" s="815"/>
      <c r="DU127" s="815"/>
      <c r="DV127" s="792" t="s">
        <v>473</v>
      </c>
      <c r="DW127" s="792"/>
      <c r="DX127" s="792"/>
      <c r="DY127" s="792"/>
      <c r="DZ127" s="793"/>
    </row>
    <row r="128" spans="1:130" s="217" customFormat="1" ht="26.25" customHeight="1" thickBot="1" x14ac:dyDescent="0.2">
      <c r="A128" s="794" t="s">
        <v>500</v>
      </c>
      <c r="B128" s="795"/>
      <c r="C128" s="795"/>
      <c r="D128" s="795"/>
      <c r="E128" s="795"/>
      <c r="F128" s="795"/>
      <c r="G128" s="795"/>
      <c r="H128" s="795"/>
      <c r="I128" s="795"/>
      <c r="J128" s="795"/>
      <c r="K128" s="795"/>
      <c r="L128" s="795"/>
      <c r="M128" s="795"/>
      <c r="N128" s="795"/>
      <c r="O128" s="795"/>
      <c r="P128" s="795"/>
      <c r="Q128" s="795"/>
      <c r="R128" s="795"/>
      <c r="S128" s="795"/>
      <c r="T128" s="795"/>
      <c r="U128" s="795"/>
      <c r="V128" s="795"/>
      <c r="W128" s="796" t="s">
        <v>501</v>
      </c>
      <c r="X128" s="796"/>
      <c r="Y128" s="796"/>
      <c r="Z128" s="797"/>
      <c r="AA128" s="798">
        <v>173315</v>
      </c>
      <c r="AB128" s="799"/>
      <c r="AC128" s="799"/>
      <c r="AD128" s="799"/>
      <c r="AE128" s="800"/>
      <c r="AF128" s="801">
        <v>196897</v>
      </c>
      <c r="AG128" s="799"/>
      <c r="AH128" s="799"/>
      <c r="AI128" s="799"/>
      <c r="AJ128" s="800"/>
      <c r="AK128" s="801">
        <v>193979</v>
      </c>
      <c r="AL128" s="799"/>
      <c r="AM128" s="799"/>
      <c r="AN128" s="799"/>
      <c r="AO128" s="800"/>
      <c r="AP128" s="802"/>
      <c r="AQ128" s="803"/>
      <c r="AR128" s="803"/>
      <c r="AS128" s="803"/>
      <c r="AT128" s="804"/>
      <c r="AU128" s="219"/>
      <c r="AV128" s="219"/>
      <c r="AW128" s="219"/>
      <c r="AX128" s="805" t="s">
        <v>502</v>
      </c>
      <c r="AY128" s="806"/>
      <c r="AZ128" s="806"/>
      <c r="BA128" s="806"/>
      <c r="BB128" s="806"/>
      <c r="BC128" s="806"/>
      <c r="BD128" s="806"/>
      <c r="BE128" s="807"/>
      <c r="BF128" s="784" t="s">
        <v>473</v>
      </c>
      <c r="BG128" s="785"/>
      <c r="BH128" s="785"/>
      <c r="BI128" s="785"/>
      <c r="BJ128" s="785"/>
      <c r="BK128" s="785"/>
      <c r="BL128" s="808"/>
      <c r="BM128" s="784">
        <v>13.64</v>
      </c>
      <c r="BN128" s="785"/>
      <c r="BO128" s="785"/>
      <c r="BP128" s="785"/>
      <c r="BQ128" s="785"/>
      <c r="BR128" s="785"/>
      <c r="BS128" s="808"/>
      <c r="BT128" s="784">
        <v>20</v>
      </c>
      <c r="BU128" s="785"/>
      <c r="BV128" s="785"/>
      <c r="BW128" s="785"/>
      <c r="BX128" s="785"/>
      <c r="BY128" s="785"/>
      <c r="BZ128" s="786"/>
      <c r="CA128" s="242"/>
      <c r="CB128" s="242"/>
      <c r="CC128" s="242"/>
      <c r="CD128" s="242"/>
      <c r="CE128" s="242"/>
      <c r="CF128" s="242"/>
      <c r="CG128" s="219"/>
      <c r="CH128" s="219"/>
      <c r="CI128" s="219"/>
      <c r="CJ128" s="241"/>
      <c r="CK128" s="855"/>
      <c r="CL128" s="856"/>
      <c r="CM128" s="856"/>
      <c r="CN128" s="856"/>
      <c r="CO128" s="857"/>
      <c r="CP128" s="787" t="s">
        <v>503</v>
      </c>
      <c r="CQ128" s="728"/>
      <c r="CR128" s="728"/>
      <c r="CS128" s="728"/>
      <c r="CT128" s="728"/>
      <c r="CU128" s="728"/>
      <c r="CV128" s="728"/>
      <c r="CW128" s="728"/>
      <c r="CX128" s="728"/>
      <c r="CY128" s="728"/>
      <c r="CZ128" s="728"/>
      <c r="DA128" s="728"/>
      <c r="DB128" s="728"/>
      <c r="DC128" s="728"/>
      <c r="DD128" s="728"/>
      <c r="DE128" s="728"/>
      <c r="DF128" s="729"/>
      <c r="DG128" s="788">
        <v>1520</v>
      </c>
      <c r="DH128" s="789"/>
      <c r="DI128" s="789"/>
      <c r="DJ128" s="789"/>
      <c r="DK128" s="789"/>
      <c r="DL128" s="789">
        <v>1443</v>
      </c>
      <c r="DM128" s="789"/>
      <c r="DN128" s="789"/>
      <c r="DO128" s="789"/>
      <c r="DP128" s="789"/>
      <c r="DQ128" s="789">
        <v>1359</v>
      </c>
      <c r="DR128" s="789"/>
      <c r="DS128" s="789"/>
      <c r="DT128" s="789"/>
      <c r="DU128" s="789"/>
      <c r="DV128" s="790">
        <v>0</v>
      </c>
      <c r="DW128" s="790"/>
      <c r="DX128" s="790"/>
      <c r="DY128" s="790"/>
      <c r="DZ128" s="791"/>
    </row>
    <row r="129" spans="1:131" s="217" customFormat="1" ht="26.25" customHeight="1" x14ac:dyDescent="0.15">
      <c r="A129" s="772" t="s">
        <v>106</v>
      </c>
      <c r="B129" s="773"/>
      <c r="C129" s="773"/>
      <c r="D129" s="773"/>
      <c r="E129" s="773"/>
      <c r="F129" s="773"/>
      <c r="G129" s="773"/>
      <c r="H129" s="773"/>
      <c r="I129" s="773"/>
      <c r="J129" s="773"/>
      <c r="K129" s="773"/>
      <c r="L129" s="773"/>
      <c r="M129" s="773"/>
      <c r="N129" s="773"/>
      <c r="O129" s="773"/>
      <c r="P129" s="773"/>
      <c r="Q129" s="773"/>
      <c r="R129" s="773"/>
      <c r="S129" s="773"/>
      <c r="T129" s="773"/>
      <c r="U129" s="773"/>
      <c r="V129" s="773"/>
      <c r="W129" s="774" t="s">
        <v>504</v>
      </c>
      <c r="X129" s="775"/>
      <c r="Y129" s="775"/>
      <c r="Z129" s="776"/>
      <c r="AA129" s="777">
        <v>7704053</v>
      </c>
      <c r="AB129" s="778"/>
      <c r="AC129" s="778"/>
      <c r="AD129" s="778"/>
      <c r="AE129" s="779"/>
      <c r="AF129" s="780">
        <v>8008500</v>
      </c>
      <c r="AG129" s="778"/>
      <c r="AH129" s="778"/>
      <c r="AI129" s="778"/>
      <c r="AJ129" s="779"/>
      <c r="AK129" s="780">
        <v>8457739</v>
      </c>
      <c r="AL129" s="778"/>
      <c r="AM129" s="778"/>
      <c r="AN129" s="778"/>
      <c r="AO129" s="779"/>
      <c r="AP129" s="781"/>
      <c r="AQ129" s="782"/>
      <c r="AR129" s="782"/>
      <c r="AS129" s="782"/>
      <c r="AT129" s="783"/>
      <c r="AU129" s="220"/>
      <c r="AV129" s="220"/>
      <c r="AW129" s="220"/>
      <c r="AX129" s="749" t="s">
        <v>505</v>
      </c>
      <c r="AY129" s="750"/>
      <c r="AZ129" s="750"/>
      <c r="BA129" s="750"/>
      <c r="BB129" s="750"/>
      <c r="BC129" s="750"/>
      <c r="BD129" s="750"/>
      <c r="BE129" s="751"/>
      <c r="BF129" s="768" t="s">
        <v>470</v>
      </c>
      <c r="BG129" s="769"/>
      <c r="BH129" s="769"/>
      <c r="BI129" s="769"/>
      <c r="BJ129" s="769"/>
      <c r="BK129" s="769"/>
      <c r="BL129" s="770"/>
      <c r="BM129" s="768">
        <v>18.64</v>
      </c>
      <c r="BN129" s="769"/>
      <c r="BO129" s="769"/>
      <c r="BP129" s="769"/>
      <c r="BQ129" s="769"/>
      <c r="BR129" s="769"/>
      <c r="BS129" s="770"/>
      <c r="BT129" s="768">
        <v>30</v>
      </c>
      <c r="BU129" s="769"/>
      <c r="BV129" s="769"/>
      <c r="BW129" s="769"/>
      <c r="BX129" s="769"/>
      <c r="BY129" s="769"/>
      <c r="BZ129" s="771"/>
      <c r="CA129" s="243"/>
      <c r="CB129" s="243"/>
      <c r="CC129" s="243"/>
      <c r="CD129" s="243"/>
      <c r="CE129" s="243"/>
      <c r="CF129" s="243"/>
      <c r="CG129" s="243"/>
      <c r="CH129" s="243"/>
      <c r="CI129" s="243"/>
      <c r="CJ129" s="243"/>
      <c r="CK129" s="243"/>
      <c r="CL129" s="243"/>
      <c r="CM129" s="243"/>
      <c r="CN129" s="243"/>
      <c r="CO129" s="243"/>
      <c r="CP129" s="243"/>
      <c r="CQ129" s="243"/>
      <c r="CR129" s="243"/>
      <c r="CS129" s="243"/>
      <c r="CT129" s="243"/>
      <c r="CU129" s="243"/>
      <c r="CV129" s="243"/>
      <c r="CW129" s="243"/>
      <c r="CX129" s="243"/>
      <c r="CY129" s="243"/>
      <c r="CZ129" s="243"/>
      <c r="DA129" s="243"/>
      <c r="DB129" s="243"/>
      <c r="DC129" s="243"/>
      <c r="DD129" s="243"/>
      <c r="DE129" s="243"/>
      <c r="DF129" s="243"/>
      <c r="DG129" s="243"/>
      <c r="DH129" s="243"/>
      <c r="DI129" s="243"/>
      <c r="DJ129" s="243"/>
      <c r="DK129" s="243"/>
      <c r="DL129" s="243"/>
      <c r="DM129" s="243"/>
      <c r="DN129" s="243"/>
      <c r="DO129" s="243"/>
      <c r="DP129" s="220"/>
      <c r="DQ129" s="220"/>
      <c r="DR129" s="220"/>
      <c r="DS129" s="220"/>
      <c r="DT129" s="220"/>
      <c r="DU129" s="220"/>
      <c r="DV129" s="220"/>
      <c r="DW129" s="220"/>
      <c r="DX129" s="220"/>
      <c r="DY129" s="220"/>
      <c r="DZ129" s="220"/>
    </row>
    <row r="130" spans="1:131" s="217" customFormat="1" ht="26.25" customHeight="1" x14ac:dyDescent="0.15">
      <c r="A130" s="772" t="s">
        <v>506</v>
      </c>
      <c r="B130" s="773"/>
      <c r="C130" s="773"/>
      <c r="D130" s="773"/>
      <c r="E130" s="773"/>
      <c r="F130" s="773"/>
      <c r="G130" s="773"/>
      <c r="H130" s="773"/>
      <c r="I130" s="773"/>
      <c r="J130" s="773"/>
      <c r="K130" s="773"/>
      <c r="L130" s="773"/>
      <c r="M130" s="773"/>
      <c r="N130" s="773"/>
      <c r="O130" s="773"/>
      <c r="P130" s="773"/>
      <c r="Q130" s="773"/>
      <c r="R130" s="773"/>
      <c r="S130" s="773"/>
      <c r="T130" s="773"/>
      <c r="U130" s="773"/>
      <c r="V130" s="773"/>
      <c r="W130" s="774" t="s">
        <v>507</v>
      </c>
      <c r="X130" s="775"/>
      <c r="Y130" s="775"/>
      <c r="Z130" s="776"/>
      <c r="AA130" s="777">
        <v>1014811</v>
      </c>
      <c r="AB130" s="778"/>
      <c r="AC130" s="778"/>
      <c r="AD130" s="778"/>
      <c r="AE130" s="779"/>
      <c r="AF130" s="780">
        <v>1003783</v>
      </c>
      <c r="AG130" s="778"/>
      <c r="AH130" s="778"/>
      <c r="AI130" s="778"/>
      <c r="AJ130" s="779"/>
      <c r="AK130" s="780">
        <v>991469</v>
      </c>
      <c r="AL130" s="778"/>
      <c r="AM130" s="778"/>
      <c r="AN130" s="778"/>
      <c r="AO130" s="779"/>
      <c r="AP130" s="781"/>
      <c r="AQ130" s="782"/>
      <c r="AR130" s="782"/>
      <c r="AS130" s="782"/>
      <c r="AT130" s="783"/>
      <c r="AU130" s="220"/>
      <c r="AV130" s="220"/>
      <c r="AW130" s="220"/>
      <c r="AX130" s="749" t="s">
        <v>508</v>
      </c>
      <c r="AY130" s="750"/>
      <c r="AZ130" s="750"/>
      <c r="BA130" s="750"/>
      <c r="BB130" s="750"/>
      <c r="BC130" s="750"/>
      <c r="BD130" s="750"/>
      <c r="BE130" s="751"/>
      <c r="BF130" s="752">
        <v>7.4</v>
      </c>
      <c r="BG130" s="753"/>
      <c r="BH130" s="753"/>
      <c r="BI130" s="753"/>
      <c r="BJ130" s="753"/>
      <c r="BK130" s="753"/>
      <c r="BL130" s="754"/>
      <c r="BM130" s="752">
        <v>25</v>
      </c>
      <c r="BN130" s="753"/>
      <c r="BO130" s="753"/>
      <c r="BP130" s="753"/>
      <c r="BQ130" s="753"/>
      <c r="BR130" s="753"/>
      <c r="BS130" s="754"/>
      <c r="BT130" s="752">
        <v>35</v>
      </c>
      <c r="BU130" s="753"/>
      <c r="BV130" s="753"/>
      <c r="BW130" s="753"/>
      <c r="BX130" s="753"/>
      <c r="BY130" s="753"/>
      <c r="BZ130" s="755"/>
      <c r="CA130" s="243"/>
      <c r="CB130" s="243"/>
      <c r="CC130" s="243"/>
      <c r="CD130" s="243"/>
      <c r="CE130" s="243"/>
      <c r="CF130" s="243"/>
      <c r="CG130" s="243"/>
      <c r="CH130" s="243"/>
      <c r="CI130" s="243"/>
      <c r="CJ130" s="243"/>
      <c r="CK130" s="243"/>
      <c r="CL130" s="243"/>
      <c r="CM130" s="243"/>
      <c r="CN130" s="243"/>
      <c r="CO130" s="243"/>
      <c r="CP130" s="243"/>
      <c r="CQ130" s="243"/>
      <c r="CR130" s="243"/>
      <c r="CS130" s="243"/>
      <c r="CT130" s="243"/>
      <c r="CU130" s="243"/>
      <c r="CV130" s="243"/>
      <c r="CW130" s="243"/>
      <c r="CX130" s="243"/>
      <c r="CY130" s="243"/>
      <c r="CZ130" s="243"/>
      <c r="DA130" s="243"/>
      <c r="DB130" s="243"/>
      <c r="DC130" s="243"/>
      <c r="DD130" s="243"/>
      <c r="DE130" s="243"/>
      <c r="DF130" s="243"/>
      <c r="DG130" s="243"/>
      <c r="DH130" s="243"/>
      <c r="DI130" s="243"/>
      <c r="DJ130" s="243"/>
      <c r="DK130" s="243"/>
      <c r="DL130" s="243"/>
      <c r="DM130" s="243"/>
      <c r="DN130" s="243"/>
      <c r="DO130" s="243"/>
      <c r="DP130" s="220"/>
      <c r="DQ130" s="220"/>
      <c r="DR130" s="220"/>
      <c r="DS130" s="220"/>
      <c r="DT130" s="220"/>
      <c r="DU130" s="220"/>
      <c r="DV130" s="220"/>
      <c r="DW130" s="220"/>
      <c r="DX130" s="220"/>
      <c r="DY130" s="220"/>
      <c r="DZ130" s="220"/>
    </row>
    <row r="131" spans="1:131" s="217" customFormat="1" ht="26.25" customHeight="1" thickBot="1" x14ac:dyDescent="0.2">
      <c r="A131" s="756"/>
      <c r="B131" s="757"/>
      <c r="C131" s="757"/>
      <c r="D131" s="757"/>
      <c r="E131" s="757"/>
      <c r="F131" s="757"/>
      <c r="G131" s="757"/>
      <c r="H131" s="757"/>
      <c r="I131" s="757"/>
      <c r="J131" s="757"/>
      <c r="K131" s="757"/>
      <c r="L131" s="757"/>
      <c r="M131" s="757"/>
      <c r="N131" s="757"/>
      <c r="O131" s="757"/>
      <c r="P131" s="757"/>
      <c r="Q131" s="757"/>
      <c r="R131" s="757"/>
      <c r="S131" s="757"/>
      <c r="T131" s="757"/>
      <c r="U131" s="757"/>
      <c r="V131" s="757"/>
      <c r="W131" s="758" t="s">
        <v>509</v>
      </c>
      <c r="X131" s="759"/>
      <c r="Y131" s="759"/>
      <c r="Z131" s="760"/>
      <c r="AA131" s="761">
        <v>6689242</v>
      </c>
      <c r="AB131" s="762"/>
      <c r="AC131" s="762"/>
      <c r="AD131" s="762"/>
      <c r="AE131" s="763"/>
      <c r="AF131" s="764">
        <v>7004717</v>
      </c>
      <c r="AG131" s="762"/>
      <c r="AH131" s="762"/>
      <c r="AI131" s="762"/>
      <c r="AJ131" s="763"/>
      <c r="AK131" s="764">
        <v>7466270</v>
      </c>
      <c r="AL131" s="762"/>
      <c r="AM131" s="762"/>
      <c r="AN131" s="762"/>
      <c r="AO131" s="763"/>
      <c r="AP131" s="765"/>
      <c r="AQ131" s="766"/>
      <c r="AR131" s="766"/>
      <c r="AS131" s="766"/>
      <c r="AT131" s="767"/>
      <c r="AU131" s="220"/>
      <c r="AV131" s="220"/>
      <c r="AW131" s="220"/>
      <c r="AX131" s="727" t="s">
        <v>510</v>
      </c>
      <c r="AY131" s="728"/>
      <c r="AZ131" s="728"/>
      <c r="BA131" s="728"/>
      <c r="BB131" s="728"/>
      <c r="BC131" s="728"/>
      <c r="BD131" s="728"/>
      <c r="BE131" s="729"/>
      <c r="BF131" s="730" t="s">
        <v>470</v>
      </c>
      <c r="BG131" s="731"/>
      <c r="BH131" s="731"/>
      <c r="BI131" s="731"/>
      <c r="BJ131" s="731"/>
      <c r="BK131" s="731"/>
      <c r="BL131" s="732"/>
      <c r="BM131" s="730">
        <v>350</v>
      </c>
      <c r="BN131" s="731"/>
      <c r="BO131" s="731"/>
      <c r="BP131" s="731"/>
      <c r="BQ131" s="731"/>
      <c r="BR131" s="731"/>
      <c r="BS131" s="732"/>
      <c r="BT131" s="733"/>
      <c r="BU131" s="734"/>
      <c r="BV131" s="734"/>
      <c r="BW131" s="734"/>
      <c r="BX131" s="734"/>
      <c r="BY131" s="734"/>
      <c r="BZ131" s="735"/>
      <c r="CA131" s="243"/>
      <c r="CB131" s="243"/>
      <c r="CC131" s="243"/>
      <c r="CD131" s="243"/>
      <c r="CE131" s="243"/>
      <c r="CF131" s="243"/>
      <c r="CG131" s="243"/>
      <c r="CH131" s="243"/>
      <c r="CI131" s="243"/>
      <c r="CJ131" s="243"/>
      <c r="CK131" s="243"/>
      <c r="CL131" s="243"/>
      <c r="CM131" s="243"/>
      <c r="CN131" s="243"/>
      <c r="CO131" s="243"/>
      <c r="CP131" s="243"/>
      <c r="CQ131" s="243"/>
      <c r="CR131" s="243"/>
      <c r="CS131" s="243"/>
      <c r="CT131" s="243"/>
      <c r="CU131" s="243"/>
      <c r="CV131" s="243"/>
      <c r="CW131" s="243"/>
      <c r="CX131" s="243"/>
      <c r="CY131" s="243"/>
      <c r="CZ131" s="243"/>
      <c r="DA131" s="243"/>
      <c r="DB131" s="243"/>
      <c r="DC131" s="243"/>
      <c r="DD131" s="243"/>
      <c r="DE131" s="243"/>
      <c r="DF131" s="243"/>
      <c r="DG131" s="243"/>
      <c r="DH131" s="243"/>
      <c r="DI131" s="243"/>
      <c r="DJ131" s="243"/>
      <c r="DK131" s="243"/>
      <c r="DL131" s="243"/>
      <c r="DM131" s="243"/>
      <c r="DN131" s="243"/>
      <c r="DO131" s="243"/>
      <c r="DP131" s="220"/>
      <c r="DQ131" s="220"/>
      <c r="DR131" s="220"/>
      <c r="DS131" s="220"/>
      <c r="DT131" s="220"/>
      <c r="DU131" s="220"/>
      <c r="DV131" s="220"/>
      <c r="DW131" s="220"/>
      <c r="DX131" s="220"/>
      <c r="DY131" s="220"/>
      <c r="DZ131" s="220"/>
    </row>
    <row r="132" spans="1:131" s="217" customFormat="1" ht="26.25" customHeight="1" x14ac:dyDescent="0.15">
      <c r="A132" s="736" t="s">
        <v>511</v>
      </c>
      <c r="B132" s="737"/>
      <c r="C132" s="737"/>
      <c r="D132" s="737"/>
      <c r="E132" s="737"/>
      <c r="F132" s="737"/>
      <c r="G132" s="737"/>
      <c r="H132" s="737"/>
      <c r="I132" s="737"/>
      <c r="J132" s="737"/>
      <c r="K132" s="737"/>
      <c r="L132" s="737"/>
      <c r="M132" s="737"/>
      <c r="N132" s="737"/>
      <c r="O132" s="737"/>
      <c r="P132" s="737"/>
      <c r="Q132" s="737"/>
      <c r="R132" s="737"/>
      <c r="S132" s="737"/>
      <c r="T132" s="737"/>
      <c r="U132" s="737"/>
      <c r="V132" s="740" t="s">
        <v>512</v>
      </c>
      <c r="W132" s="740"/>
      <c r="X132" s="740"/>
      <c r="Y132" s="740"/>
      <c r="Z132" s="741"/>
      <c r="AA132" s="742">
        <v>7.4541480189999998</v>
      </c>
      <c r="AB132" s="743"/>
      <c r="AC132" s="743"/>
      <c r="AD132" s="743"/>
      <c r="AE132" s="744"/>
      <c r="AF132" s="745">
        <v>6.7098213959999997</v>
      </c>
      <c r="AG132" s="743"/>
      <c r="AH132" s="743"/>
      <c r="AI132" s="743"/>
      <c r="AJ132" s="744"/>
      <c r="AK132" s="745">
        <v>8.0599013970000009</v>
      </c>
      <c r="AL132" s="743"/>
      <c r="AM132" s="743"/>
      <c r="AN132" s="743"/>
      <c r="AO132" s="744"/>
      <c r="AP132" s="746"/>
      <c r="AQ132" s="747"/>
      <c r="AR132" s="747"/>
      <c r="AS132" s="747"/>
      <c r="AT132" s="748"/>
      <c r="AU132" s="244"/>
      <c r="AV132" s="220"/>
      <c r="AW132" s="220"/>
      <c r="AX132" s="220"/>
      <c r="AY132" s="220"/>
      <c r="AZ132" s="220"/>
      <c r="BA132" s="220"/>
      <c r="BB132" s="220"/>
      <c r="BC132" s="220"/>
      <c r="BD132" s="220"/>
      <c r="BE132" s="220"/>
      <c r="BF132" s="220"/>
      <c r="BG132" s="220"/>
      <c r="BH132" s="220"/>
      <c r="BI132" s="220"/>
      <c r="BJ132" s="220"/>
      <c r="BK132" s="220"/>
      <c r="BL132" s="220"/>
      <c r="BM132" s="220"/>
      <c r="BN132" s="220"/>
      <c r="BO132" s="220"/>
      <c r="BP132" s="220"/>
      <c r="BQ132" s="220"/>
      <c r="BR132" s="220"/>
      <c r="BS132" s="221"/>
      <c r="BT132" s="220"/>
      <c r="BU132" s="220"/>
      <c r="BV132" s="220"/>
      <c r="BW132" s="220"/>
      <c r="BX132" s="220"/>
      <c r="BY132" s="220"/>
      <c r="BZ132" s="220"/>
      <c r="CA132" s="243"/>
      <c r="CB132" s="243"/>
      <c r="CC132" s="243"/>
      <c r="CD132" s="243"/>
      <c r="CE132" s="243"/>
      <c r="CF132" s="243"/>
      <c r="CG132" s="243"/>
      <c r="CH132" s="243"/>
      <c r="CI132" s="243"/>
      <c r="CJ132" s="243"/>
      <c r="CK132" s="243"/>
      <c r="CL132" s="243"/>
      <c r="CM132" s="243"/>
      <c r="CN132" s="243"/>
      <c r="CO132" s="243"/>
      <c r="CP132" s="243"/>
      <c r="CQ132" s="243"/>
      <c r="CR132" s="243"/>
      <c r="CS132" s="243"/>
      <c r="CT132" s="243"/>
      <c r="CU132" s="243"/>
      <c r="CV132" s="243"/>
      <c r="CW132" s="243"/>
      <c r="CX132" s="243"/>
      <c r="CY132" s="243"/>
      <c r="CZ132" s="243"/>
      <c r="DA132" s="243"/>
      <c r="DB132" s="243"/>
      <c r="DC132" s="243"/>
      <c r="DD132" s="243"/>
      <c r="DE132" s="243"/>
      <c r="DF132" s="243"/>
      <c r="DG132" s="243"/>
      <c r="DH132" s="243"/>
      <c r="DI132" s="243"/>
      <c r="DJ132" s="243"/>
      <c r="DK132" s="243"/>
      <c r="DL132" s="243"/>
      <c r="DM132" s="243"/>
      <c r="DN132" s="243"/>
      <c r="DO132" s="243"/>
      <c r="DP132" s="220"/>
      <c r="DQ132" s="220"/>
      <c r="DR132" s="220"/>
      <c r="DS132" s="220"/>
      <c r="DT132" s="220"/>
      <c r="DU132" s="220"/>
      <c r="DV132" s="220"/>
      <c r="DW132" s="220"/>
      <c r="DX132" s="220"/>
      <c r="DY132" s="220"/>
      <c r="DZ132" s="220"/>
    </row>
    <row r="133" spans="1:131" s="217" customFormat="1" ht="26.25" customHeight="1" thickBot="1" x14ac:dyDescent="0.2">
      <c r="A133" s="738"/>
      <c r="B133" s="739"/>
      <c r="C133" s="739"/>
      <c r="D133" s="739"/>
      <c r="E133" s="739"/>
      <c r="F133" s="739"/>
      <c r="G133" s="739"/>
      <c r="H133" s="739"/>
      <c r="I133" s="739"/>
      <c r="J133" s="739"/>
      <c r="K133" s="739"/>
      <c r="L133" s="739"/>
      <c r="M133" s="739"/>
      <c r="N133" s="739"/>
      <c r="O133" s="739"/>
      <c r="P133" s="739"/>
      <c r="Q133" s="739"/>
      <c r="R133" s="739"/>
      <c r="S133" s="739"/>
      <c r="T133" s="739"/>
      <c r="U133" s="739"/>
      <c r="V133" s="719" t="s">
        <v>513</v>
      </c>
      <c r="W133" s="719"/>
      <c r="X133" s="719"/>
      <c r="Y133" s="719"/>
      <c r="Z133" s="720"/>
      <c r="AA133" s="721">
        <v>7.5</v>
      </c>
      <c r="AB133" s="722"/>
      <c r="AC133" s="722"/>
      <c r="AD133" s="722"/>
      <c r="AE133" s="723"/>
      <c r="AF133" s="721">
        <v>7.3</v>
      </c>
      <c r="AG133" s="722"/>
      <c r="AH133" s="722"/>
      <c r="AI133" s="722"/>
      <c r="AJ133" s="723"/>
      <c r="AK133" s="721">
        <v>7.4</v>
      </c>
      <c r="AL133" s="722"/>
      <c r="AM133" s="722"/>
      <c r="AN133" s="722"/>
      <c r="AO133" s="723"/>
      <c r="AP133" s="724"/>
      <c r="AQ133" s="725"/>
      <c r="AR133" s="725"/>
      <c r="AS133" s="725"/>
      <c r="AT133" s="726"/>
      <c r="AU133" s="220"/>
      <c r="AV133" s="220"/>
      <c r="AW133" s="220"/>
      <c r="AX133" s="220"/>
      <c r="AY133" s="220"/>
      <c r="AZ133" s="220"/>
      <c r="BA133" s="220"/>
      <c r="BB133" s="220"/>
      <c r="BC133" s="220"/>
      <c r="BD133" s="220"/>
      <c r="BE133" s="220"/>
      <c r="BF133" s="220"/>
      <c r="BG133" s="220"/>
      <c r="BH133" s="220"/>
      <c r="BI133" s="220"/>
      <c r="BJ133" s="220"/>
      <c r="BK133" s="220"/>
      <c r="BL133" s="220"/>
      <c r="BM133" s="220"/>
      <c r="BN133" s="243"/>
      <c r="BO133" s="243"/>
      <c r="BP133" s="243"/>
      <c r="BQ133" s="243"/>
      <c r="BR133" s="243"/>
      <c r="BS133" s="243"/>
      <c r="BT133" s="243"/>
      <c r="BU133" s="243"/>
      <c r="BV133" s="243"/>
      <c r="BW133" s="243"/>
      <c r="BX133" s="243"/>
      <c r="BY133" s="243"/>
      <c r="BZ133" s="243"/>
      <c r="CA133" s="243"/>
      <c r="CB133" s="243"/>
      <c r="CC133" s="243"/>
      <c r="CD133" s="243"/>
      <c r="CE133" s="243"/>
      <c r="CF133" s="243"/>
      <c r="CG133" s="243"/>
      <c r="CH133" s="243"/>
      <c r="CI133" s="243"/>
      <c r="CJ133" s="243"/>
      <c r="CK133" s="243"/>
      <c r="CL133" s="243"/>
      <c r="CM133" s="243"/>
      <c r="CN133" s="243"/>
      <c r="CO133" s="243"/>
      <c r="CP133" s="243"/>
      <c r="CQ133" s="243"/>
      <c r="CR133" s="243"/>
      <c r="CS133" s="243"/>
      <c r="CT133" s="243"/>
      <c r="CU133" s="243"/>
      <c r="CV133" s="243"/>
      <c r="CW133" s="243"/>
      <c r="CX133" s="243"/>
      <c r="CY133" s="243"/>
      <c r="CZ133" s="243"/>
      <c r="DA133" s="243"/>
      <c r="DB133" s="243"/>
      <c r="DC133" s="243"/>
      <c r="DD133" s="243"/>
      <c r="DE133" s="243"/>
      <c r="DF133" s="243"/>
      <c r="DG133" s="243"/>
      <c r="DH133" s="243"/>
      <c r="DI133" s="243"/>
      <c r="DJ133" s="243"/>
      <c r="DK133" s="243"/>
      <c r="DL133" s="243"/>
      <c r="DM133" s="243"/>
      <c r="DN133" s="243"/>
      <c r="DO133" s="243"/>
      <c r="DP133" s="220"/>
      <c r="DQ133" s="220"/>
      <c r="DR133" s="220"/>
      <c r="DS133" s="220"/>
      <c r="DT133" s="220"/>
      <c r="DU133" s="220"/>
      <c r="DV133" s="220"/>
      <c r="DW133" s="220"/>
      <c r="DX133" s="220"/>
      <c r="DY133" s="220"/>
      <c r="DZ133" s="220"/>
    </row>
    <row r="134" spans="1:131" ht="11.25" customHeight="1" x14ac:dyDescent="0.15">
      <c r="A134" s="245"/>
      <c r="B134" s="245"/>
      <c r="C134" s="245"/>
      <c r="D134" s="245"/>
      <c r="E134" s="245"/>
      <c r="F134" s="245"/>
      <c r="G134" s="245"/>
      <c r="H134" s="245"/>
      <c r="I134" s="245"/>
      <c r="J134" s="245"/>
      <c r="K134" s="245"/>
      <c r="L134" s="245"/>
      <c r="M134" s="245"/>
      <c r="N134" s="245"/>
      <c r="O134" s="245"/>
      <c r="P134" s="245"/>
      <c r="Q134" s="245"/>
      <c r="R134" s="245"/>
      <c r="S134" s="245"/>
      <c r="T134" s="245"/>
      <c r="U134" s="245"/>
      <c r="V134" s="245"/>
      <c r="W134" s="245"/>
      <c r="X134" s="245"/>
      <c r="Y134" s="245"/>
      <c r="Z134" s="245"/>
      <c r="AA134" s="245"/>
      <c r="AB134" s="245"/>
      <c r="AC134" s="245"/>
      <c r="AD134" s="245"/>
      <c r="AE134" s="245"/>
      <c r="AF134" s="245"/>
      <c r="AG134" s="245"/>
      <c r="AH134" s="245"/>
      <c r="AI134" s="245"/>
      <c r="AJ134" s="245"/>
      <c r="AK134" s="245"/>
      <c r="AL134" s="245"/>
      <c r="AM134" s="245"/>
      <c r="AN134" s="245"/>
      <c r="AO134" s="245"/>
      <c r="AP134" s="245"/>
      <c r="AQ134" s="245"/>
      <c r="AR134" s="245"/>
      <c r="AS134" s="245"/>
      <c r="AT134" s="245"/>
      <c r="AU134" s="220"/>
      <c r="AV134" s="220"/>
      <c r="AW134" s="220"/>
      <c r="AX134" s="220"/>
      <c r="AY134" s="220"/>
      <c r="AZ134" s="220"/>
      <c r="BA134" s="220"/>
      <c r="BB134" s="220"/>
      <c r="BC134" s="220"/>
      <c r="BD134" s="220"/>
      <c r="BE134" s="220"/>
      <c r="BF134" s="220"/>
      <c r="BG134" s="220"/>
      <c r="BH134" s="220"/>
      <c r="BI134" s="220"/>
      <c r="BJ134" s="220"/>
      <c r="BK134" s="220"/>
      <c r="BL134" s="220"/>
      <c r="BM134" s="220"/>
      <c r="BN134" s="243"/>
      <c r="BO134" s="243"/>
      <c r="BP134" s="243"/>
      <c r="BQ134" s="243"/>
      <c r="BR134" s="243"/>
      <c r="BS134" s="243"/>
      <c r="BT134" s="243"/>
      <c r="BU134" s="243"/>
      <c r="BV134" s="243"/>
      <c r="BW134" s="243"/>
      <c r="BX134" s="243"/>
      <c r="BY134" s="243"/>
      <c r="BZ134" s="243"/>
      <c r="CA134" s="243"/>
      <c r="CB134" s="243"/>
      <c r="CC134" s="243"/>
      <c r="CD134" s="243"/>
      <c r="CE134" s="243"/>
      <c r="CF134" s="243"/>
      <c r="CG134" s="243"/>
      <c r="CH134" s="243"/>
      <c r="CI134" s="243"/>
      <c r="CJ134" s="243"/>
      <c r="CK134" s="243"/>
      <c r="CL134" s="243"/>
      <c r="CM134" s="243"/>
      <c r="CN134" s="243"/>
      <c r="CO134" s="243"/>
      <c r="CP134" s="243"/>
      <c r="CQ134" s="243"/>
      <c r="CR134" s="243"/>
      <c r="CS134" s="243"/>
      <c r="CT134" s="243"/>
      <c r="CU134" s="243"/>
      <c r="CV134" s="243"/>
      <c r="CW134" s="243"/>
      <c r="CX134" s="243"/>
      <c r="CY134" s="243"/>
      <c r="CZ134" s="243"/>
      <c r="DA134" s="243"/>
      <c r="DB134" s="243"/>
      <c r="DC134" s="243"/>
      <c r="DD134" s="243"/>
      <c r="DE134" s="243"/>
      <c r="DF134" s="243"/>
      <c r="DG134" s="243"/>
      <c r="DH134" s="243"/>
      <c r="DI134" s="243"/>
      <c r="DJ134" s="243"/>
      <c r="DK134" s="243"/>
      <c r="DL134" s="243"/>
      <c r="DM134" s="243"/>
      <c r="DN134" s="243"/>
      <c r="DO134" s="243"/>
      <c r="DP134" s="220"/>
      <c r="DQ134" s="220"/>
      <c r="DR134" s="220"/>
      <c r="DS134" s="220"/>
      <c r="DT134" s="220"/>
      <c r="DU134" s="220"/>
      <c r="DV134" s="220"/>
      <c r="DW134" s="220"/>
      <c r="DX134" s="220"/>
      <c r="DY134" s="220"/>
      <c r="DZ134" s="220"/>
      <c r="EA134" s="217"/>
    </row>
    <row r="135" spans="1:131" ht="14.25" hidden="1" x14ac:dyDescent="0.15">
      <c r="AU135" s="245"/>
      <c r="AV135" s="245"/>
      <c r="AW135" s="245"/>
      <c r="AX135" s="245"/>
      <c r="AY135" s="245"/>
      <c r="AZ135" s="245"/>
      <c r="BA135" s="245"/>
      <c r="BB135" s="245"/>
      <c r="BC135" s="245"/>
      <c r="BD135" s="245"/>
      <c r="BE135" s="245"/>
      <c r="BF135" s="245"/>
      <c r="BG135" s="245"/>
      <c r="BH135" s="245"/>
      <c r="BI135" s="245"/>
      <c r="BJ135" s="245"/>
      <c r="BK135" s="245"/>
      <c r="BL135" s="245"/>
      <c r="BM135" s="245"/>
      <c r="BN135" s="245"/>
      <c r="BO135" s="245"/>
      <c r="BP135" s="245"/>
      <c r="BQ135" s="245"/>
      <c r="BR135" s="245"/>
      <c r="BS135" s="245"/>
      <c r="BT135" s="245"/>
      <c r="BU135" s="245"/>
      <c r="BV135" s="245"/>
      <c r="BW135" s="245"/>
      <c r="BX135" s="245"/>
      <c r="BY135" s="245"/>
      <c r="BZ135" s="245"/>
      <c r="CA135" s="245"/>
      <c r="CB135" s="245"/>
      <c r="CC135" s="245"/>
      <c r="CD135" s="245"/>
      <c r="CE135" s="245"/>
      <c r="CF135" s="245"/>
      <c r="CG135" s="245"/>
      <c r="CH135" s="245"/>
      <c r="CI135" s="245"/>
      <c r="CJ135" s="245"/>
      <c r="CK135" s="245"/>
      <c r="CL135" s="245"/>
      <c r="CM135" s="245"/>
      <c r="CN135" s="245"/>
      <c r="CO135" s="245"/>
      <c r="CP135" s="245"/>
      <c r="CQ135" s="245"/>
      <c r="CR135" s="245"/>
      <c r="CS135" s="245"/>
      <c r="CT135" s="245"/>
      <c r="CU135" s="245"/>
      <c r="CV135" s="245"/>
      <c r="CW135" s="245"/>
      <c r="CX135" s="245"/>
      <c r="CY135" s="245"/>
      <c r="CZ135" s="245"/>
      <c r="DA135" s="245"/>
      <c r="DB135" s="245"/>
      <c r="DC135" s="245"/>
      <c r="DD135" s="245"/>
      <c r="DE135" s="245"/>
      <c r="DF135" s="245"/>
      <c r="DG135" s="245"/>
      <c r="DH135" s="245"/>
      <c r="DI135" s="245"/>
      <c r="DJ135" s="245"/>
      <c r="DK135" s="245"/>
      <c r="DL135" s="245"/>
      <c r="DM135" s="245"/>
      <c r="DN135" s="245"/>
      <c r="DO135" s="245"/>
      <c r="DP135" s="245"/>
      <c r="DQ135" s="245"/>
      <c r="DR135" s="245"/>
      <c r="DS135" s="245"/>
      <c r="DT135" s="245"/>
      <c r="DU135" s="245"/>
      <c r="DV135" s="245"/>
      <c r="DW135" s="245"/>
      <c r="DX135" s="245"/>
      <c r="DY135" s="245"/>
      <c r="DZ135" s="245"/>
    </row>
  </sheetData>
  <sheetProtection algorithmName="SHA-512" hashValue="8blxBuaR9/7BhIXYo/SyUbPx/Ixx6w1d0o5A7zrrnY2aODKrOpIvol4psVpikPA/CY+TZduEXy+zjXZo5o41jw==" saltValue="Ih9RHsUlnkH1WM5aMpMlq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7" customWidth="1"/>
    <col min="121" max="121" width="0" style="246" hidden="1" customWidth="1"/>
    <col min="122" max="16384" width="9" style="246" hidden="1"/>
  </cols>
  <sheetData>
    <row r="1" spans="1:120" x14ac:dyDescent="0.15">
      <c r="A1" s="246"/>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c r="DM1" s="246"/>
      <c r="DN1" s="246"/>
      <c r="DO1" s="246"/>
      <c r="DP1" s="24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6"/>
    </row>
    <row r="17" spans="7:120" x14ac:dyDescent="0.15">
      <c r="DP17" s="246"/>
    </row>
    <row r="18" spans="7:120" x14ac:dyDescent="0.15"/>
    <row r="19" spans="7:120" x14ac:dyDescent="0.15"/>
    <row r="20" spans="7:120" x14ac:dyDescent="0.15">
      <c r="DO20" s="246"/>
      <c r="DP20" s="246"/>
    </row>
    <row r="21" spans="7:120" x14ac:dyDescent="0.15">
      <c r="DP21" s="246"/>
    </row>
    <row r="22" spans="7:120" x14ac:dyDescent="0.15"/>
    <row r="23" spans="7:120" x14ac:dyDescent="0.15">
      <c r="DO23" s="246"/>
      <c r="DP23" s="246"/>
    </row>
    <row r="24" spans="7:120" x14ac:dyDescent="0.15">
      <c r="DP24" s="246"/>
    </row>
    <row r="25" spans="7:120" x14ac:dyDescent="0.15">
      <c r="DP25" s="246"/>
    </row>
    <row r="26" spans="7:120" x14ac:dyDescent="0.15">
      <c r="DO26" s="246"/>
      <c r="DP26" s="246"/>
    </row>
    <row r="27" spans="7:120" x14ac:dyDescent="0.15"/>
    <row r="28" spans="7:120" x14ac:dyDescent="0.15">
      <c r="DO28" s="246"/>
      <c r="DP28" s="246"/>
    </row>
    <row r="29" spans="7:120" x14ac:dyDescent="0.15">
      <c r="G29" s="361"/>
      <c r="DP29" s="246"/>
    </row>
    <row r="30" spans="7:120" x14ac:dyDescent="0.15"/>
    <row r="31" spans="7:120" x14ac:dyDescent="0.15">
      <c r="DO31" s="246"/>
      <c r="DP31" s="246"/>
    </row>
    <row r="32" spans="7:120" x14ac:dyDescent="0.15"/>
    <row r="33" spans="98:120" x14ac:dyDescent="0.15">
      <c r="DO33" s="246"/>
      <c r="DP33" s="246"/>
    </row>
    <row r="34" spans="98:120" x14ac:dyDescent="0.15">
      <c r="DM34" s="246"/>
    </row>
    <row r="35" spans="98:120" x14ac:dyDescent="0.15">
      <c r="CT35" s="246"/>
      <c r="CU35" s="246"/>
      <c r="CV35" s="246"/>
      <c r="CY35" s="246"/>
      <c r="CZ35" s="246"/>
      <c r="DA35" s="246"/>
      <c r="DD35" s="246"/>
      <c r="DE35" s="246"/>
      <c r="DF35" s="246"/>
      <c r="DI35" s="246"/>
      <c r="DJ35" s="246"/>
      <c r="DK35" s="246"/>
      <c r="DM35" s="246"/>
      <c r="DN35" s="246"/>
      <c r="DO35" s="246"/>
      <c r="DP35" s="246"/>
    </row>
    <row r="36" spans="98:120" x14ac:dyDescent="0.15"/>
    <row r="37" spans="98:120" x14ac:dyDescent="0.15">
      <c r="CW37" s="246"/>
      <c r="DB37" s="246"/>
      <c r="DG37" s="246"/>
      <c r="DL37" s="246"/>
      <c r="DP37" s="246"/>
    </row>
    <row r="38" spans="98:120" x14ac:dyDescent="0.15">
      <c r="CT38" s="246"/>
      <c r="CU38" s="246"/>
      <c r="CV38" s="246"/>
      <c r="CW38" s="246"/>
      <c r="CY38" s="246"/>
      <c r="CZ38" s="246"/>
      <c r="DA38" s="246"/>
      <c r="DB38" s="246"/>
      <c r="DD38" s="246"/>
      <c r="DE38" s="246"/>
      <c r="DF38" s="246"/>
      <c r="DG38" s="246"/>
      <c r="DI38" s="246"/>
      <c r="DJ38" s="246"/>
      <c r="DK38" s="246"/>
      <c r="DL38" s="246"/>
      <c r="DN38" s="246"/>
      <c r="DO38" s="246"/>
      <c r="DP38" s="24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6"/>
      <c r="DO49" s="246"/>
      <c r="DP49" s="24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6"/>
      <c r="CS63" s="246"/>
      <c r="CX63" s="246"/>
      <c r="DC63" s="246"/>
      <c r="DH63" s="246"/>
    </row>
    <row r="64" spans="22:120" x14ac:dyDescent="0.15">
      <c r="V64" s="246"/>
    </row>
    <row r="65" spans="15:120" x14ac:dyDescent="0.15">
      <c r="X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c r="BP65" s="246"/>
      <c r="BQ65" s="246"/>
      <c r="BR65" s="246"/>
      <c r="BS65" s="246"/>
      <c r="BT65" s="246"/>
      <c r="BU65" s="246"/>
      <c r="BV65" s="246"/>
      <c r="BW65" s="246"/>
      <c r="BX65" s="246"/>
      <c r="BY65" s="246"/>
      <c r="BZ65" s="246"/>
      <c r="CA65" s="246"/>
      <c r="CB65" s="246"/>
      <c r="CC65" s="246"/>
      <c r="CD65" s="246"/>
      <c r="CE65" s="246"/>
      <c r="CF65" s="246"/>
      <c r="CG65" s="246"/>
      <c r="CH65" s="246"/>
      <c r="CI65" s="246"/>
      <c r="CJ65" s="246"/>
      <c r="CK65" s="246"/>
      <c r="CL65" s="246"/>
      <c r="CM65" s="246"/>
      <c r="CN65" s="246"/>
      <c r="CO65" s="246"/>
      <c r="CP65" s="246"/>
      <c r="CQ65" s="246"/>
      <c r="CR65" s="246"/>
      <c r="CU65" s="246"/>
      <c r="CZ65" s="246"/>
      <c r="DE65" s="246"/>
      <c r="DJ65" s="246"/>
    </row>
    <row r="66" spans="15:120" x14ac:dyDescent="0.15">
      <c r="Q66" s="246"/>
      <c r="S66" s="246"/>
      <c r="U66" s="246"/>
      <c r="DM66" s="246"/>
    </row>
    <row r="67" spans="15:120" x14ac:dyDescent="0.15">
      <c r="O67" s="246"/>
      <c r="P67" s="246"/>
      <c r="R67" s="246"/>
      <c r="T67" s="246"/>
      <c r="Y67" s="246"/>
      <c r="CT67" s="246"/>
      <c r="CV67" s="246"/>
      <c r="CW67" s="246"/>
      <c r="CY67" s="246"/>
      <c r="DA67" s="246"/>
      <c r="DB67" s="246"/>
      <c r="DD67" s="246"/>
      <c r="DF67" s="246"/>
      <c r="DG67" s="246"/>
      <c r="DI67" s="246"/>
      <c r="DK67" s="246"/>
      <c r="DL67" s="246"/>
      <c r="DN67" s="246"/>
      <c r="DO67" s="246"/>
      <c r="DP67" s="246"/>
    </row>
    <row r="68" spans="15:120" x14ac:dyDescent="0.15"/>
    <row r="69" spans="15:120" x14ac:dyDescent="0.15"/>
    <row r="70" spans="15:120" x14ac:dyDescent="0.15"/>
    <row r="71" spans="15:120" x14ac:dyDescent="0.15"/>
    <row r="72" spans="15:120" x14ac:dyDescent="0.15">
      <c r="DP72" s="246"/>
    </row>
    <row r="73" spans="15:120" x14ac:dyDescent="0.15">
      <c r="DP73" s="24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6"/>
      <c r="CX96" s="246"/>
      <c r="DC96" s="246"/>
      <c r="DH96" s="246"/>
    </row>
    <row r="97" spans="24:120" x14ac:dyDescent="0.15">
      <c r="CS97" s="246"/>
      <c r="CX97" s="246"/>
      <c r="DC97" s="246"/>
      <c r="DH97" s="246"/>
      <c r="DP97" s="247" t="s">
        <v>514</v>
      </c>
    </row>
    <row r="98" spans="24:120" hidden="1" x14ac:dyDescent="0.15">
      <c r="CS98" s="246"/>
      <c r="CX98" s="246"/>
      <c r="DC98" s="246"/>
      <c r="DH98" s="246"/>
    </row>
    <row r="99" spans="24:120" hidden="1" x14ac:dyDescent="0.15">
      <c r="CS99" s="246"/>
      <c r="CX99" s="246"/>
      <c r="DC99" s="246"/>
      <c r="DH99" s="246"/>
    </row>
    <row r="101" spans="24:120" ht="12" hidden="1" customHeight="1" x14ac:dyDescent="0.15">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6"/>
      <c r="BA101" s="246"/>
      <c r="BB101" s="246"/>
      <c r="BC101" s="246"/>
      <c r="BD101" s="246"/>
      <c r="BE101" s="246"/>
      <c r="BF101" s="246"/>
      <c r="BG101" s="246"/>
      <c r="BH101" s="246"/>
      <c r="BI101" s="246"/>
      <c r="BJ101" s="246"/>
      <c r="BK101" s="246"/>
      <c r="BL101" s="246"/>
      <c r="BM101" s="246"/>
      <c r="BN101" s="246"/>
      <c r="BO101" s="246"/>
      <c r="BP101" s="246"/>
      <c r="BQ101" s="246"/>
      <c r="BR101" s="246"/>
      <c r="BS101" s="246"/>
      <c r="BT101" s="246"/>
      <c r="BU101" s="246"/>
      <c r="BV101" s="246"/>
      <c r="BW101" s="246"/>
      <c r="BX101" s="246"/>
      <c r="BY101" s="246"/>
      <c r="BZ101" s="246"/>
      <c r="CA101" s="246"/>
      <c r="CB101" s="246"/>
      <c r="CC101" s="246"/>
      <c r="CD101" s="246"/>
      <c r="CE101" s="246"/>
      <c r="CF101" s="246"/>
      <c r="CG101" s="246"/>
      <c r="CH101" s="246"/>
      <c r="CI101" s="246"/>
      <c r="CJ101" s="246"/>
      <c r="CK101" s="246"/>
      <c r="CL101" s="246"/>
      <c r="CM101" s="246"/>
      <c r="CN101" s="246"/>
      <c r="CO101" s="246"/>
      <c r="CP101" s="246"/>
      <c r="CQ101" s="246"/>
      <c r="CR101" s="246"/>
      <c r="CU101" s="246"/>
      <c r="CZ101" s="246"/>
      <c r="DE101" s="246"/>
      <c r="DJ101" s="246"/>
    </row>
    <row r="102" spans="24:120" ht="1.5" hidden="1" customHeight="1" x14ac:dyDescent="0.15">
      <c r="CU102" s="246"/>
      <c r="CZ102" s="246"/>
      <c r="DE102" s="246"/>
      <c r="DJ102" s="246"/>
      <c r="DM102" s="246"/>
    </row>
    <row r="103" spans="24:120" hidden="1" x14ac:dyDescent="0.15">
      <c r="CT103" s="246"/>
      <c r="CV103" s="246"/>
      <c r="CW103" s="246"/>
      <c r="CY103" s="246"/>
      <c r="DA103" s="246"/>
      <c r="DB103" s="246"/>
      <c r="DD103" s="246"/>
      <c r="DF103" s="246"/>
      <c r="DG103" s="246"/>
      <c r="DI103" s="246"/>
      <c r="DK103" s="246"/>
      <c r="DL103" s="246"/>
      <c r="DM103" s="246"/>
      <c r="DN103" s="246"/>
      <c r="DO103" s="246"/>
      <c r="DP103" s="246"/>
    </row>
    <row r="104" spans="24:120" hidden="1" x14ac:dyDescent="0.15">
      <c r="CV104" s="246"/>
      <c r="CW104" s="246"/>
      <c r="DA104" s="246"/>
      <c r="DB104" s="246"/>
      <c r="DF104" s="246"/>
      <c r="DG104" s="246"/>
      <c r="DK104" s="246"/>
      <c r="DL104" s="246"/>
      <c r="DN104" s="246"/>
      <c r="DO104" s="246"/>
      <c r="DP104" s="246"/>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7" customWidth="1"/>
    <col min="117" max="16384" width="9" style="246" hidden="1"/>
  </cols>
  <sheetData>
    <row r="1" spans="2:116" x14ac:dyDescent="0.15">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row>
    <row r="2" spans="2:116" x14ac:dyDescent="0.15"/>
    <row r="3" spans="2:116" x14ac:dyDescent="0.15"/>
    <row r="4" spans="2:116" x14ac:dyDescent="0.15">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c r="BF4" s="246"/>
      <c r="BG4" s="246"/>
      <c r="BH4" s="246"/>
      <c r="BI4" s="246"/>
      <c r="BJ4" s="246"/>
      <c r="BK4" s="246"/>
      <c r="BL4" s="246"/>
      <c r="BM4" s="246"/>
      <c r="BN4" s="246"/>
      <c r="BO4" s="246"/>
      <c r="BP4" s="246"/>
      <c r="BQ4" s="246"/>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c r="DA4" s="246"/>
      <c r="DB4" s="246"/>
      <c r="DC4" s="246"/>
      <c r="DD4" s="246"/>
      <c r="DE4" s="246"/>
      <c r="DF4" s="246"/>
      <c r="DG4" s="246"/>
      <c r="DH4" s="246"/>
      <c r="DI4" s="246"/>
      <c r="DJ4" s="246"/>
      <c r="DK4" s="246"/>
      <c r="DL4" s="246"/>
    </row>
    <row r="5" spans="2:116" x14ac:dyDescent="0.15">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6"/>
      <c r="BH5" s="246"/>
      <c r="BI5" s="246"/>
      <c r="BJ5" s="246"/>
      <c r="BK5" s="246"/>
      <c r="BL5" s="246"/>
      <c r="BM5" s="246"/>
      <c r="BN5" s="246"/>
      <c r="BO5" s="246"/>
      <c r="BP5" s="246"/>
      <c r="BQ5" s="246"/>
      <c r="BR5" s="246"/>
      <c r="BS5" s="246"/>
      <c r="BT5" s="246"/>
      <c r="BU5" s="246"/>
      <c r="BV5" s="246"/>
      <c r="BW5" s="246"/>
      <c r="BX5" s="246"/>
      <c r="BY5" s="246"/>
      <c r="BZ5" s="246"/>
      <c r="CA5" s="246"/>
      <c r="CB5" s="246"/>
      <c r="CC5" s="246"/>
      <c r="CD5" s="246"/>
      <c r="CE5" s="246"/>
      <c r="CF5" s="246"/>
      <c r="CG5" s="246"/>
      <c r="CH5" s="246"/>
      <c r="CI5" s="246"/>
      <c r="CJ5" s="246"/>
      <c r="CK5" s="246"/>
      <c r="CL5" s="246"/>
      <c r="CM5" s="246"/>
      <c r="CN5" s="246"/>
      <c r="CO5" s="246"/>
      <c r="CP5" s="246"/>
      <c r="CQ5" s="246"/>
      <c r="CR5" s="246"/>
      <c r="CS5" s="246"/>
      <c r="CT5" s="246"/>
      <c r="CU5" s="246"/>
      <c r="CV5" s="246"/>
      <c r="CW5" s="246"/>
      <c r="CX5" s="246"/>
      <c r="CY5" s="246"/>
      <c r="CZ5" s="246"/>
      <c r="DA5" s="246"/>
      <c r="DB5" s="246"/>
      <c r="DC5" s="246"/>
      <c r="DD5" s="246"/>
      <c r="DE5" s="246"/>
      <c r="DF5" s="246"/>
      <c r="DG5" s="246"/>
      <c r="DH5" s="246"/>
      <c r="DI5" s="246"/>
      <c r="DJ5" s="246"/>
      <c r="DK5" s="246"/>
      <c r="DL5" s="24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6"/>
      <c r="BC18" s="246"/>
      <c r="BD18" s="246"/>
      <c r="BE18" s="246"/>
      <c r="BF18" s="246"/>
      <c r="BG18" s="246"/>
      <c r="BH18" s="246"/>
      <c r="BI18" s="246"/>
      <c r="BJ18" s="246"/>
      <c r="BK18" s="246"/>
      <c r="BL18" s="246"/>
      <c r="BM18" s="246"/>
      <c r="BN18" s="246"/>
      <c r="BO18" s="246"/>
      <c r="BP18" s="246"/>
      <c r="BQ18" s="246"/>
      <c r="BR18" s="246"/>
      <c r="BS18" s="246"/>
      <c r="BT18" s="246"/>
      <c r="BU18" s="246"/>
      <c r="BV18" s="246"/>
      <c r="BW18" s="246"/>
      <c r="BX18" s="246"/>
      <c r="BY18" s="246"/>
      <c r="BZ18" s="246"/>
      <c r="CA18" s="246"/>
      <c r="CB18" s="246"/>
      <c r="CC18" s="246"/>
      <c r="CD18" s="246"/>
      <c r="CE18" s="246"/>
      <c r="CF18" s="246"/>
      <c r="CG18" s="246"/>
      <c r="CH18" s="246"/>
      <c r="CI18" s="246"/>
      <c r="CJ18" s="246"/>
      <c r="CK18" s="246"/>
      <c r="CL18" s="246"/>
      <c r="CM18" s="246"/>
      <c r="CN18" s="246"/>
      <c r="CO18" s="246"/>
      <c r="CP18" s="246"/>
      <c r="CQ18" s="246"/>
      <c r="CR18" s="246"/>
      <c r="CS18" s="246"/>
      <c r="CT18" s="246"/>
      <c r="CU18" s="246"/>
      <c r="CV18" s="246"/>
      <c r="CW18" s="246"/>
      <c r="CX18" s="246"/>
      <c r="CY18" s="246"/>
      <c r="CZ18" s="246"/>
      <c r="DA18" s="246"/>
      <c r="DB18" s="246"/>
      <c r="DC18" s="246"/>
      <c r="DD18" s="246"/>
      <c r="DE18" s="246"/>
      <c r="DF18" s="246"/>
      <c r="DG18" s="246"/>
      <c r="DH18" s="246"/>
      <c r="DI18" s="246"/>
      <c r="DJ18" s="246"/>
      <c r="DK18" s="246"/>
      <c r="DL18" s="246"/>
    </row>
    <row r="19" spans="9:116" x14ac:dyDescent="0.15"/>
    <row r="20" spans="9:116" x14ac:dyDescent="0.15"/>
    <row r="21" spans="9:116" x14ac:dyDescent="0.15">
      <c r="DL21" s="246"/>
    </row>
    <row r="22" spans="9:116" x14ac:dyDescent="0.15">
      <c r="DI22" s="246"/>
      <c r="DJ22" s="246"/>
      <c r="DK22" s="246"/>
      <c r="DL22" s="246"/>
    </row>
    <row r="23" spans="9:116" x14ac:dyDescent="0.15">
      <c r="CY23" s="246"/>
      <c r="CZ23" s="246"/>
      <c r="DA23" s="246"/>
      <c r="DB23" s="246"/>
      <c r="DC23" s="246"/>
      <c r="DD23" s="246"/>
      <c r="DE23" s="246"/>
      <c r="DF23" s="246"/>
      <c r="DG23" s="246"/>
      <c r="DH23" s="246"/>
      <c r="DI23" s="246"/>
      <c r="DJ23" s="246"/>
      <c r="DK23" s="246"/>
      <c r="DL23" s="24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6"/>
      <c r="DA35" s="246"/>
      <c r="DB35" s="246"/>
      <c r="DC35" s="246"/>
      <c r="DD35" s="246"/>
      <c r="DE35" s="246"/>
      <c r="DF35" s="246"/>
      <c r="DG35" s="246"/>
      <c r="DH35" s="246"/>
      <c r="DI35" s="246"/>
      <c r="DJ35" s="246"/>
      <c r="DK35" s="246"/>
      <c r="DL35" s="246"/>
    </row>
    <row r="36" spans="15:116" x14ac:dyDescent="0.15"/>
    <row r="37" spans="15:116" x14ac:dyDescent="0.15">
      <c r="DL37" s="246"/>
    </row>
    <row r="38" spans="15:116" x14ac:dyDescent="0.15">
      <c r="DI38" s="246"/>
      <c r="DJ38" s="246"/>
      <c r="DK38" s="246"/>
      <c r="DL38" s="246"/>
    </row>
    <row r="39" spans="15:116" x14ac:dyDescent="0.15"/>
    <row r="40" spans="15:116" x14ac:dyDescent="0.15"/>
    <row r="41" spans="15:116" x14ac:dyDescent="0.15"/>
    <row r="42" spans="15:116" x14ac:dyDescent="0.15"/>
    <row r="43" spans="15:116" x14ac:dyDescent="0.15">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6"/>
      <c r="BR43" s="246"/>
      <c r="BS43" s="246"/>
      <c r="BT43" s="246"/>
      <c r="BU43" s="246"/>
      <c r="BV43" s="246"/>
      <c r="BW43" s="246"/>
      <c r="BX43" s="246"/>
      <c r="BY43" s="246"/>
      <c r="BZ43" s="246"/>
      <c r="CA43" s="246"/>
      <c r="CB43" s="246"/>
      <c r="CC43" s="246"/>
      <c r="CD43" s="246"/>
      <c r="CE43" s="246"/>
      <c r="CF43" s="246"/>
      <c r="CG43" s="246"/>
      <c r="CH43" s="246"/>
      <c r="CI43" s="246"/>
      <c r="CJ43" s="246"/>
      <c r="CK43" s="246"/>
      <c r="CL43" s="246"/>
      <c r="CM43" s="246"/>
      <c r="CN43" s="246"/>
      <c r="CO43" s="246"/>
      <c r="CP43" s="246"/>
      <c r="CQ43" s="246"/>
      <c r="CR43" s="246"/>
      <c r="CS43" s="246"/>
      <c r="CT43" s="246"/>
      <c r="CU43" s="246"/>
      <c r="CV43" s="246"/>
      <c r="CW43" s="246"/>
      <c r="CX43" s="246"/>
      <c r="CY43" s="246"/>
      <c r="CZ43" s="246"/>
      <c r="DA43" s="246"/>
      <c r="DB43" s="246"/>
      <c r="DC43" s="246"/>
      <c r="DD43" s="246"/>
      <c r="DE43" s="246"/>
      <c r="DF43" s="246"/>
      <c r="DG43" s="246"/>
      <c r="DH43" s="246"/>
      <c r="DI43" s="246"/>
      <c r="DJ43" s="246"/>
      <c r="DK43" s="246"/>
      <c r="DL43" s="246"/>
    </row>
    <row r="44" spans="15:116" x14ac:dyDescent="0.15">
      <c r="DL44" s="246"/>
    </row>
    <row r="45" spans="15:116" x14ac:dyDescent="0.15"/>
    <row r="46" spans="15:116" x14ac:dyDescent="0.15">
      <c r="DA46" s="246"/>
      <c r="DB46" s="246"/>
      <c r="DC46" s="246"/>
      <c r="DD46" s="246"/>
      <c r="DE46" s="246"/>
      <c r="DF46" s="246"/>
      <c r="DG46" s="246"/>
      <c r="DH46" s="246"/>
      <c r="DI46" s="246"/>
      <c r="DJ46" s="246"/>
      <c r="DK46" s="246"/>
      <c r="DL46" s="246"/>
    </row>
    <row r="47" spans="15:116" x14ac:dyDescent="0.15"/>
    <row r="48" spans="15:116" x14ac:dyDescent="0.15"/>
    <row r="49" spans="104:116" x14ac:dyDescent="0.15"/>
    <row r="50" spans="104:116" x14ac:dyDescent="0.15">
      <c r="CZ50" s="246"/>
      <c r="DA50" s="246"/>
      <c r="DB50" s="246"/>
      <c r="DC50" s="246"/>
      <c r="DD50" s="246"/>
      <c r="DE50" s="246"/>
      <c r="DF50" s="246"/>
      <c r="DG50" s="246"/>
      <c r="DH50" s="246"/>
      <c r="DI50" s="246"/>
      <c r="DJ50" s="246"/>
      <c r="DK50" s="246"/>
      <c r="DL50" s="246"/>
    </row>
    <row r="51" spans="104:116" x14ac:dyDescent="0.15"/>
    <row r="52" spans="104:116" x14ac:dyDescent="0.15"/>
    <row r="53" spans="104:116" x14ac:dyDescent="0.15">
      <c r="DL53" s="24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6"/>
      <c r="DD67" s="246"/>
      <c r="DE67" s="246"/>
      <c r="DF67" s="246"/>
      <c r="DG67" s="246"/>
      <c r="DH67" s="246"/>
      <c r="DI67" s="246"/>
      <c r="DJ67" s="246"/>
      <c r="DK67" s="246"/>
      <c r="DL67" s="24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lHAtr8FejJeTtFVfSozxhVxTqGm3vanJ0INWDJMOqybvCWG0TJhOFq6dyD6KRJLDgKiBUPPv6Hr6rLnmxBdNA==" saltValue="07oFGjCfW+DbO7uR7vPzT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48" customWidth="1"/>
    <col min="37" max="44" width="17" style="248" customWidth="1"/>
    <col min="45" max="45" width="6.125" style="255" customWidth="1"/>
    <col min="46" max="46" width="3" style="253" customWidth="1"/>
    <col min="47" max="47" width="19.125" style="248" hidden="1" customWidth="1"/>
    <col min="48" max="52" width="12.625" style="248" hidden="1" customWidth="1"/>
    <col min="53" max="16384" width="8.625" style="248" hidden="1"/>
  </cols>
  <sheetData>
    <row r="1" spans="1:46" x14ac:dyDescent="0.15">
      <c r="AS1" s="249"/>
      <c r="AT1" s="249"/>
    </row>
    <row r="2" spans="1:46" x14ac:dyDescent="0.15">
      <c r="AS2" s="249"/>
      <c r="AT2" s="249"/>
    </row>
    <row r="3" spans="1:46" x14ac:dyDescent="0.15">
      <c r="AS3" s="249"/>
      <c r="AT3" s="249"/>
    </row>
    <row r="4" spans="1:46" x14ac:dyDescent="0.15">
      <c r="AS4" s="249"/>
      <c r="AT4" s="249"/>
    </row>
    <row r="5" spans="1:46" ht="17.25" x14ac:dyDescent="0.15">
      <c r="A5" s="250" t="s">
        <v>515</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2"/>
    </row>
    <row r="6" spans="1:46" x14ac:dyDescent="0.15">
      <c r="A6" s="253"/>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54" t="s">
        <v>516</v>
      </c>
      <c r="AL6" s="254"/>
      <c r="AM6" s="254"/>
      <c r="AN6" s="254"/>
      <c r="AO6" s="249"/>
      <c r="AP6" s="249"/>
      <c r="AQ6" s="249"/>
      <c r="AR6" s="249"/>
    </row>
    <row r="7" spans="1:46" ht="13.5" customHeight="1" x14ac:dyDescent="0.15">
      <c r="A7" s="253"/>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56"/>
      <c r="AL7" s="257"/>
      <c r="AM7" s="257"/>
      <c r="AN7" s="258"/>
      <c r="AO7" s="1116" t="s">
        <v>517</v>
      </c>
      <c r="AP7" s="259"/>
      <c r="AQ7" s="260" t="s">
        <v>518</v>
      </c>
      <c r="AR7" s="261"/>
    </row>
    <row r="8" spans="1:46" x14ac:dyDescent="0.15">
      <c r="A8" s="253"/>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62"/>
      <c r="AL8" s="263"/>
      <c r="AM8" s="263"/>
      <c r="AN8" s="264"/>
      <c r="AO8" s="1117"/>
      <c r="AP8" s="265" t="s">
        <v>519</v>
      </c>
      <c r="AQ8" s="266" t="s">
        <v>520</v>
      </c>
      <c r="AR8" s="267" t="s">
        <v>521</v>
      </c>
    </row>
    <row r="9" spans="1:46" x14ac:dyDescent="0.15">
      <c r="A9" s="253"/>
      <c r="B9" s="249"/>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1128" t="s">
        <v>522</v>
      </c>
      <c r="AL9" s="1129"/>
      <c r="AM9" s="1129"/>
      <c r="AN9" s="1130"/>
      <c r="AO9" s="268">
        <v>1816357</v>
      </c>
      <c r="AP9" s="268">
        <v>44386</v>
      </c>
      <c r="AQ9" s="269">
        <v>65075</v>
      </c>
      <c r="AR9" s="270">
        <v>-31.8</v>
      </c>
    </row>
    <row r="10" spans="1:46" ht="13.5" customHeight="1" x14ac:dyDescent="0.15">
      <c r="A10" s="253"/>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1128" t="s">
        <v>523</v>
      </c>
      <c r="AL10" s="1129"/>
      <c r="AM10" s="1129"/>
      <c r="AN10" s="1130"/>
      <c r="AO10" s="271">
        <v>45556</v>
      </c>
      <c r="AP10" s="271">
        <v>1113</v>
      </c>
      <c r="AQ10" s="272">
        <v>8175</v>
      </c>
      <c r="AR10" s="273">
        <v>-86.4</v>
      </c>
    </row>
    <row r="11" spans="1:46" ht="13.5" customHeight="1" x14ac:dyDescent="0.15">
      <c r="A11" s="253"/>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1128" t="s">
        <v>524</v>
      </c>
      <c r="AL11" s="1129"/>
      <c r="AM11" s="1129"/>
      <c r="AN11" s="1130"/>
      <c r="AO11" s="271" t="s">
        <v>525</v>
      </c>
      <c r="AP11" s="271" t="s">
        <v>525</v>
      </c>
      <c r="AQ11" s="272">
        <v>364</v>
      </c>
      <c r="AR11" s="273" t="s">
        <v>525</v>
      </c>
    </row>
    <row r="12" spans="1:46" ht="13.5" customHeight="1" x14ac:dyDescent="0.15">
      <c r="A12" s="253"/>
      <c r="B12" s="249"/>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1128" t="s">
        <v>526</v>
      </c>
      <c r="AL12" s="1129"/>
      <c r="AM12" s="1129"/>
      <c r="AN12" s="1130"/>
      <c r="AO12" s="271" t="s">
        <v>525</v>
      </c>
      <c r="AP12" s="271" t="s">
        <v>525</v>
      </c>
      <c r="AQ12" s="272">
        <v>18</v>
      </c>
      <c r="AR12" s="273" t="s">
        <v>525</v>
      </c>
    </row>
    <row r="13" spans="1:46" ht="13.5" customHeight="1" x14ac:dyDescent="0.15">
      <c r="A13" s="253"/>
      <c r="B13" s="249"/>
      <c r="C13" s="249"/>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1128" t="s">
        <v>527</v>
      </c>
      <c r="AL13" s="1129"/>
      <c r="AM13" s="1129"/>
      <c r="AN13" s="1130"/>
      <c r="AO13" s="271">
        <v>179151</v>
      </c>
      <c r="AP13" s="271">
        <v>4378</v>
      </c>
      <c r="AQ13" s="272">
        <v>2565</v>
      </c>
      <c r="AR13" s="273">
        <v>70.7</v>
      </c>
    </row>
    <row r="14" spans="1:46" ht="13.5" customHeight="1" x14ac:dyDescent="0.15">
      <c r="A14" s="253"/>
      <c r="B14" s="249"/>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1128" t="s">
        <v>528</v>
      </c>
      <c r="AL14" s="1129"/>
      <c r="AM14" s="1129"/>
      <c r="AN14" s="1130"/>
      <c r="AO14" s="271">
        <v>19552</v>
      </c>
      <c r="AP14" s="271">
        <v>478</v>
      </c>
      <c r="AQ14" s="272">
        <v>1231</v>
      </c>
      <c r="AR14" s="273">
        <v>-61.2</v>
      </c>
    </row>
    <row r="15" spans="1:46" ht="13.5" customHeight="1" x14ac:dyDescent="0.15">
      <c r="A15" s="253"/>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1131" t="s">
        <v>529</v>
      </c>
      <c r="AL15" s="1132"/>
      <c r="AM15" s="1132"/>
      <c r="AN15" s="1133"/>
      <c r="AO15" s="271">
        <v>-111699</v>
      </c>
      <c r="AP15" s="271">
        <v>-2730</v>
      </c>
      <c r="AQ15" s="272">
        <v>-4456</v>
      </c>
      <c r="AR15" s="273">
        <v>-38.700000000000003</v>
      </c>
    </row>
    <row r="16" spans="1:46" x14ac:dyDescent="0.15">
      <c r="A16" s="253"/>
      <c r="B16" s="249"/>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1131" t="s">
        <v>189</v>
      </c>
      <c r="AL16" s="1132"/>
      <c r="AM16" s="1132"/>
      <c r="AN16" s="1133"/>
      <c r="AO16" s="271">
        <v>1948917</v>
      </c>
      <c r="AP16" s="271">
        <v>47625</v>
      </c>
      <c r="AQ16" s="272">
        <v>72972</v>
      </c>
      <c r="AR16" s="273">
        <v>-34.700000000000003</v>
      </c>
    </row>
    <row r="17" spans="1:46" x14ac:dyDescent="0.15">
      <c r="A17" s="253"/>
      <c r="B17" s="249"/>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74"/>
    </row>
    <row r="18" spans="1:46" x14ac:dyDescent="0.15">
      <c r="A18" s="253"/>
      <c r="B18" s="249"/>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75"/>
      <c r="AR18" s="275"/>
    </row>
    <row r="19" spans="1:46" x14ac:dyDescent="0.15">
      <c r="A19" s="253"/>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t="s">
        <v>530</v>
      </c>
      <c r="AL19" s="249"/>
      <c r="AM19" s="249"/>
      <c r="AN19" s="249"/>
      <c r="AO19" s="249"/>
      <c r="AP19" s="249"/>
      <c r="AQ19" s="249"/>
      <c r="AR19" s="249"/>
    </row>
    <row r="20" spans="1:46" x14ac:dyDescent="0.15">
      <c r="A20" s="253"/>
      <c r="B20" s="249"/>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76"/>
      <c r="AL20" s="277"/>
      <c r="AM20" s="277"/>
      <c r="AN20" s="278"/>
      <c r="AO20" s="279" t="s">
        <v>531</v>
      </c>
      <c r="AP20" s="280" t="s">
        <v>532</v>
      </c>
      <c r="AQ20" s="281" t="s">
        <v>533</v>
      </c>
      <c r="AR20" s="282"/>
    </row>
    <row r="21" spans="1:46" s="288" customFormat="1" x14ac:dyDescent="0.15">
      <c r="A21" s="283"/>
      <c r="B21" s="254"/>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1134" t="s">
        <v>534</v>
      </c>
      <c r="AL21" s="1135"/>
      <c r="AM21" s="1135"/>
      <c r="AN21" s="1136"/>
      <c r="AO21" s="284">
        <v>4.6900000000000004</v>
      </c>
      <c r="AP21" s="285">
        <v>6.56</v>
      </c>
      <c r="AQ21" s="286">
        <v>-1.87</v>
      </c>
      <c r="AR21" s="254"/>
      <c r="AS21" s="287"/>
      <c r="AT21" s="283"/>
    </row>
    <row r="22" spans="1:46" s="288" customFormat="1" x14ac:dyDescent="0.15">
      <c r="A22" s="283"/>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1134" t="s">
        <v>535</v>
      </c>
      <c r="AL22" s="1135"/>
      <c r="AM22" s="1135"/>
      <c r="AN22" s="1136"/>
      <c r="AO22" s="289">
        <v>99.1</v>
      </c>
      <c r="AP22" s="290">
        <v>97.1</v>
      </c>
      <c r="AQ22" s="291">
        <v>2</v>
      </c>
      <c r="AR22" s="275"/>
      <c r="AS22" s="287"/>
      <c r="AT22" s="283"/>
    </row>
    <row r="23" spans="1:46" s="288" customFormat="1" x14ac:dyDescent="0.15">
      <c r="A23" s="283"/>
      <c r="B23" s="254"/>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75"/>
      <c r="AQ23" s="275"/>
      <c r="AR23" s="275"/>
      <c r="AS23" s="287"/>
      <c r="AT23" s="283"/>
    </row>
    <row r="24" spans="1:46" s="288" customFormat="1" x14ac:dyDescent="0.15">
      <c r="A24" s="283"/>
      <c r="B24" s="254"/>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75"/>
      <c r="AQ24" s="275"/>
      <c r="AR24" s="275"/>
      <c r="AS24" s="287"/>
      <c r="AT24" s="283"/>
    </row>
    <row r="25" spans="1:46" s="288" customFormat="1" x14ac:dyDescent="0.15">
      <c r="A25" s="292"/>
      <c r="B25" s="293"/>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4"/>
      <c r="AQ25" s="294"/>
      <c r="AR25" s="294"/>
      <c r="AS25" s="295"/>
      <c r="AT25" s="283"/>
    </row>
    <row r="26" spans="1:46" s="288" customFormat="1" x14ac:dyDescent="0.15">
      <c r="A26" s="1127" t="s">
        <v>536</v>
      </c>
      <c r="B26" s="1127"/>
      <c r="C26" s="1127"/>
      <c r="D26" s="1127"/>
      <c r="E26" s="1127"/>
      <c r="F26" s="1127"/>
      <c r="G26" s="1127"/>
      <c r="H26" s="1127"/>
      <c r="I26" s="1127"/>
      <c r="J26" s="1127"/>
      <c r="K26" s="1127"/>
      <c r="L26" s="1127"/>
      <c r="M26" s="1127"/>
      <c r="N26" s="1127"/>
      <c r="O26" s="1127"/>
      <c r="P26" s="1127"/>
      <c r="Q26" s="1127"/>
      <c r="R26" s="1127"/>
      <c r="S26" s="1127"/>
      <c r="T26" s="1127"/>
      <c r="U26" s="1127"/>
      <c r="V26" s="1127"/>
      <c r="W26" s="1127"/>
      <c r="X26" s="1127"/>
      <c r="Y26" s="1127"/>
      <c r="Z26" s="1127"/>
      <c r="AA26" s="1127"/>
      <c r="AB26" s="1127"/>
      <c r="AC26" s="1127"/>
      <c r="AD26" s="1127"/>
      <c r="AE26" s="1127"/>
      <c r="AF26" s="1127"/>
      <c r="AG26" s="1127"/>
      <c r="AH26" s="1127"/>
      <c r="AI26" s="1127"/>
      <c r="AJ26" s="1127"/>
      <c r="AK26" s="1127"/>
      <c r="AL26" s="1127"/>
      <c r="AM26" s="1127"/>
      <c r="AN26" s="1127"/>
      <c r="AO26" s="1127"/>
      <c r="AP26" s="1127"/>
      <c r="AQ26" s="1127"/>
      <c r="AR26" s="1127"/>
      <c r="AS26" s="1127"/>
      <c r="AT26" s="254"/>
    </row>
    <row r="27" spans="1:46" x14ac:dyDescent="0.15">
      <c r="A27" s="296"/>
      <c r="AO27" s="249"/>
      <c r="AP27" s="249"/>
      <c r="AQ27" s="249"/>
      <c r="AR27" s="249"/>
      <c r="AS27" s="249"/>
      <c r="AT27" s="249"/>
    </row>
    <row r="28" spans="1:46" ht="17.25" x14ac:dyDescent="0.15">
      <c r="A28" s="250" t="s">
        <v>537</v>
      </c>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97"/>
    </row>
    <row r="29" spans="1:46" x14ac:dyDescent="0.15">
      <c r="A29" s="253"/>
      <c r="B29" s="249"/>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54" t="s">
        <v>538</v>
      </c>
      <c r="AL29" s="254"/>
      <c r="AM29" s="254"/>
      <c r="AN29" s="254"/>
      <c r="AO29" s="249"/>
      <c r="AP29" s="249"/>
      <c r="AQ29" s="249"/>
      <c r="AR29" s="249"/>
      <c r="AS29" s="298"/>
    </row>
    <row r="30" spans="1:46" ht="13.5" customHeight="1" x14ac:dyDescent="0.15">
      <c r="A30" s="253"/>
      <c r="B30" s="249"/>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56"/>
      <c r="AL30" s="257"/>
      <c r="AM30" s="257"/>
      <c r="AN30" s="258"/>
      <c r="AO30" s="1116" t="s">
        <v>517</v>
      </c>
      <c r="AP30" s="259"/>
      <c r="AQ30" s="260" t="s">
        <v>518</v>
      </c>
      <c r="AR30" s="261"/>
    </row>
    <row r="31" spans="1:46" x14ac:dyDescent="0.15">
      <c r="A31" s="253"/>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62"/>
      <c r="AL31" s="263"/>
      <c r="AM31" s="263"/>
      <c r="AN31" s="264"/>
      <c r="AO31" s="1117"/>
      <c r="AP31" s="265" t="s">
        <v>519</v>
      </c>
      <c r="AQ31" s="266" t="s">
        <v>520</v>
      </c>
      <c r="AR31" s="267" t="s">
        <v>521</v>
      </c>
    </row>
    <row r="32" spans="1:46" ht="27" customHeight="1" x14ac:dyDescent="0.15">
      <c r="A32" s="253"/>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1118" t="s">
        <v>539</v>
      </c>
      <c r="AL32" s="1119"/>
      <c r="AM32" s="1119"/>
      <c r="AN32" s="1120"/>
      <c r="AO32" s="299">
        <v>1356470</v>
      </c>
      <c r="AP32" s="299">
        <v>33148</v>
      </c>
      <c r="AQ32" s="300">
        <v>32092</v>
      </c>
      <c r="AR32" s="301">
        <v>3.3</v>
      </c>
    </row>
    <row r="33" spans="1:46" ht="13.5" customHeight="1" x14ac:dyDescent="0.15">
      <c r="A33" s="253"/>
      <c r="B33" s="249"/>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1118" t="s">
        <v>540</v>
      </c>
      <c r="AL33" s="1119"/>
      <c r="AM33" s="1119"/>
      <c r="AN33" s="1120"/>
      <c r="AO33" s="299" t="s">
        <v>525</v>
      </c>
      <c r="AP33" s="299" t="s">
        <v>525</v>
      </c>
      <c r="AQ33" s="300" t="s">
        <v>525</v>
      </c>
      <c r="AR33" s="301" t="s">
        <v>525</v>
      </c>
    </row>
    <row r="34" spans="1:46" ht="27" customHeight="1" x14ac:dyDescent="0.15">
      <c r="A34" s="253"/>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1118" t="s">
        <v>541</v>
      </c>
      <c r="AL34" s="1119"/>
      <c r="AM34" s="1119"/>
      <c r="AN34" s="1120"/>
      <c r="AO34" s="299" t="s">
        <v>525</v>
      </c>
      <c r="AP34" s="299" t="s">
        <v>525</v>
      </c>
      <c r="AQ34" s="300" t="s">
        <v>525</v>
      </c>
      <c r="AR34" s="301" t="s">
        <v>525</v>
      </c>
    </row>
    <row r="35" spans="1:46" ht="27" customHeight="1" x14ac:dyDescent="0.15">
      <c r="A35" s="253"/>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1118" t="s">
        <v>542</v>
      </c>
      <c r="AL35" s="1119"/>
      <c r="AM35" s="1119"/>
      <c r="AN35" s="1120"/>
      <c r="AO35" s="299">
        <v>76590</v>
      </c>
      <c r="AP35" s="299">
        <v>1872</v>
      </c>
      <c r="AQ35" s="300">
        <v>8882</v>
      </c>
      <c r="AR35" s="301">
        <v>-78.900000000000006</v>
      </c>
    </row>
    <row r="36" spans="1:46" ht="27" customHeight="1" x14ac:dyDescent="0.15">
      <c r="A36" s="253"/>
      <c r="B36" s="249"/>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1118" t="s">
        <v>543</v>
      </c>
      <c r="AL36" s="1119"/>
      <c r="AM36" s="1119"/>
      <c r="AN36" s="1120"/>
      <c r="AO36" s="299">
        <v>100566</v>
      </c>
      <c r="AP36" s="299">
        <v>2458</v>
      </c>
      <c r="AQ36" s="300">
        <v>1893</v>
      </c>
      <c r="AR36" s="301">
        <v>29.8</v>
      </c>
    </row>
    <row r="37" spans="1:46" ht="13.5" customHeight="1" x14ac:dyDescent="0.15">
      <c r="A37" s="253"/>
      <c r="B37" s="249"/>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1118" t="s">
        <v>544</v>
      </c>
      <c r="AL37" s="1119"/>
      <c r="AM37" s="1119"/>
      <c r="AN37" s="1120"/>
      <c r="AO37" s="299">
        <v>253596</v>
      </c>
      <c r="AP37" s="299">
        <v>6197</v>
      </c>
      <c r="AQ37" s="300">
        <v>971</v>
      </c>
      <c r="AR37" s="301">
        <v>538.20000000000005</v>
      </c>
    </row>
    <row r="38" spans="1:46" ht="27" customHeight="1" x14ac:dyDescent="0.15">
      <c r="A38" s="253"/>
      <c r="B38" s="249"/>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1121" t="s">
        <v>545</v>
      </c>
      <c r="AL38" s="1122"/>
      <c r="AM38" s="1122"/>
      <c r="AN38" s="1123"/>
      <c r="AO38" s="302" t="s">
        <v>525</v>
      </c>
      <c r="AP38" s="302" t="s">
        <v>525</v>
      </c>
      <c r="AQ38" s="303">
        <v>0</v>
      </c>
      <c r="AR38" s="291" t="s">
        <v>525</v>
      </c>
      <c r="AS38" s="298"/>
    </row>
    <row r="39" spans="1:46" x14ac:dyDescent="0.15">
      <c r="A39" s="253"/>
      <c r="B39" s="249"/>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1121" t="s">
        <v>546</v>
      </c>
      <c r="AL39" s="1122"/>
      <c r="AM39" s="1122"/>
      <c r="AN39" s="1123"/>
      <c r="AO39" s="299">
        <v>-193979</v>
      </c>
      <c r="AP39" s="299">
        <v>-4740</v>
      </c>
      <c r="AQ39" s="300">
        <v>-3104</v>
      </c>
      <c r="AR39" s="301">
        <v>52.7</v>
      </c>
      <c r="AS39" s="298"/>
    </row>
    <row r="40" spans="1:46" ht="27" customHeight="1" x14ac:dyDescent="0.15">
      <c r="A40" s="253"/>
      <c r="B40" s="249"/>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1118" t="s">
        <v>547</v>
      </c>
      <c r="AL40" s="1119"/>
      <c r="AM40" s="1119"/>
      <c r="AN40" s="1120"/>
      <c r="AO40" s="299">
        <v>-991469</v>
      </c>
      <c r="AP40" s="299">
        <v>-24228</v>
      </c>
      <c r="AQ40" s="300">
        <v>-27365</v>
      </c>
      <c r="AR40" s="301">
        <v>-11.5</v>
      </c>
      <c r="AS40" s="298"/>
    </row>
    <row r="41" spans="1:46" x14ac:dyDescent="0.15">
      <c r="A41" s="253"/>
      <c r="B41" s="249"/>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1124" t="s">
        <v>298</v>
      </c>
      <c r="AL41" s="1125"/>
      <c r="AM41" s="1125"/>
      <c r="AN41" s="1126"/>
      <c r="AO41" s="299">
        <v>601774</v>
      </c>
      <c r="AP41" s="299">
        <v>14705</v>
      </c>
      <c r="AQ41" s="300">
        <v>13369</v>
      </c>
      <c r="AR41" s="301">
        <v>10</v>
      </c>
      <c r="AS41" s="298"/>
    </row>
    <row r="42" spans="1:46" x14ac:dyDescent="0.15">
      <c r="A42" s="253"/>
      <c r="B42" s="249"/>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304" t="s">
        <v>548</v>
      </c>
      <c r="AL42" s="249"/>
      <c r="AM42" s="249"/>
      <c r="AN42" s="249"/>
      <c r="AO42" s="249"/>
      <c r="AP42" s="249"/>
      <c r="AQ42" s="275"/>
      <c r="AR42" s="275"/>
      <c r="AS42" s="298"/>
    </row>
    <row r="43" spans="1:46" x14ac:dyDescent="0.15">
      <c r="A43" s="253"/>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305"/>
      <c r="AQ43" s="275"/>
      <c r="AR43" s="249"/>
      <c r="AS43" s="298"/>
    </row>
    <row r="44" spans="1:46" x14ac:dyDescent="0.15">
      <c r="A44" s="253"/>
      <c r="B44" s="249"/>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75"/>
      <c r="AR44" s="249"/>
    </row>
    <row r="45" spans="1:46" x14ac:dyDescent="0.15">
      <c r="A45" s="251"/>
      <c r="B45" s="251"/>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306"/>
      <c r="AR45" s="251"/>
      <c r="AS45" s="251"/>
      <c r="AT45" s="249"/>
    </row>
    <row r="46" spans="1:46" x14ac:dyDescent="0.15">
      <c r="A46" s="307"/>
      <c r="B46" s="307"/>
      <c r="C46" s="307"/>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307"/>
      <c r="AM46" s="307"/>
      <c r="AN46" s="307"/>
      <c r="AO46" s="307"/>
      <c r="AP46" s="307"/>
      <c r="AQ46" s="307"/>
      <c r="AR46" s="307"/>
      <c r="AS46" s="307"/>
      <c r="AT46" s="249"/>
    </row>
    <row r="47" spans="1:46" ht="17.25" customHeight="1" x14ac:dyDescent="0.15">
      <c r="A47" s="308" t="s">
        <v>549</v>
      </c>
      <c r="B47" s="249"/>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row>
    <row r="48" spans="1:46" x14ac:dyDescent="0.15">
      <c r="A48" s="253"/>
      <c r="B48" s="249"/>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309" t="s">
        <v>550</v>
      </c>
      <c r="AL48" s="309"/>
      <c r="AM48" s="309"/>
      <c r="AN48" s="309"/>
      <c r="AO48" s="309"/>
      <c r="AP48" s="309"/>
      <c r="AQ48" s="310"/>
      <c r="AR48" s="309"/>
    </row>
    <row r="49" spans="1:44" ht="13.5" customHeight="1" x14ac:dyDescent="0.15">
      <c r="A49" s="253"/>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311"/>
      <c r="AL49" s="312"/>
      <c r="AM49" s="1111" t="s">
        <v>517</v>
      </c>
      <c r="AN49" s="1113" t="s">
        <v>551</v>
      </c>
      <c r="AO49" s="1114"/>
      <c r="AP49" s="1114"/>
      <c r="AQ49" s="1114"/>
      <c r="AR49" s="1115"/>
    </row>
    <row r="50" spans="1:44" x14ac:dyDescent="0.15">
      <c r="A50" s="253"/>
      <c r="B50" s="249"/>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313"/>
      <c r="AL50" s="314"/>
      <c r="AM50" s="1112"/>
      <c r="AN50" s="315" t="s">
        <v>552</v>
      </c>
      <c r="AO50" s="316" t="s">
        <v>553</v>
      </c>
      <c r="AP50" s="317" t="s">
        <v>554</v>
      </c>
      <c r="AQ50" s="318" t="s">
        <v>555</v>
      </c>
      <c r="AR50" s="319" t="s">
        <v>556</v>
      </c>
    </row>
    <row r="51" spans="1:44" x14ac:dyDescent="0.15">
      <c r="A51" s="253"/>
      <c r="B51" s="249"/>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311" t="s">
        <v>557</v>
      </c>
      <c r="AL51" s="312"/>
      <c r="AM51" s="320">
        <v>1972957</v>
      </c>
      <c r="AN51" s="321">
        <v>46599</v>
      </c>
      <c r="AO51" s="322">
        <v>-10.1</v>
      </c>
      <c r="AP51" s="323">
        <v>52191</v>
      </c>
      <c r="AQ51" s="324">
        <v>9.3000000000000007</v>
      </c>
      <c r="AR51" s="325">
        <v>-19.399999999999999</v>
      </c>
    </row>
    <row r="52" spans="1:44" x14ac:dyDescent="0.15">
      <c r="A52" s="253"/>
      <c r="B52" s="249"/>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326"/>
      <c r="AL52" s="327" t="s">
        <v>558</v>
      </c>
      <c r="AM52" s="328">
        <v>496219</v>
      </c>
      <c r="AN52" s="329">
        <v>11720</v>
      </c>
      <c r="AO52" s="330">
        <v>-39.4</v>
      </c>
      <c r="AP52" s="331">
        <v>24843</v>
      </c>
      <c r="AQ52" s="332">
        <v>-0.4</v>
      </c>
      <c r="AR52" s="333">
        <v>-39</v>
      </c>
    </row>
    <row r="53" spans="1:44" x14ac:dyDescent="0.15">
      <c r="A53" s="253"/>
      <c r="B53" s="249"/>
      <c r="C53" s="249"/>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311" t="s">
        <v>559</v>
      </c>
      <c r="AL53" s="312"/>
      <c r="AM53" s="320">
        <v>1191489</v>
      </c>
      <c r="AN53" s="321">
        <v>28420</v>
      </c>
      <c r="AO53" s="322">
        <v>-39</v>
      </c>
      <c r="AP53" s="323">
        <v>47387</v>
      </c>
      <c r="AQ53" s="324">
        <v>-9.1999999999999993</v>
      </c>
      <c r="AR53" s="325">
        <v>-29.8</v>
      </c>
    </row>
    <row r="54" spans="1:44" x14ac:dyDescent="0.15">
      <c r="A54" s="253"/>
      <c r="B54" s="249"/>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326"/>
      <c r="AL54" s="327" t="s">
        <v>558</v>
      </c>
      <c r="AM54" s="328">
        <v>471330</v>
      </c>
      <c r="AN54" s="329">
        <v>11242</v>
      </c>
      <c r="AO54" s="330">
        <v>-4.0999999999999996</v>
      </c>
      <c r="AP54" s="331">
        <v>24928</v>
      </c>
      <c r="AQ54" s="332">
        <v>0.3</v>
      </c>
      <c r="AR54" s="333">
        <v>-4.4000000000000004</v>
      </c>
    </row>
    <row r="55" spans="1:44" x14ac:dyDescent="0.15">
      <c r="A55" s="253"/>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311" t="s">
        <v>560</v>
      </c>
      <c r="AL55" s="312"/>
      <c r="AM55" s="320">
        <v>1424038</v>
      </c>
      <c r="AN55" s="321">
        <v>34230</v>
      </c>
      <c r="AO55" s="322">
        <v>20.399999999999999</v>
      </c>
      <c r="AP55" s="323">
        <v>51264</v>
      </c>
      <c r="AQ55" s="324">
        <v>8.1999999999999993</v>
      </c>
      <c r="AR55" s="325">
        <v>12.2</v>
      </c>
    </row>
    <row r="56" spans="1:44" x14ac:dyDescent="0.15">
      <c r="A56" s="253"/>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326"/>
      <c r="AL56" s="327" t="s">
        <v>558</v>
      </c>
      <c r="AM56" s="328">
        <v>642578</v>
      </c>
      <c r="AN56" s="329">
        <v>15446</v>
      </c>
      <c r="AO56" s="330">
        <v>37.4</v>
      </c>
      <c r="AP56" s="331">
        <v>26040</v>
      </c>
      <c r="AQ56" s="332">
        <v>4.5</v>
      </c>
      <c r="AR56" s="333">
        <v>32.9</v>
      </c>
    </row>
    <row r="57" spans="1:44" x14ac:dyDescent="0.15">
      <c r="A57" s="253"/>
      <c r="B57" s="249"/>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311" t="s">
        <v>561</v>
      </c>
      <c r="AL57" s="312"/>
      <c r="AM57" s="320">
        <v>2066621</v>
      </c>
      <c r="AN57" s="321">
        <v>49956</v>
      </c>
      <c r="AO57" s="322">
        <v>45.9</v>
      </c>
      <c r="AP57" s="323">
        <v>52068</v>
      </c>
      <c r="AQ57" s="324">
        <v>1.6</v>
      </c>
      <c r="AR57" s="325">
        <v>44.3</v>
      </c>
    </row>
    <row r="58" spans="1:44" x14ac:dyDescent="0.15">
      <c r="A58" s="253"/>
      <c r="B58" s="249"/>
      <c r="C58" s="249"/>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326"/>
      <c r="AL58" s="327" t="s">
        <v>558</v>
      </c>
      <c r="AM58" s="328">
        <v>583752</v>
      </c>
      <c r="AN58" s="329">
        <v>14111</v>
      </c>
      <c r="AO58" s="330">
        <v>-8.6</v>
      </c>
      <c r="AP58" s="331">
        <v>26936</v>
      </c>
      <c r="AQ58" s="332">
        <v>3.4</v>
      </c>
      <c r="AR58" s="333">
        <v>-12</v>
      </c>
    </row>
    <row r="59" spans="1:44" x14ac:dyDescent="0.15">
      <c r="A59" s="253"/>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311" t="s">
        <v>562</v>
      </c>
      <c r="AL59" s="312"/>
      <c r="AM59" s="320">
        <v>2391018</v>
      </c>
      <c r="AN59" s="321">
        <v>58429</v>
      </c>
      <c r="AO59" s="322">
        <v>17</v>
      </c>
      <c r="AP59" s="323">
        <v>47161</v>
      </c>
      <c r="AQ59" s="324">
        <v>-9.4</v>
      </c>
      <c r="AR59" s="325">
        <v>26.4</v>
      </c>
    </row>
    <row r="60" spans="1:44" x14ac:dyDescent="0.15">
      <c r="A60" s="253"/>
      <c r="B60" s="249"/>
      <c r="C60" s="249"/>
      <c r="D60" s="249"/>
      <c r="E60" s="249"/>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326"/>
      <c r="AL60" s="327" t="s">
        <v>558</v>
      </c>
      <c r="AM60" s="328">
        <v>669784</v>
      </c>
      <c r="AN60" s="329">
        <v>16367</v>
      </c>
      <c r="AO60" s="330">
        <v>16</v>
      </c>
      <c r="AP60" s="331">
        <v>24595</v>
      </c>
      <c r="AQ60" s="332">
        <v>-8.6999999999999993</v>
      </c>
      <c r="AR60" s="333">
        <v>24.7</v>
      </c>
    </row>
    <row r="61" spans="1:44" x14ac:dyDescent="0.15">
      <c r="A61" s="253"/>
      <c r="B61" s="249"/>
      <c r="C61" s="249"/>
      <c r="D61" s="249"/>
      <c r="E61" s="249"/>
      <c r="F61" s="249"/>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c r="AG61" s="249"/>
      <c r="AH61" s="249"/>
      <c r="AI61" s="249"/>
      <c r="AJ61" s="249"/>
      <c r="AK61" s="311" t="s">
        <v>563</v>
      </c>
      <c r="AL61" s="334"/>
      <c r="AM61" s="335">
        <v>1809225</v>
      </c>
      <c r="AN61" s="336">
        <v>43527</v>
      </c>
      <c r="AO61" s="337">
        <v>6.8</v>
      </c>
      <c r="AP61" s="338">
        <v>50014</v>
      </c>
      <c r="AQ61" s="339">
        <v>0.1</v>
      </c>
      <c r="AR61" s="325">
        <v>6.7</v>
      </c>
    </row>
    <row r="62" spans="1:44" x14ac:dyDescent="0.15">
      <c r="A62" s="253"/>
      <c r="B62" s="249"/>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326"/>
      <c r="AL62" s="327" t="s">
        <v>558</v>
      </c>
      <c r="AM62" s="328">
        <v>572733</v>
      </c>
      <c r="AN62" s="329">
        <v>13777</v>
      </c>
      <c r="AO62" s="330">
        <v>0.3</v>
      </c>
      <c r="AP62" s="331">
        <v>25468</v>
      </c>
      <c r="AQ62" s="332">
        <v>-0.2</v>
      </c>
      <c r="AR62" s="333">
        <v>0.5</v>
      </c>
    </row>
    <row r="63" spans="1:44" x14ac:dyDescent="0.15">
      <c r="A63" s="253"/>
      <c r="B63" s="249"/>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row>
    <row r="64" spans="1:44" x14ac:dyDescent="0.15">
      <c r="A64" s="253"/>
      <c r="B64" s="249"/>
      <c r="C64" s="249"/>
      <c r="D64" s="249"/>
      <c r="E64" s="249"/>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row>
    <row r="65" spans="1:46" x14ac:dyDescent="0.15">
      <c r="A65" s="253"/>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row>
    <row r="66" spans="1:46" x14ac:dyDescent="0.15">
      <c r="A66" s="340"/>
      <c r="B66" s="307"/>
      <c r="C66" s="307"/>
      <c r="D66" s="307"/>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7"/>
      <c r="AQ66" s="307"/>
      <c r="AR66" s="307"/>
      <c r="AS66" s="341"/>
    </row>
    <row r="67" spans="1:46" ht="13.5" hidden="1" customHeight="1" x14ac:dyDescent="0.15">
      <c r="AK67" s="249"/>
      <c r="AL67" s="249"/>
      <c r="AM67" s="249"/>
      <c r="AN67" s="249"/>
      <c r="AO67" s="249"/>
      <c r="AP67" s="249"/>
      <c r="AQ67" s="249"/>
      <c r="AR67" s="249"/>
      <c r="AS67" s="249"/>
      <c r="AT67" s="249"/>
    </row>
    <row r="68" spans="1:46" ht="13.5" hidden="1" customHeight="1" x14ac:dyDescent="0.15">
      <c r="AK68" s="249"/>
      <c r="AL68" s="249"/>
      <c r="AM68" s="249"/>
      <c r="AN68" s="249"/>
      <c r="AO68" s="249"/>
      <c r="AP68" s="249"/>
      <c r="AQ68" s="249"/>
      <c r="AR68" s="249"/>
    </row>
    <row r="69" spans="1:46" ht="13.5" hidden="1" customHeight="1" x14ac:dyDescent="0.15">
      <c r="AK69" s="249"/>
      <c r="AL69" s="249"/>
      <c r="AM69" s="249"/>
      <c r="AN69" s="249"/>
      <c r="AO69" s="249"/>
      <c r="AP69" s="249"/>
      <c r="AQ69" s="249"/>
      <c r="AR69" s="249"/>
    </row>
    <row r="70" spans="1:46" hidden="1" x14ac:dyDescent="0.15">
      <c r="AK70" s="249"/>
      <c r="AL70" s="249"/>
      <c r="AM70" s="249"/>
      <c r="AN70" s="249"/>
      <c r="AO70" s="249"/>
      <c r="AP70" s="249"/>
      <c r="AQ70" s="249"/>
      <c r="AR70" s="249"/>
    </row>
    <row r="71" spans="1:46" hidden="1" x14ac:dyDescent="0.15">
      <c r="AK71" s="249"/>
      <c r="AL71" s="249"/>
      <c r="AM71" s="249"/>
      <c r="AN71" s="249"/>
      <c r="AO71" s="249"/>
      <c r="AP71" s="249"/>
      <c r="AQ71" s="249"/>
      <c r="AR71" s="249"/>
    </row>
    <row r="72" spans="1:46" hidden="1" x14ac:dyDescent="0.15">
      <c r="AK72" s="249"/>
      <c r="AL72" s="249"/>
      <c r="AM72" s="249"/>
      <c r="AN72" s="249"/>
      <c r="AO72" s="249"/>
      <c r="AP72" s="249"/>
      <c r="AQ72" s="249"/>
      <c r="AR72" s="249"/>
    </row>
    <row r="73" spans="1:46" hidden="1" x14ac:dyDescent="0.15">
      <c r="AK73" s="249"/>
      <c r="AL73" s="249"/>
      <c r="AM73" s="249"/>
      <c r="AN73" s="249"/>
      <c r="AO73" s="249"/>
      <c r="AP73" s="249"/>
      <c r="AQ73" s="249"/>
      <c r="AR73" s="249"/>
    </row>
  </sheetData>
  <sheetProtection algorithmName="SHA-512" hashValue="Vu/86r7HXRsyyAbfxv28zHcmobpQg4+VFF7k8ll3PcP719UcGX1roD+Ip6s/84sH0qX6Rdh3ZYgLEWeStrZt5Q==" saltValue="RHEpFyw8wnbMcVAH1WRqx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7" customWidth="1"/>
    <col min="126" max="16384" width="9" style="246" hidden="1"/>
  </cols>
  <sheetData>
    <row r="1" spans="2:125" ht="13.5" customHeight="1" x14ac:dyDescent="0.15">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c r="DM1" s="246"/>
      <c r="DN1" s="246"/>
      <c r="DO1" s="246"/>
      <c r="DP1" s="246"/>
      <c r="DQ1" s="246"/>
      <c r="DR1" s="246"/>
      <c r="DS1" s="246"/>
      <c r="DT1" s="246"/>
      <c r="DU1" s="246"/>
    </row>
    <row r="2" spans="2:125" x14ac:dyDescent="0.15">
      <c r="B2" s="246"/>
      <c r="DG2" s="246"/>
    </row>
    <row r="3" spans="2:125" x14ac:dyDescent="0.15">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c r="BY3" s="246"/>
      <c r="BZ3" s="246"/>
      <c r="CA3" s="246"/>
      <c r="CB3" s="246"/>
      <c r="CC3" s="246"/>
      <c r="CD3" s="246"/>
      <c r="CE3" s="246"/>
      <c r="CF3" s="246"/>
      <c r="CG3" s="246"/>
      <c r="CH3" s="246"/>
      <c r="CI3" s="246"/>
      <c r="CJ3" s="246"/>
      <c r="CK3" s="246"/>
      <c r="CL3" s="246"/>
      <c r="CM3" s="246"/>
      <c r="CN3" s="246"/>
      <c r="CO3" s="246"/>
      <c r="CP3" s="246"/>
      <c r="CQ3" s="246"/>
      <c r="CR3" s="246"/>
      <c r="CS3" s="246"/>
      <c r="CT3" s="246"/>
      <c r="CU3" s="246"/>
      <c r="CV3" s="246"/>
      <c r="CW3" s="246"/>
      <c r="CX3" s="246"/>
      <c r="CY3" s="246"/>
      <c r="CZ3" s="246"/>
      <c r="DA3" s="246"/>
      <c r="DB3" s="246"/>
      <c r="DC3" s="246"/>
      <c r="DD3" s="246"/>
      <c r="DE3" s="246"/>
      <c r="DF3" s="246"/>
      <c r="DH3" s="246"/>
      <c r="DI3" s="246"/>
      <c r="DJ3" s="246"/>
      <c r="DK3" s="246"/>
      <c r="DL3" s="246"/>
      <c r="DM3" s="246"/>
      <c r="DN3" s="246"/>
      <c r="DO3" s="246"/>
      <c r="DP3" s="246"/>
      <c r="DQ3" s="246"/>
      <c r="DR3" s="246"/>
      <c r="DS3" s="246"/>
      <c r="DT3" s="246"/>
      <c r="DU3" s="246"/>
    </row>
    <row r="4" spans="2:125" x14ac:dyDescent="0.15"/>
    <row r="5" spans="2:125" x14ac:dyDescent="0.15"/>
    <row r="6" spans="2:125" x14ac:dyDescent="0.15"/>
    <row r="7" spans="2:125" x14ac:dyDescent="0.15"/>
    <row r="8" spans="2:125" x14ac:dyDescent="0.15"/>
    <row r="9" spans="2:125" x14ac:dyDescent="0.15">
      <c r="DU9" s="24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6"/>
    </row>
    <row r="18" spans="125:125" x14ac:dyDescent="0.15"/>
    <row r="19" spans="125:125" x14ac:dyDescent="0.15"/>
    <row r="20" spans="125:125" x14ac:dyDescent="0.15">
      <c r="DU20" s="246"/>
    </row>
    <row r="21" spans="125:125" x14ac:dyDescent="0.15">
      <c r="DU21" s="24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6"/>
    </row>
    <row r="29" spans="125:125" x14ac:dyDescent="0.15"/>
    <row r="30" spans="125:125" x14ac:dyDescent="0.15"/>
    <row r="31" spans="125:125" x14ac:dyDescent="0.15"/>
    <row r="32" spans="125:125" x14ac:dyDescent="0.15"/>
    <row r="33" spans="2:125" x14ac:dyDescent="0.15">
      <c r="B33" s="246"/>
      <c r="G33" s="246"/>
      <c r="I33" s="246"/>
    </row>
    <row r="34" spans="2:125" x14ac:dyDescent="0.15">
      <c r="C34" s="246"/>
      <c r="P34" s="246"/>
      <c r="DE34" s="246"/>
      <c r="DH34" s="246"/>
    </row>
    <row r="35" spans="2:125" x14ac:dyDescent="0.15">
      <c r="D35" s="246"/>
      <c r="E35" s="246"/>
      <c r="DG35" s="246"/>
      <c r="DJ35" s="246"/>
      <c r="DP35" s="246"/>
      <c r="DQ35" s="246"/>
      <c r="DR35" s="246"/>
      <c r="DS35" s="246"/>
      <c r="DT35" s="246"/>
      <c r="DU35" s="246"/>
    </row>
    <row r="36" spans="2:125" x14ac:dyDescent="0.15">
      <c r="F36" s="246"/>
      <c r="H36" s="246"/>
      <c r="J36" s="246"/>
      <c r="K36" s="246"/>
      <c r="L36" s="246"/>
      <c r="M36" s="246"/>
      <c r="N36" s="246"/>
      <c r="O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6"/>
      <c r="BR36" s="246"/>
      <c r="BS36" s="246"/>
      <c r="BT36" s="246"/>
      <c r="BU36" s="246"/>
      <c r="BV36" s="246"/>
      <c r="BW36" s="246"/>
      <c r="BX36" s="246"/>
      <c r="BY36" s="246"/>
      <c r="BZ36" s="246"/>
      <c r="CA36" s="246"/>
      <c r="CB36" s="246"/>
      <c r="CC36" s="246"/>
      <c r="CD36" s="246"/>
      <c r="CE36" s="246"/>
      <c r="CF36" s="246"/>
      <c r="CG36" s="246"/>
      <c r="CH36" s="246"/>
      <c r="CI36" s="246"/>
      <c r="CJ36" s="246"/>
      <c r="CK36" s="246"/>
      <c r="CL36" s="246"/>
      <c r="CM36" s="246"/>
      <c r="CN36" s="246"/>
      <c r="CO36" s="246"/>
      <c r="CP36" s="246"/>
      <c r="CQ36" s="246"/>
      <c r="CR36" s="246"/>
      <c r="CS36" s="246"/>
      <c r="CT36" s="246"/>
      <c r="CU36" s="246"/>
      <c r="CV36" s="246"/>
      <c r="CW36" s="246"/>
      <c r="CX36" s="246"/>
      <c r="CY36" s="246"/>
      <c r="CZ36" s="246"/>
      <c r="DA36" s="246"/>
      <c r="DB36" s="246"/>
      <c r="DC36" s="246"/>
      <c r="DD36" s="246"/>
      <c r="DF36" s="246"/>
      <c r="DI36" s="246"/>
      <c r="DK36" s="246"/>
      <c r="DL36" s="246"/>
      <c r="DM36" s="246"/>
      <c r="DN36" s="246"/>
      <c r="DO36" s="246"/>
      <c r="DP36" s="246"/>
      <c r="DQ36" s="246"/>
      <c r="DR36" s="246"/>
      <c r="DS36" s="246"/>
      <c r="DT36" s="246"/>
      <c r="DU36" s="246"/>
    </row>
    <row r="37" spans="2:125" x14ac:dyDescent="0.15">
      <c r="DU37" s="246"/>
    </row>
    <row r="38" spans="2:125" x14ac:dyDescent="0.15">
      <c r="DT38" s="246"/>
      <c r="DU38" s="246"/>
    </row>
    <row r="39" spans="2:125" x14ac:dyDescent="0.15"/>
    <row r="40" spans="2:125" x14ac:dyDescent="0.15">
      <c r="DH40" s="246"/>
    </row>
    <row r="41" spans="2:125" x14ac:dyDescent="0.15">
      <c r="DE41" s="246"/>
    </row>
    <row r="42" spans="2:125" x14ac:dyDescent="0.15">
      <c r="DG42" s="246"/>
      <c r="DJ42" s="246"/>
    </row>
    <row r="43" spans="2:125" x14ac:dyDescent="0.15">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6"/>
      <c r="BR43" s="246"/>
      <c r="BS43" s="246"/>
      <c r="BT43" s="246"/>
      <c r="BU43" s="246"/>
      <c r="BV43" s="246"/>
      <c r="BW43" s="246"/>
      <c r="BX43" s="246"/>
      <c r="BY43" s="246"/>
      <c r="BZ43" s="246"/>
      <c r="CA43" s="246"/>
      <c r="CB43" s="246"/>
      <c r="CC43" s="246"/>
      <c r="CD43" s="246"/>
      <c r="CE43" s="246"/>
      <c r="CF43" s="246"/>
      <c r="CG43" s="246"/>
      <c r="CH43" s="246"/>
      <c r="CI43" s="246"/>
      <c r="CJ43" s="246"/>
      <c r="CK43" s="246"/>
      <c r="CL43" s="246"/>
      <c r="CM43" s="246"/>
      <c r="CN43" s="246"/>
      <c r="CO43" s="246"/>
      <c r="CP43" s="246"/>
      <c r="CQ43" s="246"/>
      <c r="CR43" s="246"/>
      <c r="CS43" s="246"/>
      <c r="CT43" s="246"/>
      <c r="CU43" s="246"/>
      <c r="CV43" s="246"/>
      <c r="CW43" s="246"/>
      <c r="CX43" s="246"/>
      <c r="CY43" s="246"/>
      <c r="CZ43" s="246"/>
      <c r="DA43" s="246"/>
      <c r="DB43" s="246"/>
      <c r="DC43" s="246"/>
      <c r="DD43" s="246"/>
      <c r="DF43" s="246"/>
      <c r="DI43" s="246"/>
      <c r="DK43" s="246"/>
      <c r="DL43" s="246"/>
      <c r="DM43" s="246"/>
      <c r="DN43" s="246"/>
      <c r="DO43" s="246"/>
      <c r="DP43" s="246"/>
      <c r="DQ43" s="246"/>
      <c r="DR43" s="246"/>
      <c r="DS43" s="246"/>
      <c r="DT43" s="246"/>
      <c r="DU43" s="246"/>
    </row>
    <row r="44" spans="2:125" x14ac:dyDescent="0.15">
      <c r="DU44" s="246"/>
    </row>
    <row r="45" spans="2:125" x14ac:dyDescent="0.15"/>
    <row r="46" spans="2:125" x14ac:dyDescent="0.15"/>
    <row r="47" spans="2:125" x14ac:dyDescent="0.15"/>
    <row r="48" spans="2:125" x14ac:dyDescent="0.15">
      <c r="DT48" s="246"/>
      <c r="DU48" s="246"/>
    </row>
    <row r="49" spans="120:125" x14ac:dyDescent="0.15">
      <c r="DU49" s="246"/>
    </row>
    <row r="50" spans="120:125" x14ac:dyDescent="0.15">
      <c r="DU50" s="246"/>
    </row>
    <row r="51" spans="120:125" x14ac:dyDescent="0.15">
      <c r="DP51" s="246"/>
      <c r="DQ51" s="246"/>
      <c r="DR51" s="246"/>
      <c r="DS51" s="246"/>
      <c r="DT51" s="246"/>
      <c r="DU51" s="246"/>
    </row>
    <row r="52" spans="120:125" x14ac:dyDescent="0.15"/>
    <row r="53" spans="120:125" x14ac:dyDescent="0.15"/>
    <row r="54" spans="120:125" x14ac:dyDescent="0.15">
      <c r="DU54" s="246"/>
    </row>
    <row r="55" spans="120:125" x14ac:dyDescent="0.15"/>
    <row r="56" spans="120:125" x14ac:dyDescent="0.15"/>
    <row r="57" spans="120:125" x14ac:dyDescent="0.15"/>
    <row r="58" spans="120:125" x14ac:dyDescent="0.15">
      <c r="DU58" s="246"/>
    </row>
    <row r="59" spans="120:125" x14ac:dyDescent="0.15"/>
    <row r="60" spans="120:125" x14ac:dyDescent="0.15"/>
    <row r="61" spans="120:125" x14ac:dyDescent="0.15"/>
    <row r="62" spans="120:125" x14ac:dyDescent="0.15"/>
    <row r="63" spans="120:125" x14ac:dyDescent="0.15">
      <c r="DU63" s="246"/>
    </row>
    <row r="64" spans="120:125" x14ac:dyDescent="0.15">
      <c r="DT64" s="246"/>
      <c r="DU64" s="246"/>
    </row>
    <row r="65" spans="123:125" x14ac:dyDescent="0.15"/>
    <row r="66" spans="123:125" x14ac:dyDescent="0.15"/>
    <row r="67" spans="123:125" x14ac:dyDescent="0.15"/>
    <row r="68" spans="123:125" x14ac:dyDescent="0.15"/>
    <row r="69" spans="123:125" x14ac:dyDescent="0.15">
      <c r="DS69" s="246"/>
      <c r="DT69" s="246"/>
      <c r="DU69" s="24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6"/>
    </row>
    <row r="83" spans="116:125" x14ac:dyDescent="0.15">
      <c r="DM83" s="246"/>
      <c r="DN83" s="246"/>
      <c r="DO83" s="246"/>
      <c r="DP83" s="246"/>
      <c r="DQ83" s="246"/>
      <c r="DR83" s="246"/>
      <c r="DS83" s="246"/>
      <c r="DT83" s="246"/>
      <c r="DU83" s="246"/>
    </row>
    <row r="84" spans="116:125" x14ac:dyDescent="0.15"/>
    <row r="85" spans="116:125" x14ac:dyDescent="0.15"/>
    <row r="86" spans="116:125" x14ac:dyDescent="0.15"/>
    <row r="87" spans="116:125" x14ac:dyDescent="0.15"/>
    <row r="88" spans="116:125" x14ac:dyDescent="0.15">
      <c r="DU88" s="24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6"/>
      <c r="DT94" s="246"/>
      <c r="DU94" s="246"/>
    </row>
    <row r="95" spans="116:125" ht="13.5" customHeight="1" x14ac:dyDescent="0.15">
      <c r="DU95" s="24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6"/>
    </row>
    <row r="102" spans="124:125" ht="13.5" customHeight="1" x14ac:dyDescent="0.15"/>
    <row r="103" spans="124:125" ht="13.5" customHeight="1" x14ac:dyDescent="0.15"/>
    <row r="104" spans="124:125" ht="13.5" customHeight="1" x14ac:dyDescent="0.15">
      <c r="DT104" s="246"/>
      <c r="DU104" s="24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6" t="s">
        <v>565</v>
      </c>
    </row>
    <row r="121" spans="125:125" ht="13.5" hidden="1" customHeight="1" x14ac:dyDescent="0.15">
      <c r="DU121" s="246"/>
    </row>
  </sheetData>
  <sheetProtection algorithmName="SHA-512" hashValue="DBcY+7y5jFwY8dDUT2wwy0+xj7f8/93gPK/OTLzyADqISwNgBDrv6j4ChDWKA/cUAy19VMG5kOEjjxjCxoi/Yw==" saltValue="niwUktXG4bDxTeKobUot8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7" customWidth="1"/>
    <col min="126" max="142" width="0" style="246" hidden="1" customWidth="1"/>
    <col min="143" max="16384" width="9" style="246" hidden="1"/>
  </cols>
  <sheetData>
    <row r="1" spans="1:125" ht="13.5" customHeight="1" x14ac:dyDescent="0.15">
      <c r="A1" s="246"/>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c r="DM1" s="246"/>
      <c r="DN1" s="246"/>
      <c r="DO1" s="246"/>
      <c r="DP1" s="246"/>
      <c r="DQ1" s="246"/>
      <c r="DR1" s="246"/>
      <c r="DS1" s="246"/>
      <c r="DT1" s="246"/>
      <c r="DU1" s="246"/>
    </row>
    <row r="2" spans="1:125" x14ac:dyDescent="0.15">
      <c r="B2" s="246"/>
      <c r="T2" s="246"/>
    </row>
    <row r="3" spans="1:125" x14ac:dyDescent="0.15">
      <c r="C3" s="246"/>
      <c r="D3" s="246"/>
      <c r="E3" s="246"/>
      <c r="F3" s="246"/>
      <c r="G3" s="246"/>
      <c r="H3" s="246"/>
      <c r="I3" s="246"/>
      <c r="J3" s="246"/>
      <c r="K3" s="246"/>
      <c r="L3" s="246"/>
      <c r="M3" s="246"/>
      <c r="N3" s="246"/>
      <c r="O3" s="246"/>
      <c r="P3" s="246"/>
      <c r="Q3" s="246"/>
      <c r="R3" s="246"/>
      <c r="S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c r="BT3" s="246"/>
      <c r="BU3" s="246"/>
      <c r="BV3" s="246"/>
      <c r="BW3" s="246"/>
      <c r="BX3" s="246"/>
      <c r="BY3" s="246"/>
      <c r="BZ3" s="246"/>
      <c r="CA3" s="246"/>
      <c r="CB3" s="246"/>
      <c r="CC3" s="246"/>
      <c r="CD3" s="246"/>
      <c r="CE3" s="246"/>
      <c r="CF3" s="246"/>
      <c r="CG3" s="246"/>
      <c r="CH3" s="246"/>
      <c r="CI3" s="246"/>
      <c r="CJ3" s="246"/>
      <c r="CK3" s="246"/>
      <c r="CL3" s="246"/>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6"/>
      <c r="DS3" s="246"/>
      <c r="DT3" s="246"/>
      <c r="DU3" s="24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6"/>
      <c r="G33" s="246"/>
      <c r="I33" s="246"/>
    </row>
    <row r="34" spans="2:125" x14ac:dyDescent="0.15">
      <c r="C34" s="246"/>
      <c r="P34" s="246"/>
      <c r="R34" s="246"/>
      <c r="U34" s="246"/>
    </row>
    <row r="35" spans="2:125" x14ac:dyDescent="0.15">
      <c r="D35" s="246"/>
      <c r="E35" s="246"/>
      <c r="T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246"/>
      <c r="BI35" s="246"/>
      <c r="BJ35" s="246"/>
      <c r="BK35" s="246"/>
      <c r="BL35" s="246"/>
      <c r="BM35" s="246"/>
      <c r="BN35" s="246"/>
      <c r="BO35" s="246"/>
      <c r="BP35" s="246"/>
      <c r="BQ35" s="246"/>
      <c r="BR35" s="246"/>
      <c r="BS35" s="246"/>
      <c r="BT35" s="246"/>
      <c r="BU35" s="246"/>
      <c r="BV35" s="246"/>
      <c r="BW35" s="246"/>
      <c r="BX35" s="246"/>
      <c r="BY35" s="246"/>
      <c r="BZ35" s="246"/>
      <c r="CA35" s="246"/>
      <c r="CB35" s="246"/>
      <c r="CC35" s="246"/>
      <c r="CD35" s="246"/>
      <c r="CE35" s="246"/>
      <c r="CF35" s="246"/>
      <c r="CG35" s="246"/>
      <c r="CH35" s="246"/>
      <c r="CI35" s="246"/>
      <c r="CJ35" s="246"/>
      <c r="CK35" s="246"/>
      <c r="CL35" s="246"/>
      <c r="CM35" s="246"/>
      <c r="CN35" s="246"/>
      <c r="CO35" s="246"/>
      <c r="CP35" s="246"/>
      <c r="CQ35" s="246"/>
      <c r="CR35" s="246"/>
      <c r="CS35" s="246"/>
      <c r="CT35" s="246"/>
      <c r="CU35" s="246"/>
      <c r="CV35" s="246"/>
      <c r="CW35" s="246"/>
      <c r="CX35" s="246"/>
      <c r="CY35" s="246"/>
      <c r="CZ35" s="246"/>
      <c r="DA35" s="246"/>
      <c r="DB35" s="246"/>
      <c r="DC35" s="246"/>
      <c r="DD35" s="246"/>
      <c r="DE35" s="246"/>
      <c r="DF35" s="246"/>
      <c r="DG35" s="246"/>
      <c r="DH35" s="246"/>
      <c r="DI35" s="246"/>
      <c r="DJ35" s="246"/>
      <c r="DK35" s="246"/>
      <c r="DL35" s="246"/>
      <c r="DM35" s="246"/>
      <c r="DN35" s="246"/>
      <c r="DO35" s="246"/>
      <c r="DP35" s="246"/>
      <c r="DQ35" s="246"/>
      <c r="DR35" s="246"/>
      <c r="DS35" s="246"/>
      <c r="DT35" s="246"/>
      <c r="DU35" s="246"/>
    </row>
    <row r="36" spans="2:125" x14ac:dyDescent="0.15">
      <c r="F36" s="246"/>
      <c r="H36" s="246"/>
      <c r="J36" s="246"/>
      <c r="K36" s="246"/>
      <c r="L36" s="246"/>
      <c r="M36" s="246"/>
      <c r="N36" s="246"/>
      <c r="O36" s="246"/>
      <c r="Q36" s="246"/>
      <c r="S36" s="246"/>
      <c r="V36" s="246"/>
    </row>
    <row r="37" spans="2:125" x14ac:dyDescent="0.15"/>
    <row r="38" spans="2:125" x14ac:dyDescent="0.15"/>
    <row r="39" spans="2:125" x14ac:dyDescent="0.15"/>
    <row r="40" spans="2:125" x14ac:dyDescent="0.15">
      <c r="U40" s="246"/>
    </row>
    <row r="41" spans="2:125" x14ac:dyDescent="0.15">
      <c r="R41" s="246"/>
    </row>
    <row r="42" spans="2:125" x14ac:dyDescent="0.15">
      <c r="T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6"/>
      <c r="BR42" s="246"/>
      <c r="BS42" s="246"/>
      <c r="BT42" s="246"/>
      <c r="BU42" s="246"/>
      <c r="BV42" s="246"/>
      <c r="BW42" s="246"/>
      <c r="BX42" s="246"/>
      <c r="BY42" s="246"/>
      <c r="BZ42" s="246"/>
      <c r="CA42" s="246"/>
      <c r="CB42" s="246"/>
      <c r="CC42" s="246"/>
      <c r="CD42" s="246"/>
      <c r="CE42" s="246"/>
      <c r="CF42" s="246"/>
      <c r="CG42" s="246"/>
      <c r="CH42" s="246"/>
      <c r="CI42" s="246"/>
      <c r="CJ42" s="246"/>
      <c r="CK42" s="246"/>
      <c r="CL42" s="246"/>
      <c r="CM42" s="246"/>
      <c r="CN42" s="246"/>
      <c r="CO42" s="246"/>
      <c r="CP42" s="246"/>
      <c r="CQ42" s="246"/>
      <c r="CR42" s="246"/>
      <c r="CS42" s="246"/>
      <c r="CT42" s="246"/>
      <c r="CU42" s="246"/>
      <c r="CV42" s="246"/>
      <c r="CW42" s="246"/>
      <c r="CX42" s="246"/>
      <c r="CY42" s="246"/>
      <c r="CZ42" s="246"/>
      <c r="DA42" s="246"/>
      <c r="DB42" s="246"/>
      <c r="DC42" s="246"/>
      <c r="DD42" s="246"/>
      <c r="DE42" s="246"/>
      <c r="DF42" s="246"/>
      <c r="DG42" s="246"/>
      <c r="DH42" s="246"/>
      <c r="DI42" s="246"/>
      <c r="DJ42" s="246"/>
      <c r="DK42" s="246"/>
      <c r="DL42" s="246"/>
      <c r="DM42" s="246"/>
      <c r="DN42" s="246"/>
      <c r="DO42" s="246"/>
      <c r="DP42" s="246"/>
      <c r="DQ42" s="246"/>
      <c r="DR42" s="246"/>
      <c r="DS42" s="246"/>
      <c r="DT42" s="246"/>
      <c r="DU42" s="246"/>
    </row>
    <row r="43" spans="2:125" x14ac:dyDescent="0.15">
      <c r="Q43" s="246"/>
      <c r="S43" s="246"/>
      <c r="V43" s="24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7" t="s">
        <v>566</v>
      </c>
    </row>
  </sheetData>
  <sheetProtection algorithmName="SHA-512" hashValue="fITIW2QscXvjfBCaPo8LsDYnWMeDrkQ8gXx7uAw/XpqGcjjKuzmwMsIWMMe+fxiPey3m4W7IWPy1k9UdtVlq9Q==" saltValue="G04G3NFyUUaBCZ+aJxcYK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37" t="s">
        <v>3</v>
      </c>
      <c r="D47" s="1137"/>
      <c r="E47" s="1138"/>
      <c r="F47" s="11">
        <v>24.94</v>
      </c>
      <c r="G47" s="12">
        <v>22.43</v>
      </c>
      <c r="H47" s="12">
        <v>20.54</v>
      </c>
      <c r="I47" s="12">
        <v>18.73</v>
      </c>
      <c r="J47" s="13">
        <v>17.52</v>
      </c>
    </row>
    <row r="48" spans="2:10" ht="57.75" customHeight="1" x14ac:dyDescent="0.15">
      <c r="B48" s="14"/>
      <c r="C48" s="1139" t="s">
        <v>4</v>
      </c>
      <c r="D48" s="1139"/>
      <c r="E48" s="1140"/>
      <c r="F48" s="15">
        <v>8.33</v>
      </c>
      <c r="G48" s="16">
        <v>9.98</v>
      </c>
      <c r="H48" s="16">
        <v>9.1300000000000008</v>
      </c>
      <c r="I48" s="16">
        <v>11.72</v>
      </c>
      <c r="J48" s="17">
        <v>13.69</v>
      </c>
    </row>
    <row r="49" spans="2:10" ht="57.75" customHeight="1" thickBot="1" x14ac:dyDescent="0.2">
      <c r="B49" s="18"/>
      <c r="C49" s="1141" t="s">
        <v>5</v>
      </c>
      <c r="D49" s="1141"/>
      <c r="E49" s="1142"/>
      <c r="F49" s="19" t="s">
        <v>572</v>
      </c>
      <c r="G49" s="20" t="s">
        <v>573</v>
      </c>
      <c r="H49" s="20" t="s">
        <v>574</v>
      </c>
      <c r="I49" s="20" t="s">
        <v>575</v>
      </c>
      <c r="J49" s="21" t="s">
        <v>576</v>
      </c>
    </row>
    <row r="50" spans="2:10" x14ac:dyDescent="0.15"/>
  </sheetData>
  <sheetProtection algorithmName="SHA-512" hashValue="Aaod6cnSO4GkXzJT43qCyMCAlbDrcSqsZtSaIIsAK1IDLm6ki1bQVmoROenwZDnI3gJoKTPjvZ6lgaUaZUUOng==" saltValue="Ht9PVsCnIFsm8elTGGeL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山田 桃子</cp:lastModifiedBy>
  <cp:lastPrinted>2023-03-20T06:04:33Z</cp:lastPrinted>
  <dcterms:created xsi:type="dcterms:W3CDTF">2023-02-20T07:26:37Z</dcterms:created>
  <dcterms:modified xsi:type="dcterms:W3CDTF">2023-10-27T05:43:09Z</dcterms:modified>
  <cp:category/>
</cp:coreProperties>
</file>