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３年度決算（R5年度作業）\01_令和３年度財政状況資料集の作成について（2回目・地方公会計関係）\04_公表データ\"/>
    </mc:Choice>
  </mc:AlternateContent>
  <xr:revisionPtr revIDLastSave="0" documentId="13_ncr:1_{D028AA45-08AE-45DE-950C-DE41CF3D5D46}" xr6:coauthVersionLast="47" xr6:coauthVersionMax="47" xr10:uidLastSave="{00000000-0000-0000-0000-000000000000}"/>
  <bookViews>
    <workbookView xWindow="-120" yWindow="-16320" windowWidth="29040" windowHeight="15840" xr2:uid="{00000000-000D-0000-FFFF-FFFF000000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s="1"/>
  <c r="BY39" i="10"/>
  <c r="BE39" i="10"/>
  <c r="AO39" i="10"/>
  <c r="U39" i="10"/>
  <c r="E39" i="10"/>
  <c r="C39" i="10" s="1"/>
  <c r="DG38" i="10"/>
  <c r="CQ38" i="10"/>
  <c r="BY38" i="10"/>
  <c r="BE38" i="10"/>
  <c r="AO38" i="10"/>
  <c r="U38" i="10"/>
  <c r="E38" i="10"/>
  <c r="C38" i="10" s="1"/>
  <c r="DG37" i="10"/>
  <c r="CQ37" i="10"/>
  <c r="BY37" i="10"/>
  <c r="BE37" i="10"/>
  <c r="AO37" i="10"/>
  <c r="W37" i="10"/>
  <c r="E37" i="10"/>
  <c r="C37" i="10"/>
  <c r="DG36" i="10"/>
  <c r="CQ36" i="10"/>
  <c r="BY36" i="10"/>
  <c r="BE36" i="10"/>
  <c r="AO36" i="10"/>
  <c r="W36" i="10"/>
  <c r="E36" i="10"/>
  <c r="C36" i="10" s="1"/>
  <c r="DG35" i="10"/>
  <c r="CQ35" i="10"/>
  <c r="BY35" i="10"/>
  <c r="BE35" i="10"/>
  <c r="AO35" i="10"/>
  <c r="W35" i="10"/>
  <c r="E35" i="10"/>
  <c r="C35" i="10"/>
  <c r="DG34" i="10"/>
  <c r="CQ34" i="10"/>
  <c r="BY34" i="10"/>
  <c r="BG34" i="10"/>
  <c r="AO34" i="10"/>
  <c r="W34" i="10"/>
  <c r="E34" i="10"/>
  <c r="C34" i="10"/>
  <c r="U34" i="10" l="1"/>
  <c r="U35" i="10" l="1"/>
  <c r="U36" i="10" l="1"/>
  <c r="U37" i="10" l="1"/>
  <c r="AM34" i="10"/>
  <c r="AM35" i="10" s="1"/>
  <c r="AM36" i="10" s="1"/>
  <c r="AM37" i="10" s="1"/>
  <c r="AM38" i="10" s="1"/>
  <c r="AM39" i="10" s="1"/>
  <c r="BW34" i="10" l="1"/>
  <c r="BW35" i="10" s="1"/>
  <c r="BW36" i="10" s="1"/>
  <c r="BW37" i="10" s="1"/>
  <c r="BW38" i="10" s="1"/>
  <c r="BW39" i="10" s="1"/>
  <c r="BW40" i="10" s="1"/>
  <c r="BW41" i="10" s="1"/>
  <c r="BW42" i="10" s="1"/>
  <c r="CO34" i="10" s="1"/>
  <c r="CO35" i="10" s="1"/>
  <c r="CO36" i="10" s="1"/>
  <c r="CO37" i="10" s="1"/>
  <c r="CO38" i="10" s="1"/>
  <c r="BE34" i="10"/>
</calcChain>
</file>

<file path=xl/sharedStrings.xml><?xml version="1.0" encoding="utf-8"?>
<sst xmlns="http://schemas.openxmlformats.org/spreadsheetml/2006/main" count="1050" uniqueCount="568">
  <si>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</si>
  <si>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</si>
  <si>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</si>
  <si>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</si>
  <si>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</si>
  <si>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R01</t>
  </si>
  <si>
    <t>区分</t>
    <rPh sb="0" eb="2">
      <t>クブン</t>
    </rPh>
    <phoneticPr fontId="5"/>
  </si>
  <si>
    <t>徴収率
(％)</t>
    <rPh sb="0" eb="2">
      <t>チョウシュウ</t>
    </rPh>
    <rPh sb="2" eb="3">
      <t>リツ</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</si>
  <si>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</si>
  <si>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</si>
  <si>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</si>
  <si>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</si>
  <si>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</si>
  <si>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</si>
  <si>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</si>
  <si>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</si>
  <si>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</si>
  <si>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</si>
  <si>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</si>
  <si>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</si>
  <si>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</si>
  <si>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</si>
  <si>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</si>
  <si>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</si>
  <si>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</si>
  <si>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</si>
  <si>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</si>
  <si>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</si>
  <si>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</si>
  <si>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</si>
  <si>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大村市国民健康保険事業特別会計</t>
  </si>
  <si>
    <t>減債基金積立不足算定額※2</t>
  </si>
  <si>
    <t>宅地造成</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</si>
  <si>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</si>
  <si>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</si>
  <si>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</si>
  <si>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</si>
  <si>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</si>
  <si>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</si>
  <si>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</si>
  <si>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</si>
  <si>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</si>
  <si>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</si>
  <si>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</si>
  <si>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</si>
  <si>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</si>
  <si>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</si>
  <si>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</si>
  <si>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</si>
  <si>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庁舎建設整備基金</t>
  </si>
  <si>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</si>
  <si>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</si>
  <si>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</si>
  <si>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</si>
  <si>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</si>
  <si>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</si>
  <si>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大村市工業用水道事業会計</t>
  </si>
  <si>
    <t>(注釈)</t>
    <rPh sb="1" eb="2">
      <t>チュウ</t>
    </rPh>
    <rPh sb="2" eb="3">
      <t>シャク</t>
    </rPh>
    <phoneticPr fontId="5"/>
  </si>
  <si>
    <t>(A)－(B)</t>
  </si>
  <si>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</si>
  <si>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</si>
  <si>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</si>
  <si>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</si>
  <si>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</si>
  <si>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</si>
  <si>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</si>
  <si>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</si>
  <si>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</si>
  <si>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</si>
  <si>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r>
      <t>減債基金残高</t>
    </r>
    <r>
      <rPr>
        <sz val="11"/>
        <color theme="1"/>
        <rFont val="ＭＳ ゴシック"/>
        <family val="3"/>
        <charset val="128"/>
      </rPr>
      <t>（注）</t>
    </r>
    <rPh sb="4" eb="6">
      <t>ザンダカ</t>
    </rPh>
    <rPh sb="7" eb="8">
      <t>チュウ</t>
    </rPh>
    <phoneticPr fontId="33"/>
  </si>
  <si>
    <t>減債基金積立相当額</t>
    <rPh sb="0" eb="2">
      <t>ゲンサイ</t>
    </rPh>
    <rPh sb="2" eb="4">
      <t>キキン</t>
    </rPh>
    <rPh sb="4" eb="6">
      <t>ツミタテ</t>
    </rPh>
    <rPh sb="6" eb="9">
      <t>ソウトウガク</t>
    </rPh>
    <phoneticPr fontId="33"/>
  </si>
  <si>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</si>
  <si>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</si>
  <si>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</si>
  <si>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</si>
  <si>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</si>
  <si>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</si>
  <si>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</si>
  <si>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</si>
  <si>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</si>
  <si>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</si>
  <si>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</si>
  <si>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</si>
  <si>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</si>
  <si>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　自動車税減収補塡特例交付金</t>
    <rPh sb="7" eb="9">
      <t>ホテン</t>
    </rPh>
    <rPh sb="13" eb="14">
      <t>キン</t>
    </rPh>
    <phoneticPr fontId="35"/>
  </si>
  <si>
    <t>退職手当負担見込額</t>
  </si>
  <si>
    <t>利子補給に係るもの</t>
  </si>
  <si>
    <t>うち、健全化法施行規則附則第三条に係る負担見込額</t>
  </si>
  <si>
    <r>
      <t>(※</t>
    </r>
    <r>
      <rPr>
        <sz val="9"/>
        <color indexed="8"/>
        <rFont val="ＭＳ ゴシック"/>
        <family val="3"/>
        <charset val="128"/>
      </rPr>
      <t>3)</t>
    </r>
  </si>
  <si>
    <t>(一般財源計)</t>
  </si>
  <si>
    <t>当該団体(円)</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</si>
  <si>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</si>
  <si>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</si>
  <si>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</si>
  <si>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</si>
  <si>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</si>
  <si>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</si>
  <si>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商工費</t>
  </si>
  <si>
    <t>組合等連結実質赤字額負担見込額</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</si>
  <si>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</si>
  <si>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</si>
  <si>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</si>
  <si>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</si>
  <si>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</si>
  <si>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</si>
  <si>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</si>
  <si>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</si>
  <si>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　法定外普通税</t>
  </si>
  <si>
    <t>連結実質赤字比率に係る赤字・黒字の構成分析</t>
  </si>
  <si>
    <t xml:space="preserve"> </t>
  </si>
  <si>
    <t>地方消費税交付金</t>
  </si>
  <si>
    <t>財政調整基金</t>
    <rPh sb="0" eb="2">
      <t>ザイセイ</t>
    </rPh>
    <rPh sb="2" eb="4">
      <t>チョウセイ</t>
    </rPh>
    <rPh sb="4" eb="6">
      <t>キキン</t>
    </rPh>
    <phoneticPr fontId="5"/>
  </si>
  <si>
    <t>うち日本人(％)</t>
  </si>
  <si>
    <t>　法定普通税</t>
  </si>
  <si>
    <t>減債基金</t>
    <rPh sb="0" eb="2">
      <t>ゲンサイ</t>
    </rPh>
    <rPh sb="2" eb="4">
      <t>キキン</t>
    </rPh>
    <phoneticPr fontId="5"/>
  </si>
  <si>
    <t>(1) 普通会計の状況（市町村）</t>
    <rPh sb="4" eb="6">
      <t>フツウ</t>
    </rPh>
    <rPh sb="6" eb="8">
      <t>カイケイ</t>
    </rPh>
    <rPh sb="9" eb="11">
      <t>ジョウキョウ</t>
    </rPh>
    <rPh sb="12" eb="15">
      <t>シチョウソン</t>
    </rPh>
    <phoneticPr fontId="5"/>
  </si>
  <si>
    <t>(当該欄に積立額が多い上位５基金の基金名を入力して下さい(R03年度末現在))</t>
  </si>
  <si>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</si>
  <si>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</si>
  <si>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</si>
  <si>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</si>
  <si>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</si>
  <si>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令和2年国調</t>
    <rPh sb="0" eb="2">
      <t>レイワ</t>
    </rPh>
    <rPh sb="3" eb="4">
      <t>ネン</t>
    </rPh>
    <rPh sb="4" eb="5">
      <t>コク</t>
    </rPh>
    <rPh sb="5" eb="6">
      <t>チョウ</t>
    </rPh>
    <phoneticPr fontId="5"/>
  </si>
  <si>
    <t>赤字額</t>
    <rPh sb="0" eb="2">
      <t>アカジ</t>
    </rPh>
    <rPh sb="2" eb="3">
      <t>ガク</t>
    </rPh>
    <phoneticPr fontId="34"/>
  </si>
  <si>
    <t>歳入の状況（単位 千円・％）</t>
    <rPh sb="0" eb="2">
      <t>サイニュウ</t>
    </rPh>
    <rPh sb="3" eb="5">
      <t>ジョウキョウ</t>
    </rPh>
    <rPh sb="6" eb="8">
      <t>タンイ</t>
    </rPh>
    <rPh sb="9" eb="11">
      <t>センエン</t>
    </rPh>
    <phoneticPr fontId="5"/>
  </si>
  <si>
    <t>元利償還金等</t>
    <rPh sb="0" eb="2">
      <t>ガンリ</t>
    </rPh>
    <rPh sb="2" eb="5">
      <t>ショウカンキン</t>
    </rPh>
    <rPh sb="5" eb="6">
      <t>トウ</t>
    </rPh>
    <phoneticPr fontId="5"/>
  </si>
  <si>
    <t>算入公債費等</t>
    <rPh sb="0" eb="2">
      <t>サンニュウ</t>
    </rPh>
    <rPh sb="2" eb="6">
      <t>コウサイヒトウ</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</si>
  <si>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</si>
  <si>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</si>
  <si>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</si>
  <si>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うち職員給</t>
    <rPh sb="4" eb="6">
      <t>ショクイン</t>
    </rPh>
    <rPh sb="6" eb="7">
      <t>キュウ</t>
    </rPh>
    <phoneticPr fontId="5"/>
  </si>
  <si>
    <t>　　　個人均等割</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</si>
  <si>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</si>
  <si>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</si>
  <si>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</si>
  <si>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長崎県</t>
  </si>
  <si>
    <t>財政調整基金</t>
  </si>
  <si>
    <t>分離課税所得割交付金</t>
  </si>
  <si>
    <t>減債基金</t>
  </si>
  <si>
    <t>その他特定目的基金</t>
  </si>
  <si>
    <t>令和3年度　財政状況資料集</t>
  </si>
  <si>
    <t>（注釈）</t>
    <rPh sb="1" eb="3">
      <t>チュウシャク</t>
    </rPh>
    <phoneticPr fontId="5"/>
  </si>
  <si>
    <t>▲ 2.02</t>
  </si>
  <si>
    <t>総括表（市町村）</t>
    <rPh sb="0" eb="2">
      <t>ソウカツ</t>
    </rPh>
    <rPh sb="2" eb="3">
      <t>ヒョウ</t>
    </rPh>
    <rPh sb="4" eb="7">
      <t>シチョウソン</t>
    </rPh>
    <phoneticPr fontId="5"/>
  </si>
  <si>
    <t>1-4</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</si>
  <si>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</si>
  <si>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</si>
  <si>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</si>
  <si>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</si>
  <si>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</si>
  <si>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Ⅱ－３</t>
  </si>
  <si>
    <t>　実質赤字比率</t>
    <rPh sb="1" eb="3">
      <t>ジッシツ</t>
    </rPh>
    <rPh sb="3" eb="5">
      <t>アカジ</t>
    </rPh>
    <rPh sb="5" eb="7">
      <t>ヒリツ</t>
    </rPh>
    <phoneticPr fontId="5"/>
  </si>
  <si>
    <t>寄附金</t>
  </si>
  <si>
    <t>ゴルフ場利用税交付金</t>
  </si>
  <si>
    <t>指定団体等の指定状況</t>
  </si>
  <si>
    <t>歳出総額</t>
  </si>
  <si>
    <t>令和3年度(千円)</t>
    <rPh sb="0" eb="2">
      <t>レイワ</t>
    </rPh>
    <rPh sb="3" eb="5">
      <t>ネンド</t>
    </rPh>
    <rPh sb="6" eb="8">
      <t>センエン</t>
    </rPh>
    <phoneticPr fontId="5"/>
  </si>
  <si>
    <t>　新型コロナウイルス感染症対策地方税減収補塡特別交付金</t>
  </si>
  <si>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</si>
  <si>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</si>
  <si>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2"/>
  </si>
  <si>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</si>
  <si>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</si>
  <si>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</si>
  <si>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分担金・負担金</t>
  </si>
  <si>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</si>
  <si>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</si>
  <si>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　　うち一部事務組合負担金</t>
  </si>
  <si>
    <t>市町村名</t>
    <rPh sb="0" eb="3">
      <t>シチョウソン</t>
    </rPh>
    <rPh sb="3" eb="4">
      <t>メイ</t>
    </rPh>
    <phoneticPr fontId="5"/>
  </si>
  <si>
    <t>純固定資産税</t>
    <rPh sb="0" eb="1">
      <t>ジュン</t>
    </rPh>
    <rPh sb="1" eb="3">
      <t>コテイ</t>
    </rPh>
    <rPh sb="3" eb="6">
      <t>シサンゼイ</t>
    </rPh>
    <phoneticPr fontId="5"/>
  </si>
  <si>
    <t>大村市</t>
  </si>
  <si>
    <t>地方交付税種地</t>
    <rPh sb="0" eb="2">
      <t>チホウ</t>
    </rPh>
    <rPh sb="2" eb="5">
      <t>コウフゼイ</t>
    </rPh>
    <rPh sb="5" eb="6">
      <t>シュ</t>
    </rPh>
    <rPh sb="6" eb="7">
      <t>チ</t>
    </rPh>
    <phoneticPr fontId="5"/>
  </si>
  <si>
    <t>歳入歳出差引</t>
  </si>
  <si>
    <t>会計名</t>
    <rPh sb="0" eb="2">
      <t>カイケイ</t>
    </rPh>
    <rPh sb="2" eb="3">
      <t>メイ</t>
    </rPh>
    <phoneticPr fontId="5"/>
  </si>
  <si>
    <t>(Ｅ)</t>
  </si>
  <si>
    <t>　　(※1)</t>
  </si>
  <si>
    <t>▲ 2.42</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</si>
  <si>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</si>
  <si>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</si>
  <si>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</si>
  <si>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</si>
  <si>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</si>
  <si>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</si>
  <si>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</si>
  <si>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</si>
  <si>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</si>
  <si>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</si>
  <si>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</si>
  <si>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</si>
  <si>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</si>
  <si>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</si>
  <si>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</si>
  <si>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</si>
  <si>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　　　法人均等割</t>
  </si>
  <si>
    <t>健全化判断比率</t>
  </si>
  <si>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5"/>
  </si>
  <si>
    <r>
      <t xml:space="preserve">増減率 </t>
    </r>
    <r>
      <rPr>
        <sz val="9"/>
        <color indexed="8"/>
        <rFont val="ＭＳ ゴシック"/>
        <family val="3"/>
        <charset val="128"/>
      </rPr>
      <t xml:space="preserve"> (％)</t>
    </r>
    <rPh sb="0" eb="2">
      <t>ゾウゲン</t>
    </rPh>
    <rPh sb="2" eb="3">
      <t>リツ</t>
    </rPh>
    <phoneticPr fontId="5"/>
  </si>
  <si>
    <t>2.8</t>
  </si>
  <si>
    <t>積立不足額を考慮して算定した額</t>
    <rPh sb="0" eb="1">
      <t>ツ</t>
    </rPh>
    <rPh sb="1" eb="2">
      <t>タ</t>
    </rPh>
    <rPh sb="2" eb="5">
      <t>フソクガク</t>
    </rPh>
    <rPh sb="6" eb="8">
      <t>コウリョ</t>
    </rPh>
    <rPh sb="10" eb="12">
      <t>サンテイ</t>
    </rPh>
    <rPh sb="14" eb="15">
      <t>ガク</t>
    </rPh>
    <phoneticPr fontId="37"/>
  </si>
  <si>
    <t>山振</t>
    <rPh sb="0" eb="1">
      <t>ヤマ</t>
    </rPh>
    <rPh sb="1" eb="2">
      <t>フ</t>
    </rPh>
    <phoneticPr fontId="5"/>
  </si>
  <si>
    <t>　人件費</t>
  </si>
  <si>
    <t>繰上償還金</t>
  </si>
  <si>
    <t>※5：産業構造の比率は、分母を就業人口総数とし、分類不能の産業を除いて算出。</t>
  </si>
  <si>
    <t>-</t>
  </si>
  <si>
    <t>保険給付費</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</si>
  <si>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</si>
  <si>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</si>
  <si>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</si>
  <si>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</si>
  <si>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</si>
  <si>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</si>
  <si>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</si>
  <si>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</si>
  <si>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</si>
  <si>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</si>
  <si>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</si>
  <si>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</si>
  <si>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t>
  </si>
  <si>
    <t>参考</t>
    <rPh sb="0" eb="2">
      <t>サンコウ</t>
    </rPh>
    <phoneticPr fontId="5"/>
  </si>
  <si>
    <t>県央地域広域市町村圏組合</t>
    <rPh sb="0" eb="2">
      <t>ケンオウ</t>
    </rPh>
    <rPh sb="2" eb="4">
      <t>チイキ</t>
    </rPh>
    <rPh sb="4" eb="6">
      <t>コウイキ</t>
    </rPh>
    <rPh sb="6" eb="9">
      <t>シチョウソン</t>
    </rPh>
    <rPh sb="9" eb="10">
      <t>ケン</t>
    </rPh>
    <rPh sb="10" eb="12">
      <t>クミアイ</t>
    </rPh>
    <phoneticPr fontId="5"/>
  </si>
  <si>
    <t>実質単年度収支</t>
  </si>
  <si>
    <t>　　軽自動車税</t>
  </si>
  <si>
    <t>　実質公債費比率</t>
    <rPh sb="1" eb="3">
      <t>ジッシツ</t>
    </rPh>
    <rPh sb="3" eb="6">
      <t>コウサイヒ</t>
    </rPh>
    <rPh sb="6" eb="8">
      <t>ヒリツ</t>
    </rPh>
    <phoneticPr fontId="5"/>
  </si>
  <si>
    <t>令03.01.01(人)</t>
  </si>
  <si>
    <t>財産収入</t>
  </si>
  <si>
    <t>歳入一般財源等</t>
    <rPh sb="0" eb="2">
      <t>サイニュウ</t>
    </rPh>
    <rPh sb="2" eb="4">
      <t>イッパン</t>
    </rPh>
    <rPh sb="4" eb="6">
      <t>ザイゲン</t>
    </rPh>
    <rPh sb="6" eb="7">
      <t>トウ</t>
    </rPh>
    <phoneticPr fontId="3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</si>
  <si>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</si>
  <si>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</si>
  <si>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</si>
  <si>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</si>
  <si>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</si>
  <si>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　　　うち純固定資産税</t>
  </si>
  <si>
    <t>0.5</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</si>
  <si>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</si>
  <si>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</si>
  <si>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</si>
  <si>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</si>
  <si>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</si>
  <si>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</si>
  <si>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</si>
  <si>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</si>
  <si>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</si>
  <si>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</si>
  <si>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</si>
  <si>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</si>
  <si>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</si>
  <si>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</si>
  <si>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</si>
  <si>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・計</t>
  </si>
  <si>
    <t>地方債現在高</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</si>
  <si>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</si>
  <si>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</si>
  <si>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</si>
  <si>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</si>
  <si>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</si>
  <si>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</si>
  <si>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</si>
  <si>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</si>
  <si>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</si>
  <si>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</si>
  <si>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</si>
  <si>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</si>
  <si>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</si>
  <si>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</si>
  <si>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</si>
  <si>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</si>
  <si>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</si>
  <si>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</si>
  <si>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</si>
  <si>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大村市後期高齢者医療事業特別会計</t>
  </si>
  <si>
    <t>ふるさとづくり基金</t>
  </si>
  <si>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</si>
  <si>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</si>
  <si>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</si>
  <si>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　法定外目的税</t>
  </si>
  <si>
    <t>議会議員</t>
    <rPh sb="0" eb="2">
      <t>ギカイ</t>
    </rPh>
    <rPh sb="2" eb="4">
      <t>ギイン</t>
    </rPh>
    <phoneticPr fontId="5"/>
  </si>
  <si>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</si>
  <si>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</si>
  <si>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</si>
  <si>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投資的経費計</t>
    <rPh sb="5" eb="6">
      <t>ケイ</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</si>
  <si>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</si>
  <si>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</si>
  <si>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</si>
  <si>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</si>
  <si>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</si>
  <si>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</si>
  <si>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</si>
  <si>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</si>
  <si>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</si>
  <si>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</si>
  <si>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</si>
  <si>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</si>
  <si>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</si>
  <si>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</si>
  <si>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</si>
  <si>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</si>
  <si>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</si>
  <si>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</si>
  <si>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</si>
  <si>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</si>
  <si>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</si>
  <si>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</si>
  <si>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長崎県大村市</t>
  </si>
  <si>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</si>
  <si>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</si>
  <si>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</si>
  <si>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</si>
  <si>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</si>
  <si>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</si>
  <si>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純資産又は
正味財産</t>
  </si>
  <si>
    <t>(A)のうち普通建設事業費</t>
    <rPh sb="6" eb="8">
      <t>フツウ</t>
    </rPh>
    <rPh sb="8" eb="10">
      <t>ケンセツ</t>
    </rPh>
    <rPh sb="10" eb="13">
      <t>ジギョウヒ</t>
    </rPh>
    <phoneticPr fontId="5"/>
  </si>
  <si>
    <t>(Ａ)</t>
  </si>
  <si>
    <t>　　市町村民税</t>
  </si>
  <si>
    <t>元利償還金</t>
    <rPh sb="0" eb="2">
      <t>ガンリ</t>
    </rPh>
    <rPh sb="2" eb="5">
      <t>ショウカンキン</t>
    </rPh>
    <phoneticPr fontId="32"/>
  </si>
  <si>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</si>
  <si>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</si>
  <si>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</si>
  <si>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</si>
  <si>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</si>
  <si>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</si>
  <si>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R02末</t>
  </si>
  <si>
    <t>　　　法人税割</t>
  </si>
  <si>
    <t>国庫支出金</t>
  </si>
  <si>
    <t>地方交付税</t>
  </si>
  <si>
    <t>▲ 1.72</t>
  </si>
  <si>
    <t>公債費に準ずる債務負担行為に係るもの</t>
  </si>
  <si>
    <t>自動車取得税交付金</t>
  </si>
  <si>
    <t>　　特別土地保有税</t>
  </si>
  <si>
    <t>企業債
（地方債）
現在高</t>
  </si>
  <si>
    <t>H30</t>
  </si>
  <si>
    <t>　法定目的税</t>
  </si>
  <si>
    <t>経常損益</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</si>
  <si>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</si>
  <si>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</si>
  <si>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</si>
  <si>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大村市病院事業会計</t>
  </si>
  <si>
    <t>　公債費</t>
  </si>
  <si>
    <t>義務的経費計</t>
    <rPh sb="0" eb="3">
      <t>ギムテキ</t>
    </rPh>
    <rPh sb="3" eb="5">
      <t>ケイヒ</t>
    </rPh>
    <rPh sb="5" eb="6">
      <t>ケイ</t>
    </rPh>
    <phoneticPr fontId="5"/>
  </si>
  <si>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</si>
  <si>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</si>
  <si>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</si>
  <si>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</si>
  <si>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</si>
  <si>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</si>
  <si>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</si>
  <si>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</si>
  <si>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現年</t>
    <rPh sb="0" eb="1">
      <t>ゲン</t>
    </rPh>
    <rPh sb="1" eb="2">
      <t>ネン</t>
    </rPh>
    <phoneticPr fontId="5"/>
  </si>
  <si>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5"/>
  </si>
  <si>
    <t>国営土地改良事業に係るもの</t>
    <rPh sb="0" eb="2">
      <t>コクエイ</t>
    </rPh>
    <rPh sb="2" eb="4">
      <t>トチ</t>
    </rPh>
    <rPh sb="4" eb="6">
      <t>カイリョウ</t>
    </rPh>
    <rPh sb="6" eb="8">
      <t>ジギョウ</t>
    </rPh>
    <rPh sb="9" eb="10">
      <t>カカ</t>
    </rPh>
    <phoneticPr fontId="32"/>
  </si>
  <si>
    <t>その他の経費</t>
    <rPh sb="2" eb="3">
      <t>タ</t>
    </rPh>
    <rPh sb="4" eb="6">
      <t>ケイヒ</t>
    </rPh>
    <phoneticPr fontId="5"/>
  </si>
  <si>
    <t>諸収入</t>
  </si>
  <si>
    <t>地域振興基金</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</si>
  <si>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</si>
  <si>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アルカディア大村</t>
    <rPh sb="6" eb="8">
      <t>オオムラ</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</si>
  <si>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</si>
  <si>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</si>
  <si>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</si>
  <si>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</si>
  <si>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</si>
  <si>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</si>
  <si>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</si>
  <si>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大村市下水道事業会計</t>
  </si>
  <si>
    <t>財政再生基準</t>
  </si>
  <si>
    <t>当該団体
からの
貸付金</t>
  </si>
  <si>
    <t>一部事務組合等名</t>
    <rPh sb="0" eb="2">
      <t>イチブ</t>
    </rPh>
    <rPh sb="2" eb="4">
      <t>ジム</t>
    </rPh>
    <rPh sb="4" eb="6">
      <t>クミアイ</t>
    </rPh>
    <rPh sb="6" eb="7">
      <t>トウ</t>
    </rPh>
    <rPh sb="7" eb="8">
      <t>メイ</t>
    </rPh>
    <phoneticPr fontId="32"/>
  </si>
  <si>
    <t>病院</t>
  </si>
  <si>
    <t>H29</t>
  </si>
  <si>
    <t>地方独立行政法人に係る将来負担額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</si>
  <si>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</si>
  <si>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</si>
  <si>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</si>
  <si>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大村市農業集落排水事業会計</t>
  </si>
  <si>
    <t>令和2年度</t>
    <rPh sb="0" eb="2">
      <t>レイワ</t>
    </rPh>
    <rPh sb="3" eb="5">
      <t>ネンド</t>
    </rPh>
    <phoneticPr fontId="5"/>
  </si>
  <si>
    <t>実質公債費比率</t>
    <rPh sb="0" eb="2">
      <t>ジッシツ</t>
    </rPh>
    <rPh sb="2" eb="5">
      <t>コウサイヒ</t>
    </rPh>
    <rPh sb="5" eb="7">
      <t>ヒリツ</t>
    </rPh>
    <phoneticPr fontId="36"/>
  </si>
  <si>
    <t>長崎県市町村総合事務組合（行政不服審査会事業特別会計）</t>
    <rPh sb="0" eb="3">
      <t>ナガサキケン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5"/>
  </si>
  <si>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</si>
  <si>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</si>
  <si>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</si>
  <si>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</si>
  <si>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</si>
  <si>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</si>
  <si>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</si>
  <si>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</si>
  <si>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</si>
  <si>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</si>
  <si>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</si>
  <si>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</si>
  <si>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</si>
  <si>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</si>
  <si>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</si>
  <si>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</si>
  <si>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</si>
  <si>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</si>
  <si>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</si>
  <si>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</si>
  <si>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</si>
  <si>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資金不足
比率</t>
    <rPh sb="0" eb="2">
      <t>シキン</t>
    </rPh>
    <rPh sb="2" eb="4">
      <t>フソク</t>
    </rPh>
    <rPh sb="5" eb="7">
      <t>ヒリツ</t>
    </rPh>
    <phoneticPr fontId="5"/>
  </si>
  <si>
    <t>大村市介護保険事業特別会計（保険事業勘定）</t>
  </si>
  <si>
    <t>大村市介護保険事業特別会計（介護サービス事業勘定）</t>
  </si>
  <si>
    <t>大村市水道事業会計</t>
  </si>
  <si>
    <t>法適用企業</t>
  </si>
  <si>
    <t>大村市モーターボート競走事業会計</t>
  </si>
  <si>
    <t>大村市工業団地整備事業特別会計</t>
  </si>
  <si>
    <t>　※地方公共団体財政健全化法に基づき将来負担比率の算定対象となっている法人については、○印を付与している。</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</si>
  <si>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</si>
  <si>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</si>
  <si>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</si>
  <si>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</si>
  <si>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</si>
  <si>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</si>
  <si>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</si>
  <si>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</si>
  <si>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</si>
  <si>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</si>
  <si>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</si>
  <si>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</si>
  <si>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</si>
  <si>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</si>
  <si>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</si>
  <si>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</si>
  <si>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R03</t>
  </si>
  <si>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</si>
  <si>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</si>
  <si>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</si>
  <si>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</si>
  <si>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</si>
  <si>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</si>
  <si>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</si>
  <si>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</si>
  <si>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大村市文化・スポーツ振興財団</t>
    <rPh sb="0" eb="3">
      <t>オオムラシ</t>
    </rPh>
    <rPh sb="3" eb="5">
      <t>ブンカ</t>
    </rPh>
    <rPh sb="10" eb="12">
      <t>シンコウ</t>
    </rPh>
    <rPh sb="12" eb="14">
      <t>ザイダン</t>
    </rPh>
    <phoneticPr fontId="5"/>
  </si>
  <si>
    <t xml:space="preserve">充当可能特定歳入 </t>
    <rPh sb="0" eb="2">
      <t>ジュウトウ</t>
    </rPh>
    <rPh sb="2" eb="4">
      <t>カノウ</t>
    </rPh>
    <rPh sb="4" eb="6">
      <t>トクテイ</t>
    </rPh>
    <rPh sb="6" eb="8">
      <t>サイニュウ</t>
    </rPh>
    <phoneticPr fontId="32"/>
  </si>
  <si>
    <t>大村市総合地方卸売市場</t>
    <rPh sb="0" eb="3">
      <t>オオムラシ</t>
    </rPh>
    <rPh sb="3" eb="5">
      <t>ソウゴウ</t>
    </rPh>
    <rPh sb="5" eb="7">
      <t>チホウ</t>
    </rPh>
    <rPh sb="7" eb="9">
      <t>オロシウリ</t>
    </rPh>
    <rPh sb="9" eb="11">
      <t>イチバ</t>
    </rPh>
    <phoneticPr fontId="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</si>
  <si>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</si>
  <si>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</si>
  <si>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</si>
  <si>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</si>
  <si>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</si>
  <si>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</si>
  <si>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</si>
  <si>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</si>
  <si>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</si>
  <si>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</si>
  <si>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</si>
  <si>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</si>
  <si>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</si>
  <si>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</si>
  <si>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</si>
  <si>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</si>
  <si>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</si>
  <si>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</si>
  <si>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</si>
  <si>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</si>
  <si>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</si>
  <si>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</si>
  <si>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</si>
  <si>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</si>
  <si>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</si>
  <si>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</si>
  <si>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</si>
  <si>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</si>
  <si>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</si>
  <si>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</si>
  <si>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</si>
  <si>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</si>
  <si>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</si>
  <si>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</si>
  <si>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</si>
  <si>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</si>
  <si>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普通税</t>
    <rPh sb="0" eb="2">
      <t>フツウ</t>
    </rPh>
    <rPh sb="2" eb="3">
      <t>ゼイ</t>
    </rPh>
    <phoneticPr fontId="40"/>
  </si>
  <si>
    <t>軽油引取税交付金</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</si>
  <si>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</si>
  <si>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</si>
  <si>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</si>
  <si>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 0.73</t>
  </si>
  <si>
    <t>その他会計（赤字）</t>
  </si>
  <si>
    <t>（百万円）</t>
  </si>
  <si>
    <t>H29末</t>
  </si>
  <si>
    <t xml:space="preserve">※8：職員の状況については、令和3年地方公務員給与実態調査に基づいている。 </t>
  </si>
  <si>
    <t>法人事業税交付金</t>
  </si>
  <si>
    <t>H30末</t>
  </si>
  <si>
    <t>R01末</t>
  </si>
  <si>
    <t>大村市土地開発公社</t>
    <rPh sb="0" eb="3">
      <t>オオムラシ</t>
    </rPh>
    <rPh sb="3" eb="5">
      <t>トチ</t>
    </rPh>
    <rPh sb="5" eb="7">
      <t>カイハツ</t>
    </rPh>
    <rPh sb="7" eb="9">
      <t>コウシャ</t>
    </rPh>
    <phoneticPr fontId="5"/>
  </si>
  <si>
    <t>大村未来づくり</t>
    <rPh sb="0" eb="2">
      <t>オオムラ</t>
    </rPh>
    <rPh sb="2" eb="4">
      <t>ミライ</t>
    </rPh>
    <phoneticPr fontId="5"/>
  </si>
  <si>
    <t>モーターボート競走事業収益基金</t>
  </si>
  <si>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</si>
  <si>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長崎県市町村総合事務組合（公平委員会事業特別会計）</t>
    <rPh sb="0" eb="3">
      <t>ナガサキケン</t>
    </rPh>
    <rPh sb="3" eb="6">
      <t>シチョウソン</t>
    </rPh>
    <rPh sb="6" eb="8">
      <t>ソウゴウ</t>
    </rPh>
    <rPh sb="8" eb="10">
      <t>ジム</t>
    </rPh>
    <rPh sb="10" eb="12">
      <t>クミアイ</t>
    </rPh>
    <rPh sb="13" eb="15">
      <t>コウヘイ</t>
    </rPh>
    <rPh sb="15" eb="18">
      <t>イインカイ</t>
    </rPh>
    <rPh sb="18" eb="20">
      <t>ジギョウ</t>
    </rPh>
    <rPh sb="20" eb="22">
      <t>トクベツ</t>
    </rPh>
    <rPh sb="22" eb="24">
      <t>カイケイ</t>
    </rPh>
    <phoneticPr fontId="5"/>
  </si>
  <si>
    <t>地方譲与税</t>
  </si>
  <si>
    <t>株式等譲渡所得割交付金</t>
    <rPh sb="0" eb="2">
      <t>カブシキ</t>
    </rPh>
    <rPh sb="2" eb="3">
      <t>トウ</t>
    </rPh>
    <rPh sb="3" eb="5">
      <t>ジョウト</t>
    </rPh>
    <rPh sb="5" eb="7">
      <t>ショトク</t>
    </rPh>
    <rPh sb="7" eb="8">
      <t>ワリ</t>
    </rPh>
    <rPh sb="8" eb="11">
      <t>コウフキン</t>
    </rPh>
    <phoneticPr fontId="40"/>
  </si>
  <si>
    <t>特別地方消費税交付金</t>
  </si>
  <si>
    <t>自動車税環境性能割交付金</t>
  </si>
  <si>
    <t>地方特例交付金等</t>
    <rPh sb="7" eb="8">
      <t>トウ</t>
    </rPh>
    <phoneticPr fontId="34"/>
  </si>
  <si>
    <t>　個人住民税減収補塡特例交付金</t>
  </si>
  <si>
    <t>　軽自動車税減収補塡特例交付金</t>
    <rPh sb="8" eb="10">
      <t>ホテン</t>
    </rPh>
    <phoneticPr fontId="35"/>
  </si>
  <si>
    <t>　震災復興特別交付税</t>
  </si>
  <si>
    <t>構成比</t>
    <rPh sb="0" eb="3">
      <t>コウセイヒ</t>
    </rPh>
    <phoneticPr fontId="5"/>
  </si>
  <si>
    <t>使用料</t>
  </si>
  <si>
    <t>繰入金</t>
  </si>
  <si>
    <t>地方債</t>
  </si>
  <si>
    <t>　うち減収補塡債(特例分)</t>
    <rPh sb="4" eb="5">
      <t>シュウ</t>
    </rPh>
    <rPh sb="9" eb="10">
      <t>トク</t>
    </rPh>
    <rPh sb="10" eb="11">
      <t>レイ</t>
    </rPh>
    <rPh sb="11" eb="12">
      <t>ブン</t>
    </rPh>
    <phoneticPr fontId="34"/>
  </si>
  <si>
    <t>　うち猶予特例債</t>
  </si>
  <si>
    <t>歳入合計</t>
  </si>
  <si>
    <t>　うち臨時財政対策債</t>
  </si>
  <si>
    <t>地方税の状況（単位 千円・％）</t>
    <rPh sb="0" eb="2">
      <t>チホウ</t>
    </rPh>
    <rPh sb="2" eb="3">
      <t>ゼイ</t>
    </rPh>
    <rPh sb="4" eb="6">
      <t>ジョウキョウ</t>
    </rPh>
    <rPh sb="7" eb="9">
      <t>タンイ</t>
    </rPh>
    <rPh sb="10" eb="12">
      <t>センエン</t>
    </rPh>
    <phoneticPr fontId="5"/>
  </si>
  <si>
    <t>区分</t>
  </si>
  <si>
    <t>　　固定資産税</t>
  </si>
  <si>
    <t>　　市町村たばこ税</t>
  </si>
  <si>
    <t>　　鉱産税</t>
  </si>
  <si>
    <t>　　入湯税</t>
  </si>
  <si>
    <t>　　事業所税</t>
  </si>
  <si>
    <t>　　水利地益税等</t>
  </si>
  <si>
    <t>公営事業等への繰出</t>
    <rPh sb="0" eb="2">
      <t>コウエイ</t>
    </rPh>
    <rPh sb="2" eb="4">
      <t>ジギョウ</t>
    </rPh>
    <rPh sb="4" eb="5">
      <t>トウ</t>
    </rPh>
    <rPh sb="7" eb="9">
      <t>クリダ</t>
    </rPh>
    <phoneticPr fontId="5"/>
  </si>
  <si>
    <t>下水道</t>
  </si>
  <si>
    <t>国民健康保険</t>
  </si>
  <si>
    <t>その他</t>
  </si>
  <si>
    <t>収入済額</t>
    <rPh sb="0" eb="2">
      <t>シュウニュウ</t>
    </rPh>
    <rPh sb="2" eb="3">
      <t>スミ</t>
    </rPh>
    <rPh sb="3" eb="4">
      <t>ガク</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</si>
  <si>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</si>
  <si>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</si>
  <si>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再差引収支</t>
    <rPh sb="0" eb="1">
      <t>サイ</t>
    </rPh>
    <rPh sb="1" eb="3">
      <t>サシヒキ</t>
    </rPh>
    <rPh sb="3" eb="5">
      <t>シュウシ</t>
    </rPh>
    <phoneticPr fontId="5"/>
  </si>
  <si>
    <t>加入世帯数(世帯)</t>
  </si>
  <si>
    <t>被保険者数(人)</t>
  </si>
  <si>
    <t>被保険者
1人当り</t>
  </si>
  <si>
    <t>保険税(料)収入額</t>
  </si>
  <si>
    <t>令和2年度</t>
    <rPh sb="0" eb="2">
      <t>レイワ</t>
    </rPh>
    <rPh sb="4" eb="5">
      <t>ド</t>
    </rPh>
    <phoneticPr fontId="5"/>
  </si>
  <si>
    <t>超過課税分</t>
    <rPh sb="0" eb="2">
      <t>チョウカ</t>
    </rPh>
    <rPh sb="2" eb="4">
      <t>カゼイ</t>
    </rPh>
    <rPh sb="4" eb="5">
      <t>ブン</t>
    </rPh>
    <phoneticPr fontId="5"/>
  </si>
  <si>
    <t>目的別歳出の状況（単位 千円・％）</t>
  </si>
  <si>
    <t>議会費</t>
  </si>
  <si>
    <t>総務費</t>
  </si>
  <si>
    <t>民生費</t>
  </si>
  <si>
    <t>労働費</t>
  </si>
  <si>
    <t>農林水産業費</t>
  </si>
  <si>
    <t>土木費</t>
  </si>
  <si>
    <t>消防費</t>
  </si>
  <si>
    <t>教育費</t>
  </si>
  <si>
    <t>災害復旧費</t>
  </si>
  <si>
    <t>公債費</t>
  </si>
  <si>
    <t>諸支出金</t>
    <rPh sb="3" eb="4">
      <t>キン</t>
    </rPh>
    <phoneticPr fontId="38"/>
  </si>
  <si>
    <t>前年度繰上充用金</t>
  </si>
  <si>
    <t>歳出合計</t>
  </si>
  <si>
    <t>性質別歳出の状況（単位 千円・％）</t>
    <rPh sb="0" eb="2">
      <t>セイシツ</t>
    </rPh>
    <phoneticPr fontId="5"/>
  </si>
  <si>
    <t>内訳</t>
    <rPh sb="0" eb="2">
      <t>ウチワケ</t>
    </rPh>
    <phoneticPr fontId="5"/>
  </si>
  <si>
    <t>　繰出金</t>
  </si>
  <si>
    <t>　積立金</t>
  </si>
  <si>
    <t>　投資・出資金・貸付金</t>
  </si>
  <si>
    <t>　前年度繰上充用金</t>
  </si>
  <si>
    <t>　うち元金</t>
  </si>
  <si>
    <t>　うち利子</t>
  </si>
  <si>
    <t>一時借入金利子</t>
  </si>
  <si>
    <t>普通建設事業費</t>
  </si>
  <si>
    <t>　うち補助</t>
  </si>
  <si>
    <t>　うち単独</t>
  </si>
  <si>
    <t>災害復旧事業費</t>
  </si>
  <si>
    <t>失業対策事業費</t>
  </si>
  <si>
    <t>決算額 (A)</t>
    <rPh sb="0" eb="2">
      <t>ケッサン</t>
    </rPh>
    <rPh sb="2" eb="3">
      <t>ガク</t>
    </rPh>
    <phoneticPr fontId="5"/>
  </si>
  <si>
    <t>充当一般財源等</t>
  </si>
  <si>
    <t>経常経費充当一般財源等</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</si>
  <si>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</si>
  <si>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36"/>
  </si>
  <si>
    <t>実質公債費比率</t>
  </si>
  <si>
    <t>将来負担比率</t>
  </si>
  <si>
    <t>類似団体内平均値</t>
  </si>
  <si>
    <t>当該団体値</t>
    <rPh sb="0" eb="2">
      <t>トウガイ</t>
    </rPh>
    <rPh sb="2" eb="4">
      <t>ダンタイ</t>
    </rPh>
    <rPh sb="4" eb="5">
      <t>アタイ</t>
    </rPh>
    <phoneticPr fontId="5"/>
  </si>
  <si>
    <t>(　参考　）</t>
    <rPh sb="2" eb="4">
      <t>サンコウ</t>
    </rPh>
    <phoneticPr fontId="5"/>
  </si>
  <si>
    <t>　水道事業会計や下水道事業会計における公営企業債残高が減少したことによる将来負担額の減少や、モーターボート競走事業会計からの繰入金増加に伴うモーターボート競走事業収益基金の増加の影響で、決算に基づく健全化判断比率におけるR03の将来負担比率は算定されなかった。
　一方、実質公債費比率は僅かに減少したものの、類似団体との比較では高い水準となっている。実質公債費比率が高い理由として、新幹線新大村駅周辺整備事業や総合運動公園整備事業等の大型建設事業の地方債の元金償還開始が挙げられる。今後もアセットマネジメント計画に基づく公共施設等の整備や大型建設事業の元金償還開始により比率は増加していく見込みであるが、財政運営基本方針に定める適正な基金管理や市債発行抑制などの取り組みを進め、財政の適正化に努める。</t>
    <rPh sb="132" eb="134">
      <t>イッポウ</t>
    </rPh>
    <rPh sb="143" eb="144">
      <t>ワズ</t>
    </rPh>
    <rPh sb="146" eb="148">
      <t>ゲンショウ</t>
    </rPh>
    <rPh sb="183" eb="184">
      <t>タカ</t>
    </rPh>
    <rPh sb="185" eb="187">
      <t>リユウ</t>
    </rPh>
    <rPh sb="224" eb="227">
      <t>チホウサイ</t>
    </rPh>
    <rPh sb="228" eb="232">
      <t>ガンキ</t>
    </rPh>
    <rPh sb="232" eb="234">
      <t>カイシ</t>
    </rPh>
    <rPh sb="235" eb="236">
      <t>ア</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</si>
  <si>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</si>
  <si>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</si>
  <si>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</si>
  <si>
    <t>　水道事業会計や下水道事業会計における公営企業債残高が減少したことによる将来負担額の減少や、モーターボート競走事業会計からの繰入金増加に伴うモーターボート競走事業収益基金の増加の影響で、決算に基づく健全化判断比率におけるR03の将来負担比率は算定されなかった。
　有形固定資産減価償却率は、類似団体よりも低い水準で推移している。これは、図書館他、新幹線新大村駅周辺整備事業や総合運動公園整備事業等の大型建設事業による公共施設の新設、更新によるものである。
　今後は、小・中学校施設長寿命化計画推進事業や、市庁舎建設事業等の公共施設整備により将来負担比率が増加し、有形固定資産減価償却率は減少する見込みである。</t>
    <rPh sb="89" eb="91">
      <t>エイキョウ</t>
    </rPh>
    <rPh sb="114" eb="118">
      <t>ショウラ</t>
    </rPh>
    <rPh sb="118" eb="119">
      <t>ヒ</t>
    </rPh>
    <rPh sb="119" eb="120">
      <t>リツ</t>
    </rPh>
    <rPh sb="121" eb="123">
      <t>サンテイ</t>
    </rPh>
    <rPh sb="168" eb="171">
      <t>トショカン</t>
    </rPh>
    <rPh sb="171" eb="172">
      <t>ホカ</t>
    </rPh>
    <rPh sb="235" eb="236">
      <t>チュウ</t>
    </rPh>
    <rPh sb="259" eb="260">
      <t>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</si>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</sst>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11"/>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44">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0" fillId="0" borderId="0" xfId="4" applyFont="1" applyBorder="1" applyAlignment="1">
      <alignment vertical="center"/>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10" fillId="0" borderId="0" xfId="4" applyFont="1" applyAlignment="1">
      <alignment vertical="center"/>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3"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15" xfId="19" applyFont="1" applyBorder="1">
      <alignment vertical="center"/>
    </xf>
    <xf numFmtId="0" fontId="3" fillId="0" borderId="34" xfId="19" applyFont="1" applyBorder="1">
      <alignment vertical="center"/>
    </xf>
    <xf numFmtId="0" fontId="3" fillId="0" borderId="31" xfId="19" applyFont="1" applyBorder="1">
      <alignment vertical="center"/>
    </xf>
    <xf numFmtId="0" fontId="46" fillId="0" borderId="0" xfId="20" applyFont="1">
      <alignment vertical="center"/>
    </xf>
    <xf numFmtId="184" fontId="3" fillId="3" borderId="74" xfId="18" applyNumberFormat="1" applyFont="1" applyFill="1" applyBorder="1" applyAlignment="1">
      <alignment horizontal="center" vertical="center"/>
    </xf>
    <xf numFmtId="187" fontId="3" fillId="3" borderId="74" xfId="18" applyNumberFormat="1" applyFont="1" applyFill="1" applyBorder="1" applyAlignment="1">
      <alignment horizontal="center" vertical="center" wrapText="1"/>
    </xf>
    <xf numFmtId="0" fontId="3" fillId="0" borderId="74" xfId="19" applyFont="1" applyBorder="1" applyAlignment="1">
      <alignment horizontal="center" vertical="center"/>
    </xf>
    <xf numFmtId="184" fontId="3" fillId="0" borderId="0" xfId="19" applyNumberFormat="1" applyFont="1" applyAlignment="1">
      <alignment horizontal="center" vertical="center"/>
    </xf>
    <xf numFmtId="178" fontId="1" fillId="0" borderId="0" xfId="19" applyNumberFormat="1" applyAlignment="1">
      <alignment horizontal="center" vertical="center"/>
    </xf>
    <xf numFmtId="0" fontId="3" fillId="0" borderId="0" xfId="19" applyFont="1" applyAlignment="1">
      <alignment horizontal="center" vertical="center"/>
    </xf>
    <xf numFmtId="184" fontId="3" fillId="3" borderId="0" xfId="18" applyNumberFormat="1" applyFont="1" applyFill="1" applyAlignment="1">
      <alignment horizontal="center" vertical="center" wrapText="1"/>
    </xf>
    <xf numFmtId="187" fontId="3" fillId="3" borderId="0" xfId="18" applyNumberFormat="1" applyFont="1" applyFill="1" applyAlignment="1">
      <alignment vertical="center" wrapText="1"/>
    </xf>
    <xf numFmtId="184" fontId="3" fillId="3" borderId="0" xfId="18" applyNumberFormat="1" applyFont="1" applyFill="1" applyAlignment="1">
      <alignment horizontal="center" vertical="center"/>
    </xf>
    <xf numFmtId="187" fontId="3" fillId="3" borderId="0" xfId="18" applyNumberFormat="1" applyFont="1" applyFill="1" applyAlignment="1">
      <alignment horizontal="center" vertical="center" wrapText="1"/>
    </xf>
    <xf numFmtId="0" fontId="3" fillId="0" borderId="37" xfId="19" applyFont="1" applyBorder="1" applyAlignment="1">
      <alignment horizontal="center" vertical="center"/>
    </xf>
    <xf numFmtId="0" fontId="3" fillId="0" borderId="35" xfId="19" applyFont="1" applyBorder="1" applyAlignment="1">
      <alignment horizontal="center" vertical="center"/>
    </xf>
    <xf numFmtId="0" fontId="3" fillId="0" borderId="32" xfId="19" applyFont="1" applyBorder="1" applyAlignment="1">
      <alignment horizontal="center" vertical="center"/>
    </xf>
    <xf numFmtId="49" fontId="3" fillId="3" borderId="0" xfId="18" applyNumberFormat="1" applyFont="1" applyFill="1" applyAlignment="1">
      <alignment horizontal="center" vertical="center"/>
    </xf>
    <xf numFmtId="49" fontId="3" fillId="3" borderId="0" xfId="18" applyNumberFormat="1" applyFont="1" applyFill="1" applyAlignment="1">
      <alignment horizontal="center" vertical="center" wrapText="1"/>
    </xf>
    <xf numFmtId="178" fontId="3" fillId="3" borderId="0" xfId="19" applyNumberFormat="1" applyFont="1" applyFill="1" applyAlignment="1">
      <alignment vertical="center" wrapText="1"/>
    </xf>
    <xf numFmtId="184" fontId="1" fillId="0" borderId="0" xfId="14" applyNumberFormat="1" applyAlignment="1">
      <alignment horizontal="right" vertical="center"/>
    </xf>
    <xf numFmtId="183" fontId="1" fillId="0" borderId="0" xfId="14" applyNumberFormat="1" applyAlignment="1">
      <alignment horizontal="right" vertical="center"/>
    </xf>
    <xf numFmtId="178" fontId="1" fillId="0" borderId="0" xfId="19" applyNumberFormat="1" applyAlignment="1">
      <alignment horizontal="center" vertical="center"/>
    </xf>
    <xf numFmtId="178" fontId="1" fillId="0" borderId="0" xfId="13" applyNumberFormat="1" applyAlignment="1">
      <alignment vertical="center"/>
    </xf>
    <xf numFmtId="0" fontId="3" fillId="0" borderId="15"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30" xfId="19" applyFont="1" applyBorder="1" applyAlignment="1" applyProtection="1">
      <alignment horizontal="left" vertical="top" wrapText="1"/>
      <protection locked="0"/>
    </xf>
    <xf numFmtId="178" fontId="3" fillId="0" borderId="0" xfId="19" applyNumberFormat="1" applyFont="1">
      <alignment vertical="center"/>
    </xf>
    <xf numFmtId="178" fontId="0" fillId="0" borderId="0" xfId="19" applyNumberFormat="1" applyFont="1">
      <alignment vertical="center"/>
    </xf>
    <xf numFmtId="189" fontId="3" fillId="0" borderId="0" xfId="18" applyNumberFormat="1" applyFont="1">
      <alignment vertical="center"/>
    </xf>
    <xf numFmtId="0" fontId="17" fillId="0" borderId="42" xfId="19" applyFont="1" applyBorder="1">
      <alignment vertical="center"/>
    </xf>
    <xf numFmtId="0" fontId="3" fillId="0" borderId="35" xfId="19" applyFont="1" applyBorder="1">
      <alignment vertical="center"/>
    </xf>
    <xf numFmtId="178" fontId="3" fillId="0" borderId="42" xfId="19" applyNumberFormat="1" applyFont="1" applyBorder="1">
      <alignment vertical="center"/>
    </xf>
    <xf numFmtId="178" fontId="3" fillId="0" borderId="15" xfId="19" applyNumberFormat="1" applyFont="1" applyBorder="1">
      <alignment vertical="center"/>
    </xf>
    <xf numFmtId="189" fontId="3" fillId="0" borderId="34" xfId="19" applyNumberFormat="1" applyFont="1" applyBorder="1">
      <alignment vertical="center"/>
    </xf>
    <xf numFmtId="178" fontId="3" fillId="0" borderId="34" xfId="19" applyNumberFormat="1" applyFont="1" applyBorder="1">
      <alignment vertical="center"/>
    </xf>
    <xf numFmtId="178" fontId="3" fillId="0" borderId="31" xfId="19" applyNumberFormat="1" applyFont="1" applyBorder="1">
      <alignment vertical="center"/>
    </xf>
    <xf numFmtId="178" fontId="3" fillId="0" borderId="14" xfId="19" applyNumberFormat="1" applyFont="1" applyBorder="1">
      <alignment vertical="center"/>
    </xf>
    <xf numFmtId="191" fontId="3" fillId="0" borderId="0" xfId="19" applyNumberFormat="1" applyFont="1">
      <alignment vertical="center"/>
    </xf>
    <xf numFmtId="187" fontId="3" fillId="0" borderId="0" xfId="18" applyNumberFormat="1" applyFont="1" applyAlignment="1">
      <alignment horizontal="center" vertical="center" wrapText="1"/>
    </xf>
    <xf numFmtId="0" fontId="3" fillId="0" borderId="16" xfId="19" applyFont="1" applyBorder="1">
      <alignment vertical="center"/>
    </xf>
    <xf numFmtId="0" fontId="3" fillId="0" borderId="23" xfId="19" applyFont="1" applyBorder="1">
      <alignment vertical="center"/>
    </xf>
    <xf numFmtId="0" fontId="17" fillId="0" borderId="30" xfId="19" applyFont="1" applyBorder="1">
      <alignment vertical="center"/>
    </xf>
    <xf numFmtId="189" fontId="3" fillId="0" borderId="23" xfId="19" applyNumberFormat="1" applyFont="1" applyBorder="1">
      <alignment vertical="center"/>
    </xf>
    <xf numFmtId="0" fontId="3" fillId="0" borderId="30" xfId="19" applyFont="1" applyBorder="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0" fillId="3" borderId="0" xfId="1" applyFont="1" applyFill="1" applyAlignme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718D2146-8376-4B54-8772-D8816B738281}"/>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E32B-4A91-ABF5-1CA5BE20B4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76861</c:v>
                </c:pt>
                <c:pt idx="1">
                  <c:v>108626</c:v>
                </c:pt>
                <c:pt idx="2">
                  <c:v>85962</c:v>
                </c:pt>
                <c:pt idx="3">
                  <c:v>53341</c:v>
                </c:pt>
                <c:pt idx="4">
                  <c:v>48868</c:v>
                </c:pt>
              </c:numCache>
            </c:numRef>
          </c:val>
          <c:smooth val="0"/>
          <c:extLst>
            <c:ext xmlns:c16="http://schemas.microsoft.com/office/drawing/2014/chart" uri="{C3380CC4-5D6E-409C-BE32-E72D297353CC}">
              <c16:uniqueId val="{00000001-E32B-4A91-ABF5-1CA5BE20B41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6.26</c:v>
                </c:pt>
                <c:pt idx="1">
                  <c:v>5.62</c:v>
                </c:pt>
                <c:pt idx="2">
                  <c:v>2.5299999999999998</c:v>
                </c:pt>
                <c:pt idx="3">
                  <c:v>4.6399999999999997</c:v>
                </c:pt>
                <c:pt idx="4">
                  <c:v>11.35</c:v>
                </c:pt>
              </c:numCache>
            </c:numRef>
          </c:val>
          <c:extLst>
            <c:ext xmlns:c16="http://schemas.microsoft.com/office/drawing/2014/chart" uri="{C3380CC4-5D6E-409C-BE32-E72D297353CC}">
              <c16:uniqueId val="{00000000-55D6-4976-8316-76337B2757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14.05</c:v>
                </c:pt>
                <c:pt idx="1">
                  <c:v>12.51</c:v>
                </c:pt>
                <c:pt idx="2">
                  <c:v>13.47</c:v>
                </c:pt>
                <c:pt idx="3">
                  <c:v>10.14</c:v>
                </c:pt>
                <c:pt idx="4">
                  <c:v>11.78</c:v>
                </c:pt>
              </c:numCache>
            </c:numRef>
          </c:val>
          <c:extLst>
            <c:ext xmlns:c16="http://schemas.microsoft.com/office/drawing/2014/chart" uri="{C3380CC4-5D6E-409C-BE32-E72D297353CC}">
              <c16:uniqueId val="{00000001-55D6-4976-8316-76337B2757C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-2.42</c:v>
                </c:pt>
                <c:pt idx="1">
                  <c:v>-2.02</c:v>
                </c:pt>
                <c:pt idx="2">
                  <c:v>-1.72</c:v>
                </c:pt>
                <c:pt idx="3">
                  <c:v>-0.73</c:v>
                </c:pt>
                <c:pt idx="4">
                  <c:v>9.16</c:v>
                </c:pt>
              </c:numCache>
            </c:numRef>
          </c:val>
          <c:smooth val="0"/>
          <c:extLst>
            <c:ext xmlns:c16="http://schemas.microsoft.com/office/drawing/2014/chart" uri="{C3380CC4-5D6E-409C-BE32-E72D297353CC}">
              <c16:uniqueId val="{00000002-55D6-4976-8316-76337B2757C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0.31</c:v>
                </c:pt>
                <c:pt idx="4">
                  <c:v>#N/A</c:v>
                </c:pt>
                <c:pt idx="5">
                  <c:v>0.2</c:v>
                </c:pt>
                <c:pt idx="6">
                  <c:v>#N/A</c:v>
                </c:pt>
                <c:pt idx="7">
                  <c:v>0</c:v>
                </c:pt>
                <c:pt idx="8">
                  <c:v>#N/A</c:v>
                </c:pt>
                <c:pt idx="9">
                  <c:v>0</c:v>
                </c:pt>
              </c:numCache>
            </c:numRef>
          </c:val>
          <c:extLst>
            <c:ext xmlns:c16="http://schemas.microsoft.com/office/drawing/2014/chart" uri="{C3380CC4-5D6E-409C-BE32-E72D297353CC}">
              <c16:uniqueId val="{00000000-0586-4A1B-B0A4-4544C0712E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86-4A1B-B0A4-4544C0712E11}"/>
            </c:ext>
          </c:extLst>
        </c:ser>
        <c:ser>
          <c:idx val="2"/>
          <c:order val="2"/>
          <c:tx>
            <c:strRef>
              <c:f>データシート!$A$29</c:f>
              <c:strCache>
                <c:ptCount val="1"/>
                <c:pt idx="0">
                  <c:v>大村市農業集落排水事業会計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0.17</c:v>
                </c:pt>
                <c:pt idx="4">
                  <c:v>#N/A</c:v>
                </c:pt>
                <c:pt idx="5">
                  <c:v>0.18</c:v>
                </c:pt>
                <c:pt idx="6">
                  <c:v>#N/A</c:v>
                </c:pt>
                <c:pt idx="7">
                  <c:v>0.2</c:v>
                </c:pt>
                <c:pt idx="8">
                  <c:v>#N/A</c:v>
                </c:pt>
                <c:pt idx="9">
                  <c:v>0.2</c:v>
                </c:pt>
              </c:numCache>
            </c:numRef>
          </c:val>
          <c:extLst>
            <c:ext xmlns:c16="http://schemas.microsoft.com/office/drawing/2014/chart" uri="{C3380CC4-5D6E-409C-BE32-E72D297353CC}">
              <c16:uniqueId val="{00000002-0586-4A1B-B0A4-4544C0712E11}"/>
            </c:ext>
          </c:extLst>
        </c:ser>
        <c:ser>
          <c:idx val="3"/>
          <c:order val="3"/>
          <c:tx>
            <c:strRef>
              <c:f>データシート!$A$30</c:f>
              <c:strCache>
                <c:ptCount val="1"/>
                <c:pt idx="0">
                  <c:v>大村市国民健康保険事業特別会計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1.69</c:v>
                </c:pt>
                <c:pt idx="2">
                  <c:v>#N/A</c:v>
                </c:pt>
                <c:pt idx="3">
                  <c:v>1.1399999999999999</c:v>
                </c:pt>
                <c:pt idx="4">
                  <c:v>#N/A</c:v>
                </c:pt>
                <c:pt idx="5">
                  <c:v>0.65</c:v>
                </c:pt>
                <c:pt idx="6">
                  <c:v>#N/A</c:v>
                </c:pt>
                <c:pt idx="7">
                  <c:v>0.44</c:v>
                </c:pt>
                <c:pt idx="8">
                  <c:v>#N/A</c:v>
                </c:pt>
                <c:pt idx="9">
                  <c:v>0.47</c:v>
                </c:pt>
              </c:numCache>
            </c:numRef>
          </c:val>
          <c:extLst>
            <c:ext xmlns:c16="http://schemas.microsoft.com/office/drawing/2014/chart" uri="{C3380CC4-5D6E-409C-BE32-E72D297353CC}">
              <c16:uniqueId val="{00000003-0586-4A1B-B0A4-4544C0712E11}"/>
            </c:ext>
          </c:extLst>
        </c:ser>
        <c:ser>
          <c:idx val="4"/>
          <c:order val="4"/>
          <c:tx>
            <c:strRef>
              <c:f>データシート!$A$31</c:f>
              <c:strCache>
                <c:ptCount val="1"/>
                <c:pt idx="0">
                  <c:v>大村市介護保険事業特別会計（保険事業勘定）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0.43</c:v>
                </c:pt>
                <c:pt idx="2">
                  <c:v>#N/A</c:v>
                </c:pt>
                <c:pt idx="3">
                  <c:v>0.48</c:v>
                </c:pt>
                <c:pt idx="4">
                  <c:v>#N/A</c:v>
                </c:pt>
                <c:pt idx="5">
                  <c:v>0.36</c:v>
                </c:pt>
                <c:pt idx="6">
                  <c:v>#N/A</c:v>
                </c:pt>
                <c:pt idx="7">
                  <c:v>0.37</c:v>
                </c:pt>
                <c:pt idx="8">
                  <c:v>#N/A</c:v>
                </c:pt>
                <c:pt idx="9">
                  <c:v>0.59</c:v>
                </c:pt>
              </c:numCache>
            </c:numRef>
          </c:val>
          <c:extLst>
            <c:ext xmlns:c16="http://schemas.microsoft.com/office/drawing/2014/chart" uri="{C3380CC4-5D6E-409C-BE32-E72D297353CC}">
              <c16:uniqueId val="{00000004-0586-4A1B-B0A4-4544C0712E11}"/>
            </c:ext>
          </c:extLst>
        </c:ser>
        <c:ser>
          <c:idx val="5"/>
          <c:order val="5"/>
          <c:tx>
            <c:strRef>
              <c:f>データシート!$A$32</c:f>
              <c:strCache>
                <c:ptCount val="1"/>
                <c:pt idx="0">
                  <c:v>大村市工業用水道事業会計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2.78</c:v>
                </c:pt>
                <c:pt idx="2">
                  <c:v>#N/A</c:v>
                </c:pt>
                <c:pt idx="3">
                  <c:v>2.66</c:v>
                </c:pt>
                <c:pt idx="4">
                  <c:v>#N/A</c:v>
                </c:pt>
                <c:pt idx="5">
                  <c:v>2.68</c:v>
                </c:pt>
                <c:pt idx="6">
                  <c:v>#N/A</c:v>
                </c:pt>
                <c:pt idx="7">
                  <c:v>2.58</c:v>
                </c:pt>
                <c:pt idx="8">
                  <c:v>#N/A</c:v>
                </c:pt>
                <c:pt idx="9">
                  <c:v>2.59</c:v>
                </c:pt>
              </c:numCache>
            </c:numRef>
          </c:val>
          <c:extLst>
            <c:ext xmlns:c16="http://schemas.microsoft.com/office/drawing/2014/chart" uri="{C3380CC4-5D6E-409C-BE32-E72D297353CC}">
              <c16:uniqueId val="{00000005-0586-4A1B-B0A4-4544C0712E11}"/>
            </c:ext>
          </c:extLst>
        </c:ser>
        <c:ser>
          <c:idx val="6"/>
          <c:order val="6"/>
          <c:tx>
            <c:strRef>
              <c:f>データシート!$A$33</c:f>
              <c:strCache>
                <c:ptCount val="1"/>
                <c:pt idx="0">
                  <c:v>大村市水道事業会計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6.06</c:v>
                </c:pt>
                <c:pt idx="2">
                  <c:v>#N/A</c:v>
                </c:pt>
                <c:pt idx="3">
                  <c:v>4.84</c:v>
                </c:pt>
                <c:pt idx="4">
                  <c:v>#N/A</c:v>
                </c:pt>
                <c:pt idx="5">
                  <c:v>5.87</c:v>
                </c:pt>
                <c:pt idx="6">
                  <c:v>#N/A</c:v>
                </c:pt>
                <c:pt idx="7">
                  <c:v>6.28</c:v>
                </c:pt>
                <c:pt idx="8">
                  <c:v>#N/A</c:v>
                </c:pt>
                <c:pt idx="9">
                  <c:v>6.92</c:v>
                </c:pt>
              </c:numCache>
            </c:numRef>
          </c:val>
          <c:extLst>
            <c:ext xmlns:c16="http://schemas.microsoft.com/office/drawing/2014/chart" uri="{C3380CC4-5D6E-409C-BE32-E72D297353CC}">
              <c16:uniqueId val="{00000006-0586-4A1B-B0A4-4544C0712E11}"/>
            </c:ext>
          </c:extLst>
        </c:ser>
        <c:ser>
          <c:idx val="7"/>
          <c:order val="7"/>
          <c:tx>
            <c:strRef>
              <c:f>データシート!$A$34</c:f>
              <c:strCache>
                <c:ptCount val="1"/>
                <c:pt idx="0">
                  <c:v>大村市下水道事業会計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6.87</c:v>
                </c:pt>
                <c:pt idx="2">
                  <c:v>#N/A</c:v>
                </c:pt>
                <c:pt idx="3">
                  <c:v>7.04</c:v>
                </c:pt>
                <c:pt idx="4">
                  <c:v>#N/A</c:v>
                </c:pt>
                <c:pt idx="5">
                  <c:v>8.51</c:v>
                </c:pt>
                <c:pt idx="6">
                  <c:v>#N/A</c:v>
                </c:pt>
                <c:pt idx="7">
                  <c:v>7.98</c:v>
                </c:pt>
                <c:pt idx="8">
                  <c:v>#N/A</c:v>
                </c:pt>
                <c:pt idx="9">
                  <c:v>7.86</c:v>
                </c:pt>
              </c:numCache>
            </c:numRef>
          </c:val>
          <c:extLst>
            <c:ext xmlns:c16="http://schemas.microsoft.com/office/drawing/2014/chart" uri="{C3380CC4-5D6E-409C-BE32-E72D297353CC}">
              <c16:uniqueId val="{00000007-0586-4A1B-B0A4-4544C0712E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6.25</c:v>
                </c:pt>
                <c:pt idx="2">
                  <c:v>#N/A</c:v>
                </c:pt>
                <c:pt idx="3">
                  <c:v>5.62</c:v>
                </c:pt>
                <c:pt idx="4">
                  <c:v>#N/A</c:v>
                </c:pt>
                <c:pt idx="5">
                  <c:v>2.52</c:v>
                </c:pt>
                <c:pt idx="6">
                  <c:v>#N/A</c:v>
                </c:pt>
                <c:pt idx="7">
                  <c:v>4.6399999999999997</c:v>
                </c:pt>
                <c:pt idx="8">
                  <c:v>#N/A</c:v>
                </c:pt>
                <c:pt idx="9">
                  <c:v>11.35</c:v>
                </c:pt>
              </c:numCache>
            </c:numRef>
          </c:val>
          <c:extLst>
            <c:ext xmlns:c16="http://schemas.microsoft.com/office/drawing/2014/chart" uri="{C3380CC4-5D6E-409C-BE32-E72D297353CC}">
              <c16:uniqueId val="{00000008-0586-4A1B-B0A4-4544C0712E11}"/>
            </c:ext>
          </c:extLst>
        </c:ser>
        <c:ser>
          <c:idx val="9"/>
          <c:order val="9"/>
          <c:tx>
            <c:strRef>
              <c:f>データシート!$A$36</c:f>
              <c:strCache>
                <c:ptCount val="1"/>
                <c:pt idx="0">
                  <c:v>大村市モーターボート競走事業会計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41.84</c:v>
                </c:pt>
                <c:pt idx="2">
                  <c:v>#N/A</c:v>
                </c:pt>
                <c:pt idx="3">
                  <c:v>52.31</c:v>
                </c:pt>
                <c:pt idx="4">
                  <c:v>#N/A</c:v>
                </c:pt>
                <c:pt idx="5">
                  <c:v>73.349999999999994</c:v>
                </c:pt>
                <c:pt idx="6">
                  <c:v>#N/A</c:v>
                </c:pt>
                <c:pt idx="7">
                  <c:v>110.54</c:v>
                </c:pt>
                <c:pt idx="8">
                  <c:v>#N/A</c:v>
                </c:pt>
                <c:pt idx="9">
                  <c:v>164.61</c:v>
                </c:pt>
              </c:numCache>
            </c:numRef>
          </c:val>
          <c:extLst>
            <c:ext xmlns:c16="http://schemas.microsoft.com/office/drawing/2014/chart" uri="{C3380CC4-5D6E-409C-BE32-E72D297353CC}">
              <c16:uniqueId val="{00000009-0586-4A1B-B0A4-4544C0712E1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3408</c:v>
                </c:pt>
                <c:pt idx="5">
                  <c:v>3337</c:v>
                </c:pt>
                <c:pt idx="8">
                  <c:v>3143</c:v>
                </c:pt>
                <c:pt idx="11">
                  <c:v>3428</c:v>
                </c:pt>
                <c:pt idx="14">
                  <c:v>3438</c:v>
                </c:pt>
              </c:numCache>
            </c:numRef>
          </c:val>
          <c:extLst>
            <c:ext xmlns:c16="http://schemas.microsoft.com/office/drawing/2014/chart" uri="{C3380CC4-5D6E-409C-BE32-E72D297353CC}">
              <c16:uniqueId val="{00000000-22C7-412F-A956-17780BBA86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22C7-412F-A956-17780BBA86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2-22C7-412F-A956-17780BBA86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153</c:v>
                </c:pt>
                <c:pt idx="3">
                  <c:v>158</c:v>
                </c:pt>
                <c:pt idx="6">
                  <c:v>160</c:v>
                </c:pt>
                <c:pt idx="9">
                  <c:v>161</c:v>
                </c:pt>
                <c:pt idx="12">
                  <c:v>157</c:v>
                </c:pt>
              </c:numCache>
            </c:numRef>
          </c:val>
          <c:extLst>
            <c:ext xmlns:c16="http://schemas.microsoft.com/office/drawing/2014/chart" uri="{C3380CC4-5D6E-409C-BE32-E72D297353CC}">
              <c16:uniqueId val="{00000003-22C7-412F-A956-17780BBA86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1686</c:v>
                </c:pt>
                <c:pt idx="3">
                  <c:v>1718</c:v>
                </c:pt>
                <c:pt idx="6">
                  <c:v>1689</c:v>
                </c:pt>
                <c:pt idx="9">
                  <c:v>1658</c:v>
                </c:pt>
                <c:pt idx="12">
                  <c:v>1755</c:v>
                </c:pt>
              </c:numCache>
            </c:numRef>
          </c:val>
          <c:extLst>
            <c:ext xmlns:c16="http://schemas.microsoft.com/office/drawing/2014/chart" uri="{C3380CC4-5D6E-409C-BE32-E72D297353CC}">
              <c16:uniqueId val="{00000004-22C7-412F-A956-17780BBA86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C7-412F-A956-17780BBA86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C7-412F-A956-17780BBA86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2761</c:v>
                </c:pt>
                <c:pt idx="3">
                  <c:v>3034</c:v>
                </c:pt>
                <c:pt idx="6">
                  <c:v>2979</c:v>
                </c:pt>
                <c:pt idx="9">
                  <c:v>3079</c:v>
                </c:pt>
                <c:pt idx="12">
                  <c:v>3191</c:v>
                </c:pt>
              </c:numCache>
            </c:numRef>
          </c:val>
          <c:extLst>
            <c:ext xmlns:c16="http://schemas.microsoft.com/office/drawing/2014/chart" uri="{C3380CC4-5D6E-409C-BE32-E72D297353CC}">
              <c16:uniqueId val="{00000007-22C7-412F-A956-17780BBA864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1210</c:v>
                </c:pt>
                <c:pt idx="2">
                  <c:v>#N/A</c:v>
                </c:pt>
                <c:pt idx="3">
                  <c:v>#N/A</c:v>
                </c:pt>
                <c:pt idx="4">
                  <c:v>1591</c:v>
                </c:pt>
                <c:pt idx="5">
                  <c:v>#N/A</c:v>
                </c:pt>
                <c:pt idx="6">
                  <c:v>#N/A</c:v>
                </c:pt>
                <c:pt idx="7">
                  <c:v>1703</c:v>
                </c:pt>
                <c:pt idx="8">
                  <c:v>#N/A</c:v>
                </c:pt>
                <c:pt idx="9">
                  <c:v>#N/A</c:v>
                </c:pt>
                <c:pt idx="10">
                  <c:v>1487</c:v>
                </c:pt>
                <c:pt idx="11">
                  <c:v>#N/A</c:v>
                </c:pt>
                <c:pt idx="12">
                  <c:v>#N/A</c:v>
                </c:pt>
                <c:pt idx="13">
                  <c:v>1682</c:v>
                </c:pt>
                <c:pt idx="14">
                  <c:v>#N/A</c:v>
                </c:pt>
              </c:numCache>
            </c:numRef>
          </c:val>
          <c:smooth val="0"/>
          <c:extLst>
            <c:ext xmlns:c16="http://schemas.microsoft.com/office/drawing/2014/chart" uri="{C3380CC4-5D6E-409C-BE32-E72D297353CC}">
              <c16:uniqueId val="{00000008-22C7-412F-A956-17780BBA864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33084</c:v>
                </c:pt>
                <c:pt idx="5">
                  <c:v>33379</c:v>
                </c:pt>
                <c:pt idx="8">
                  <c:v>33072</c:v>
                </c:pt>
                <c:pt idx="11">
                  <c:v>32702</c:v>
                </c:pt>
                <c:pt idx="14">
                  <c:v>32068</c:v>
                </c:pt>
              </c:numCache>
            </c:numRef>
          </c:val>
          <c:extLst>
            <c:ext xmlns:c16="http://schemas.microsoft.com/office/drawing/2014/chart" uri="{C3380CC4-5D6E-409C-BE32-E72D297353CC}">
              <c16:uniqueId val="{00000000-649C-47A0-8304-AE736E5653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9873</c:v>
                </c:pt>
                <c:pt idx="5">
                  <c:v>10948</c:v>
                </c:pt>
                <c:pt idx="8">
                  <c:v>9728</c:v>
                </c:pt>
                <c:pt idx="11">
                  <c:v>11127</c:v>
                </c:pt>
                <c:pt idx="14">
                  <c:v>12355</c:v>
                </c:pt>
              </c:numCache>
            </c:numRef>
          </c:val>
          <c:extLst>
            <c:ext xmlns:c16="http://schemas.microsoft.com/office/drawing/2014/chart" uri="{C3380CC4-5D6E-409C-BE32-E72D297353CC}">
              <c16:uniqueId val="{00000001-649C-47A0-8304-AE736E5653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9681</c:v>
                </c:pt>
                <c:pt idx="5">
                  <c:v>9902</c:v>
                </c:pt>
                <c:pt idx="8">
                  <c:v>13265</c:v>
                </c:pt>
                <c:pt idx="11">
                  <c:v>14541</c:v>
                </c:pt>
                <c:pt idx="14">
                  <c:v>19193</c:v>
                </c:pt>
              </c:numCache>
            </c:numRef>
          </c:val>
          <c:extLst>
            <c:ext xmlns:c16="http://schemas.microsoft.com/office/drawing/2014/chart" uri="{C3380CC4-5D6E-409C-BE32-E72D297353CC}">
              <c16:uniqueId val="{00000002-649C-47A0-8304-AE736E5653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9C-47A0-8304-AE736E5653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9C-47A0-8304-AE736E5653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1124</c:v>
                </c:pt>
                <c:pt idx="3">
                  <c:v>591</c:v>
                </c:pt>
                <c:pt idx="6">
                  <c:v>371</c:v>
                </c:pt>
                <c:pt idx="9">
                  <c:v>377</c:v>
                </c:pt>
                <c:pt idx="12">
                  <c:v>379</c:v>
                </c:pt>
              </c:numCache>
            </c:numRef>
          </c:val>
          <c:extLst>
            <c:ext xmlns:c16="http://schemas.microsoft.com/office/drawing/2014/chart" uri="{C3380CC4-5D6E-409C-BE32-E72D297353CC}">
              <c16:uniqueId val="{00000005-649C-47A0-8304-AE736E5653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3309</c:v>
                </c:pt>
                <c:pt idx="3">
                  <c:v>3053</c:v>
                </c:pt>
                <c:pt idx="6">
                  <c:v>2908</c:v>
                </c:pt>
                <c:pt idx="9">
                  <c:v>2692</c:v>
                </c:pt>
                <c:pt idx="12">
                  <c:v>2277</c:v>
                </c:pt>
              </c:numCache>
            </c:numRef>
          </c:val>
          <c:extLst>
            <c:ext xmlns:c16="http://schemas.microsoft.com/office/drawing/2014/chart" uri="{C3380CC4-5D6E-409C-BE32-E72D297353CC}">
              <c16:uniqueId val="{00000006-649C-47A0-8304-AE736E5653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1087</c:v>
                </c:pt>
                <c:pt idx="3">
                  <c:v>959</c:v>
                </c:pt>
                <c:pt idx="6">
                  <c:v>813</c:v>
                </c:pt>
                <c:pt idx="9">
                  <c:v>684</c:v>
                </c:pt>
                <c:pt idx="12">
                  <c:v>568</c:v>
                </c:pt>
              </c:numCache>
            </c:numRef>
          </c:val>
          <c:extLst>
            <c:ext xmlns:c16="http://schemas.microsoft.com/office/drawing/2014/chart" uri="{C3380CC4-5D6E-409C-BE32-E72D297353CC}">
              <c16:uniqueId val="{00000007-649C-47A0-8304-AE736E5653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20113</c:v>
                </c:pt>
                <c:pt idx="3">
                  <c:v>19805</c:v>
                </c:pt>
                <c:pt idx="6">
                  <c:v>18866</c:v>
                </c:pt>
                <c:pt idx="9">
                  <c:v>18528</c:v>
                </c:pt>
                <c:pt idx="12">
                  <c:v>17127</c:v>
                </c:pt>
              </c:numCache>
            </c:numRef>
          </c:val>
          <c:extLst>
            <c:ext xmlns:c16="http://schemas.microsoft.com/office/drawing/2014/chart" uri="{C3380CC4-5D6E-409C-BE32-E72D297353CC}">
              <c16:uniqueId val="{00000008-649C-47A0-8304-AE736E5653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98</c:v>
                </c:pt>
                <c:pt idx="3">
                  <c:v>78</c:v>
                </c:pt>
                <c:pt idx="6">
                  <c:v>59</c:v>
                </c:pt>
                <c:pt idx="9">
                  <c:v>39</c:v>
                </c:pt>
                <c:pt idx="12">
                  <c:v>20</c:v>
                </c:pt>
              </c:numCache>
            </c:numRef>
          </c:val>
          <c:extLst>
            <c:ext xmlns:c16="http://schemas.microsoft.com/office/drawing/2014/chart" uri="{C3380CC4-5D6E-409C-BE32-E72D297353CC}">
              <c16:uniqueId val="{00000009-649C-47A0-8304-AE736E5653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36894</c:v>
                </c:pt>
                <c:pt idx="3">
                  <c:v>40647</c:v>
                </c:pt>
                <c:pt idx="6">
                  <c:v>42068</c:v>
                </c:pt>
                <c:pt idx="9">
                  <c:v>42471</c:v>
                </c:pt>
                <c:pt idx="12">
                  <c:v>42403</c:v>
                </c:pt>
              </c:numCache>
            </c:numRef>
          </c:val>
          <c:extLst>
            <c:ext xmlns:c16="http://schemas.microsoft.com/office/drawing/2014/chart" uri="{C3380CC4-5D6E-409C-BE32-E72D297353CC}">
              <c16:uniqueId val="{0000000A-649C-47A0-8304-AE736E56537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9985</c:v>
                </c:pt>
                <c:pt idx="2">
                  <c:v>#N/A</c:v>
                </c:pt>
                <c:pt idx="3">
                  <c:v>#N/A</c:v>
                </c:pt>
                <c:pt idx="4">
                  <c:v>10905</c:v>
                </c:pt>
                <c:pt idx="5">
                  <c:v>#N/A</c:v>
                </c:pt>
                <c:pt idx="6">
                  <c:v>#N/A</c:v>
                </c:pt>
                <c:pt idx="7">
                  <c:v>9021</c:v>
                </c:pt>
                <c:pt idx="8">
                  <c:v>#N/A</c:v>
                </c:pt>
                <c:pt idx="9">
                  <c:v>#N/A</c:v>
                </c:pt>
                <c:pt idx="10">
                  <c:v>6421</c:v>
                </c:pt>
                <c:pt idx="11">
                  <c:v>#N/A</c:v>
                </c:pt>
                <c:pt idx="12">
                  <c:v>#N/A</c:v>
                </c:pt>
                <c:pt idx="13">
                  <c:v>0</c:v>
                </c:pt>
                <c:pt idx="14">
                  <c:v>#N/A</c:v>
                </c:pt>
              </c:numCache>
            </c:numRef>
          </c:val>
          <c:smooth val="0"/>
          <c:extLst>
            <c:ext xmlns:c16="http://schemas.microsoft.com/office/drawing/2014/chart" uri="{C3380CC4-5D6E-409C-BE32-E72D297353CC}">
              <c16:uniqueId val="{0000000B-649C-47A0-8304-AE736E56537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2685</c:v>
                </c:pt>
                <c:pt idx="1">
                  <c:v>2084</c:v>
                </c:pt>
                <c:pt idx="2">
                  <c:v>2562</c:v>
                </c:pt>
              </c:numCache>
            </c:numRef>
          </c:val>
          <c:extLst>
            <c:ext xmlns:c16="http://schemas.microsoft.com/office/drawing/2014/chart" uri="{C3380CC4-5D6E-409C-BE32-E72D297353CC}">
              <c16:uniqueId val="{00000000-59F2-4134-9804-9AA677A910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1061</c:v>
                </c:pt>
                <c:pt idx="1">
                  <c:v>762</c:v>
                </c:pt>
                <c:pt idx="2">
                  <c:v>762</c:v>
                </c:pt>
              </c:numCache>
            </c:numRef>
          </c:val>
          <c:extLst>
            <c:ext xmlns:c16="http://schemas.microsoft.com/office/drawing/2014/chart" uri="{C3380CC4-5D6E-409C-BE32-E72D297353CC}">
              <c16:uniqueId val="{00000001-59F2-4134-9804-9AA677A910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8187</c:v>
                </c:pt>
                <c:pt idx="1">
                  <c:v>10245</c:v>
                </c:pt>
                <c:pt idx="2">
                  <c:v>14278</c:v>
                </c:pt>
              </c:numCache>
            </c:numRef>
          </c:val>
          <c:extLst>
            <c:ext xmlns:c16="http://schemas.microsoft.com/office/drawing/2014/chart" uri="{C3380CC4-5D6E-409C-BE32-E72D297353CC}">
              <c16:uniqueId val="{00000002-59F2-4134-9804-9AA677A910F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2B4-4F98-BF85-802375FC9D03}"/>
              </c:ext>
            </c:extLst>
          </c:dPt>
          <c:dPt>
            <c:idx val="1"/>
            <c:bubble3D val="0"/>
            <c:extLst>
              <c:ext xmlns:c16="http://schemas.microsoft.com/office/drawing/2014/chart" uri="{C3380CC4-5D6E-409C-BE32-E72D297353CC}">
                <c16:uniqueId val="{00000001-B2B4-4F98-BF85-802375FC9D03}"/>
              </c:ext>
            </c:extLst>
          </c:dPt>
          <c:dPt>
            <c:idx val="2"/>
            <c:bubble3D val="0"/>
            <c:extLst>
              <c:ext xmlns:c16="http://schemas.microsoft.com/office/drawing/2014/chart" uri="{C3380CC4-5D6E-409C-BE32-E72D297353CC}">
                <c16:uniqueId val="{00000002-B2B4-4F98-BF85-802375FC9D03}"/>
              </c:ext>
            </c:extLst>
          </c:dPt>
          <c:dPt>
            <c:idx val="3"/>
            <c:bubble3D val="0"/>
            <c:extLst>
              <c:ext xmlns:c16="http://schemas.microsoft.com/office/drawing/2014/chart" uri="{C3380CC4-5D6E-409C-BE32-E72D297353CC}">
                <c16:uniqueId val="{00000003-B2B4-4F98-BF85-802375FC9D03}"/>
              </c:ext>
            </c:extLst>
          </c:dPt>
          <c:dPt>
            <c:idx val="4"/>
            <c:bubble3D val="0"/>
            <c:extLst>
              <c:ext xmlns:c16="http://schemas.microsoft.com/office/drawing/2014/chart" uri="{C3380CC4-5D6E-409C-BE32-E72D297353CC}">
                <c16:uniqueId val="{00000004-B2B4-4F98-BF85-802375FC9D03}"/>
              </c:ext>
            </c:extLst>
          </c:dPt>
          <c:dPt>
            <c:idx val="8"/>
            <c:bubble3D val="0"/>
            <c:extLst>
              <c:ext xmlns:c16="http://schemas.microsoft.com/office/drawing/2014/chart" uri="{C3380CC4-5D6E-409C-BE32-E72D297353CC}">
                <c16:uniqueId val="{00000005-B2B4-4F98-BF85-802375FC9D03}"/>
              </c:ext>
            </c:extLst>
          </c:dPt>
          <c:dPt>
            <c:idx val="16"/>
            <c:bubble3D val="0"/>
            <c:extLst>
              <c:ext xmlns:c16="http://schemas.microsoft.com/office/drawing/2014/chart" uri="{C3380CC4-5D6E-409C-BE32-E72D297353CC}">
                <c16:uniqueId val="{00000006-B2B4-4F98-BF85-802375FC9D03}"/>
              </c:ext>
            </c:extLst>
          </c:dPt>
          <c:dPt>
            <c:idx val="24"/>
            <c:bubble3D val="0"/>
            <c:extLst>
              <c:ext xmlns:c16="http://schemas.microsoft.com/office/drawing/2014/chart" uri="{C3380CC4-5D6E-409C-BE32-E72D297353CC}">
                <c16:uniqueId val="{00000007-B2B4-4F98-BF85-802375FC9D03}"/>
              </c:ext>
            </c:extLst>
          </c:dPt>
          <c:dPt>
            <c:idx val="32"/>
            <c:bubble3D val="0"/>
            <c:extLst>
              <c:ext xmlns:c16="http://schemas.microsoft.com/office/drawing/2014/chart" uri="{C3380CC4-5D6E-409C-BE32-E72D297353CC}">
                <c16:uniqueId val="{00000008-B2B4-4F98-BF85-802375FC9D03}"/>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2B4-4F98-BF85-802375FC9D03}"/>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2B4-4F98-BF85-802375FC9D03}"/>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2B4-4F98-BF85-802375FC9D03}"/>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2B4-4F98-BF85-802375FC9D03}"/>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2B4-4F98-BF85-802375FC9D03}"/>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2B4-4F98-BF85-802375FC9D03}"/>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2B4-4F98-BF85-802375FC9D03}"/>
                </c:ext>
              </c:extLst>
            </c:dLbl>
            <c:dLbl>
              <c:idx val="24"/>
              <c:layout>
                <c:manualLayout>
                  <c:x val="-1.8557556243689571E-2"/>
                  <c:y val="-6.2871238416366798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2B4-4F98-BF85-802375FC9D03}"/>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2B4-4F98-BF85-802375FC9D0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57.3</c:v>
                </c:pt>
                <c:pt idx="16">
                  <c:v>58.9</c:v>
                </c:pt>
                <c:pt idx="24">
                  <c:v>59.4</c:v>
                </c:pt>
                <c:pt idx="32">
                  <c:v>57.9</c:v>
                </c:pt>
              </c:numCache>
            </c:numRef>
          </c:xVal>
          <c:yVal>
            <c:numRef>
              <c:f>公会計指標分析・財政指標組合せ分析表!$BP$51:$DC$51</c:f>
              <c:numCache>
                <c:formatCode>#,##0.0;"▲ "#,##0.0</c:formatCode>
                <c:ptCount val="40"/>
                <c:pt idx="0">
                  <c:v>59.8</c:v>
                </c:pt>
                <c:pt idx="8">
                  <c:v>65</c:v>
                </c:pt>
                <c:pt idx="16">
                  <c:v>52.3</c:v>
                </c:pt>
                <c:pt idx="24">
                  <c:v>36</c:v>
                </c:pt>
              </c:numCache>
            </c:numRef>
          </c:yVal>
          <c:smooth val="0"/>
          <c:extLst>
            <c:ext xmlns:c16="http://schemas.microsoft.com/office/drawing/2014/chart" uri="{C3380CC4-5D6E-409C-BE32-E72D297353CC}">
              <c16:uniqueId val="{00000009-B2B4-4F98-BF85-802375FC9D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2B4-4F98-BF85-802375FC9D03}"/>
              </c:ext>
            </c:extLst>
          </c:dPt>
          <c:dPt>
            <c:idx val="1"/>
            <c:bubble3D val="0"/>
            <c:extLst>
              <c:ext xmlns:c16="http://schemas.microsoft.com/office/drawing/2014/chart" uri="{C3380CC4-5D6E-409C-BE32-E72D297353CC}">
                <c16:uniqueId val="{0000000B-B2B4-4F98-BF85-802375FC9D03}"/>
              </c:ext>
            </c:extLst>
          </c:dPt>
          <c:dPt>
            <c:idx val="2"/>
            <c:bubble3D val="0"/>
            <c:extLst>
              <c:ext xmlns:c16="http://schemas.microsoft.com/office/drawing/2014/chart" uri="{C3380CC4-5D6E-409C-BE32-E72D297353CC}">
                <c16:uniqueId val="{0000000C-B2B4-4F98-BF85-802375FC9D03}"/>
              </c:ext>
            </c:extLst>
          </c:dPt>
          <c:dPt>
            <c:idx val="3"/>
            <c:bubble3D val="0"/>
            <c:extLst>
              <c:ext xmlns:c16="http://schemas.microsoft.com/office/drawing/2014/chart" uri="{C3380CC4-5D6E-409C-BE32-E72D297353CC}">
                <c16:uniqueId val="{0000000D-B2B4-4F98-BF85-802375FC9D03}"/>
              </c:ext>
            </c:extLst>
          </c:dPt>
          <c:dPt>
            <c:idx val="4"/>
            <c:bubble3D val="0"/>
            <c:extLst>
              <c:ext xmlns:c16="http://schemas.microsoft.com/office/drawing/2014/chart" uri="{C3380CC4-5D6E-409C-BE32-E72D297353CC}">
                <c16:uniqueId val="{0000000E-B2B4-4F98-BF85-802375FC9D03}"/>
              </c:ext>
            </c:extLst>
          </c:dPt>
          <c:dPt>
            <c:idx val="8"/>
            <c:bubble3D val="0"/>
            <c:extLst>
              <c:ext xmlns:c16="http://schemas.microsoft.com/office/drawing/2014/chart" uri="{C3380CC4-5D6E-409C-BE32-E72D297353CC}">
                <c16:uniqueId val="{0000000F-B2B4-4F98-BF85-802375FC9D03}"/>
              </c:ext>
            </c:extLst>
          </c:dPt>
          <c:dPt>
            <c:idx val="16"/>
            <c:bubble3D val="0"/>
            <c:extLst>
              <c:ext xmlns:c16="http://schemas.microsoft.com/office/drawing/2014/chart" uri="{C3380CC4-5D6E-409C-BE32-E72D297353CC}">
                <c16:uniqueId val="{00000010-B2B4-4F98-BF85-802375FC9D03}"/>
              </c:ext>
            </c:extLst>
          </c:dPt>
          <c:dPt>
            <c:idx val="24"/>
            <c:bubble3D val="0"/>
            <c:extLst>
              <c:ext xmlns:c16="http://schemas.microsoft.com/office/drawing/2014/chart" uri="{C3380CC4-5D6E-409C-BE32-E72D297353CC}">
                <c16:uniqueId val="{00000011-B2B4-4F98-BF85-802375FC9D03}"/>
              </c:ext>
            </c:extLst>
          </c:dPt>
          <c:dPt>
            <c:idx val="32"/>
            <c:bubble3D val="0"/>
            <c:extLst>
              <c:ext xmlns:c16="http://schemas.microsoft.com/office/drawing/2014/chart" uri="{C3380CC4-5D6E-409C-BE32-E72D297353CC}">
                <c16:uniqueId val="{00000012-B2B4-4F98-BF85-802375FC9D03}"/>
              </c:ext>
            </c:extLst>
          </c:dPt>
          <c:dLbls>
            <c:dLbl>
              <c:idx val="0"/>
              <c:layout>
                <c:manualLayout>
                  <c:x val="-4.5603394876116893E-2"/>
                  <c:y val="-6.6606845795363592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2B4-4F98-BF85-802375FC9D03}"/>
                </c:ext>
              </c:extLst>
            </c:dLbl>
            <c:dLbl>
              <c:idx val="1"/>
              <c:delete val="1"/>
              <c:extLst>
                <c:ext xmlns:c15="http://schemas.microsoft.com/office/drawing/2012/chart" uri="{CE6537A1-D6FC-4f65-9D91-7224C49458BB}"/>
                <c:ext xmlns:c16="http://schemas.microsoft.com/office/drawing/2014/chart" uri="{C3380CC4-5D6E-409C-BE32-E72D297353CC}">
                  <c16:uniqueId val="{0000000B-B2B4-4F98-BF85-802375FC9D03}"/>
                </c:ext>
              </c:extLst>
            </c:dLbl>
            <c:dLbl>
              <c:idx val="2"/>
              <c:delete val="1"/>
              <c:extLst>
                <c:ext xmlns:c15="http://schemas.microsoft.com/office/drawing/2012/chart" uri="{CE6537A1-D6FC-4f65-9D91-7224C49458BB}"/>
                <c:ext xmlns:c16="http://schemas.microsoft.com/office/drawing/2014/chart" uri="{C3380CC4-5D6E-409C-BE32-E72D297353CC}">
                  <c16:uniqueId val="{0000000C-B2B4-4F98-BF85-802375FC9D03}"/>
                </c:ext>
              </c:extLst>
            </c:dLbl>
            <c:dLbl>
              <c:idx val="3"/>
              <c:delete val="1"/>
              <c:extLst>
                <c:ext xmlns:c15="http://schemas.microsoft.com/office/drawing/2012/chart" uri="{CE6537A1-D6FC-4f65-9D91-7224C49458BB}"/>
                <c:ext xmlns:c16="http://schemas.microsoft.com/office/drawing/2014/chart" uri="{C3380CC4-5D6E-409C-BE32-E72D297353CC}">
                  <c16:uniqueId val="{0000000D-B2B4-4F98-BF85-802375FC9D03}"/>
                </c:ext>
              </c:extLst>
            </c:dLbl>
            <c:dLbl>
              <c:idx val="4"/>
              <c:delete val="1"/>
              <c:extLst>
                <c:ext xmlns:c15="http://schemas.microsoft.com/office/drawing/2012/chart" uri="{CE6537A1-D6FC-4f65-9D91-7224C49458BB}"/>
                <c:ext xmlns:c16="http://schemas.microsoft.com/office/drawing/2014/chart" uri="{C3380CC4-5D6E-409C-BE32-E72D297353CC}">
                  <c16:uniqueId val="{0000000E-B2B4-4F98-BF85-802375FC9D03}"/>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2B4-4F98-BF85-802375FC9D03}"/>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2B4-4F98-BF85-802375FC9D03}"/>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2B4-4F98-BF85-802375FC9D03}"/>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2B4-4F98-BF85-802375FC9D0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B2B4-4F98-BF85-802375FC9D03}"/>
            </c:ext>
          </c:extLst>
        </c:ser>
        <c:dLbls>
          <c:showLegendKey val="0"/>
          <c:showVal val="1"/>
          <c:showCatName val="0"/>
          <c:showSerName val="0"/>
          <c:showPercent val="0"/>
          <c:showBubbleSize val="0"/>
        </c:dLbls>
        <c:axId val="3"/>
        <c:axId val="2"/>
      </c:scatterChart>
      <c:valAx>
        <c:axId val="3"/>
        <c:scaling>
          <c:orientation val="maxMin"/>
          <c:max val="64"/>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0560402923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8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8994579562E-2"/>
              <c:y val="0.250880329148045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35B-4911-B8FE-9F18F68233A8}"/>
              </c:ext>
            </c:extLst>
          </c:dPt>
          <c:dPt>
            <c:idx val="1"/>
            <c:bubble3D val="0"/>
            <c:extLst>
              <c:ext xmlns:c16="http://schemas.microsoft.com/office/drawing/2014/chart" uri="{C3380CC4-5D6E-409C-BE32-E72D297353CC}">
                <c16:uniqueId val="{00000001-835B-4911-B8FE-9F18F68233A8}"/>
              </c:ext>
            </c:extLst>
          </c:dPt>
          <c:dPt>
            <c:idx val="2"/>
            <c:bubble3D val="0"/>
            <c:extLst>
              <c:ext xmlns:c16="http://schemas.microsoft.com/office/drawing/2014/chart" uri="{C3380CC4-5D6E-409C-BE32-E72D297353CC}">
                <c16:uniqueId val="{00000002-835B-4911-B8FE-9F18F68233A8}"/>
              </c:ext>
            </c:extLst>
          </c:dPt>
          <c:dPt>
            <c:idx val="3"/>
            <c:bubble3D val="0"/>
            <c:extLst>
              <c:ext xmlns:c16="http://schemas.microsoft.com/office/drawing/2014/chart" uri="{C3380CC4-5D6E-409C-BE32-E72D297353CC}">
                <c16:uniqueId val="{00000003-835B-4911-B8FE-9F18F68233A8}"/>
              </c:ext>
            </c:extLst>
          </c:dPt>
          <c:dPt>
            <c:idx val="4"/>
            <c:bubble3D val="0"/>
            <c:extLst>
              <c:ext xmlns:c16="http://schemas.microsoft.com/office/drawing/2014/chart" uri="{C3380CC4-5D6E-409C-BE32-E72D297353CC}">
                <c16:uniqueId val="{00000004-835B-4911-B8FE-9F18F68233A8}"/>
              </c:ext>
            </c:extLst>
          </c:dPt>
          <c:dPt>
            <c:idx val="8"/>
            <c:bubble3D val="0"/>
            <c:extLst>
              <c:ext xmlns:c16="http://schemas.microsoft.com/office/drawing/2014/chart" uri="{C3380CC4-5D6E-409C-BE32-E72D297353CC}">
                <c16:uniqueId val="{00000005-835B-4911-B8FE-9F18F68233A8}"/>
              </c:ext>
            </c:extLst>
          </c:dPt>
          <c:dPt>
            <c:idx val="16"/>
            <c:bubble3D val="0"/>
            <c:extLst>
              <c:ext xmlns:c16="http://schemas.microsoft.com/office/drawing/2014/chart" uri="{C3380CC4-5D6E-409C-BE32-E72D297353CC}">
                <c16:uniqueId val="{00000006-835B-4911-B8FE-9F18F68233A8}"/>
              </c:ext>
            </c:extLst>
          </c:dPt>
          <c:dPt>
            <c:idx val="24"/>
            <c:bubble3D val="0"/>
            <c:extLst>
              <c:ext xmlns:c16="http://schemas.microsoft.com/office/drawing/2014/chart" uri="{C3380CC4-5D6E-409C-BE32-E72D297353CC}">
                <c16:uniqueId val="{00000007-835B-4911-B8FE-9F18F68233A8}"/>
              </c:ext>
            </c:extLst>
          </c:dPt>
          <c:dPt>
            <c:idx val="32"/>
            <c:bubble3D val="0"/>
            <c:extLst>
              <c:ext xmlns:c16="http://schemas.microsoft.com/office/drawing/2014/chart" uri="{C3380CC4-5D6E-409C-BE32-E72D297353CC}">
                <c16:uniqueId val="{00000008-835B-4911-B8FE-9F18F68233A8}"/>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35B-4911-B8FE-9F18F68233A8}"/>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5B-4911-B8FE-9F18F68233A8}"/>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5B-4911-B8FE-9F18F68233A8}"/>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5B-4911-B8FE-9F18F68233A8}"/>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5B-4911-B8FE-9F18F68233A8}"/>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835B-4911-B8FE-9F18F68233A8}"/>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835B-4911-B8FE-9F18F68233A8}"/>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835B-4911-B8FE-9F18F68233A8}"/>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835B-4911-B8FE-9F18F68233A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7.4</c:v>
                </c:pt>
                <c:pt idx="16">
                  <c:v>8.8000000000000007</c:v>
                </c:pt>
                <c:pt idx="24">
                  <c:v>9.1999999999999993</c:v>
                </c:pt>
                <c:pt idx="32">
                  <c:v>9</c:v>
                </c:pt>
              </c:numCache>
            </c:numRef>
          </c:xVal>
          <c:yVal>
            <c:numRef>
              <c:f>公会計指標分析・財政指標組合せ分析表!$BP$73:$DC$73</c:f>
              <c:numCache>
                <c:formatCode>#,##0.0;"▲ "#,##0.0</c:formatCode>
                <c:ptCount val="40"/>
                <c:pt idx="0">
                  <c:v>59.8</c:v>
                </c:pt>
                <c:pt idx="8">
                  <c:v>65</c:v>
                </c:pt>
                <c:pt idx="16">
                  <c:v>52.3</c:v>
                </c:pt>
                <c:pt idx="24">
                  <c:v>36</c:v>
                </c:pt>
              </c:numCache>
            </c:numRef>
          </c:yVal>
          <c:smooth val="0"/>
          <c:extLst>
            <c:ext xmlns:c16="http://schemas.microsoft.com/office/drawing/2014/chart" uri="{C3380CC4-5D6E-409C-BE32-E72D297353CC}">
              <c16:uniqueId val="{00000009-835B-4911-B8FE-9F18F68233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835B-4911-B8FE-9F18F68233A8}"/>
              </c:ext>
            </c:extLst>
          </c:dPt>
          <c:dPt>
            <c:idx val="1"/>
            <c:bubble3D val="0"/>
            <c:extLst>
              <c:ext xmlns:c16="http://schemas.microsoft.com/office/drawing/2014/chart" uri="{C3380CC4-5D6E-409C-BE32-E72D297353CC}">
                <c16:uniqueId val="{0000000B-835B-4911-B8FE-9F18F68233A8}"/>
              </c:ext>
            </c:extLst>
          </c:dPt>
          <c:dPt>
            <c:idx val="2"/>
            <c:bubble3D val="0"/>
            <c:extLst>
              <c:ext xmlns:c16="http://schemas.microsoft.com/office/drawing/2014/chart" uri="{C3380CC4-5D6E-409C-BE32-E72D297353CC}">
                <c16:uniqueId val="{0000000C-835B-4911-B8FE-9F18F68233A8}"/>
              </c:ext>
            </c:extLst>
          </c:dPt>
          <c:dPt>
            <c:idx val="3"/>
            <c:bubble3D val="0"/>
            <c:extLst>
              <c:ext xmlns:c16="http://schemas.microsoft.com/office/drawing/2014/chart" uri="{C3380CC4-5D6E-409C-BE32-E72D297353CC}">
                <c16:uniqueId val="{0000000D-835B-4911-B8FE-9F18F68233A8}"/>
              </c:ext>
            </c:extLst>
          </c:dPt>
          <c:dPt>
            <c:idx val="4"/>
            <c:bubble3D val="0"/>
            <c:extLst>
              <c:ext xmlns:c16="http://schemas.microsoft.com/office/drawing/2014/chart" uri="{C3380CC4-5D6E-409C-BE32-E72D297353CC}">
                <c16:uniqueId val="{0000000E-835B-4911-B8FE-9F18F68233A8}"/>
              </c:ext>
            </c:extLst>
          </c:dPt>
          <c:dPt>
            <c:idx val="8"/>
            <c:bubble3D val="0"/>
            <c:extLst>
              <c:ext xmlns:c16="http://schemas.microsoft.com/office/drawing/2014/chart" uri="{C3380CC4-5D6E-409C-BE32-E72D297353CC}">
                <c16:uniqueId val="{0000000F-835B-4911-B8FE-9F18F68233A8}"/>
              </c:ext>
            </c:extLst>
          </c:dPt>
          <c:dPt>
            <c:idx val="16"/>
            <c:bubble3D val="0"/>
            <c:extLst>
              <c:ext xmlns:c16="http://schemas.microsoft.com/office/drawing/2014/chart" uri="{C3380CC4-5D6E-409C-BE32-E72D297353CC}">
                <c16:uniqueId val="{00000010-835B-4911-B8FE-9F18F68233A8}"/>
              </c:ext>
            </c:extLst>
          </c:dPt>
          <c:dPt>
            <c:idx val="24"/>
            <c:bubble3D val="0"/>
            <c:extLst>
              <c:ext xmlns:c16="http://schemas.microsoft.com/office/drawing/2014/chart" uri="{C3380CC4-5D6E-409C-BE32-E72D297353CC}">
                <c16:uniqueId val="{00000011-835B-4911-B8FE-9F18F68233A8}"/>
              </c:ext>
            </c:extLst>
          </c:dPt>
          <c:dPt>
            <c:idx val="32"/>
            <c:bubble3D val="0"/>
            <c:extLst>
              <c:ext xmlns:c16="http://schemas.microsoft.com/office/drawing/2014/chart" uri="{C3380CC4-5D6E-409C-BE32-E72D297353CC}">
                <c16:uniqueId val="{00000012-835B-4911-B8FE-9F18F68233A8}"/>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835B-4911-B8FE-9F18F68233A8}"/>
                </c:ext>
              </c:extLst>
            </c:dLbl>
            <c:dLbl>
              <c:idx val="1"/>
              <c:delete val="1"/>
              <c:extLst>
                <c:ext xmlns:c15="http://schemas.microsoft.com/office/drawing/2012/chart" uri="{CE6537A1-D6FC-4f65-9D91-7224C49458BB}"/>
                <c:ext xmlns:c16="http://schemas.microsoft.com/office/drawing/2014/chart" uri="{C3380CC4-5D6E-409C-BE32-E72D297353CC}">
                  <c16:uniqueId val="{0000000B-835B-4911-B8FE-9F18F68233A8}"/>
                </c:ext>
              </c:extLst>
            </c:dLbl>
            <c:dLbl>
              <c:idx val="2"/>
              <c:delete val="1"/>
              <c:extLst>
                <c:ext xmlns:c15="http://schemas.microsoft.com/office/drawing/2012/chart" uri="{CE6537A1-D6FC-4f65-9D91-7224C49458BB}"/>
                <c:ext xmlns:c16="http://schemas.microsoft.com/office/drawing/2014/chart" uri="{C3380CC4-5D6E-409C-BE32-E72D297353CC}">
                  <c16:uniqueId val="{0000000C-835B-4911-B8FE-9F18F68233A8}"/>
                </c:ext>
              </c:extLst>
            </c:dLbl>
            <c:dLbl>
              <c:idx val="3"/>
              <c:delete val="1"/>
              <c:extLst>
                <c:ext xmlns:c15="http://schemas.microsoft.com/office/drawing/2012/chart" uri="{CE6537A1-D6FC-4f65-9D91-7224C49458BB}"/>
                <c:ext xmlns:c16="http://schemas.microsoft.com/office/drawing/2014/chart" uri="{C3380CC4-5D6E-409C-BE32-E72D297353CC}">
                  <c16:uniqueId val="{0000000D-835B-4911-B8FE-9F18F68233A8}"/>
                </c:ext>
              </c:extLst>
            </c:dLbl>
            <c:dLbl>
              <c:idx val="4"/>
              <c:delete val="1"/>
              <c:extLst>
                <c:ext xmlns:c15="http://schemas.microsoft.com/office/drawing/2012/chart" uri="{CE6537A1-D6FC-4f65-9D91-7224C49458BB}"/>
                <c:ext xmlns:c16="http://schemas.microsoft.com/office/drawing/2014/chart" uri="{C3380CC4-5D6E-409C-BE32-E72D297353CC}">
                  <c16:uniqueId val="{0000000E-835B-4911-B8FE-9F18F68233A8}"/>
                </c:ext>
              </c:extLst>
            </c:dLbl>
            <c:dLbl>
              <c:idx val="8"/>
              <c:layout>
                <c:manualLayout>
                  <c:x val="-3.662116105643316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835B-4911-B8FE-9F18F68233A8}"/>
                </c:ext>
              </c:extLst>
            </c:dLbl>
            <c:dLbl>
              <c:idx val="16"/>
              <c:layout>
                <c:manualLayout>
                  <c:x val="-2.6647173287753057E-2"/>
                  <c:y val="-5.085426674438855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835B-4911-B8FE-9F18F68233A8}"/>
                </c:ext>
              </c:extLst>
            </c:dLbl>
            <c:dLbl>
              <c:idx val="24"/>
              <c:layout>
                <c:manualLayout>
                  <c:x val="-3.1570342725075584E-2"/>
                  <c:y val="-7.397868494362996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835B-4911-B8FE-9F18F68233A8}"/>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835B-4911-B8FE-9F18F68233A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835B-4911-B8FE-9F18F68233A8}"/>
            </c:ext>
          </c:extLst>
        </c:ser>
        <c:dLbls>
          <c:showLegendKey val="0"/>
          <c:showVal val="1"/>
          <c:showCatName val="0"/>
          <c:showSerName val="0"/>
          <c:showPercent val="0"/>
          <c:showBubbleSize val="0"/>
        </c:dLbls>
        <c:axId val="3"/>
        <c:axId val="2"/>
      </c:scatterChart>
      <c:valAx>
        <c:axId val="3"/>
        <c:scaling>
          <c:orientation val="maxMin"/>
          <c:max val="10"/>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8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市立病院</a:t>
          </a:r>
          <a:r>
            <a:rPr kumimoji="1" lang="ja-JP" altLang="en-US" sz="1400">
              <a:solidFill>
                <a:sysClr val="windowText" lastClr="000000"/>
              </a:solidFill>
              <a:latin typeface="ＭＳ ゴシック"/>
              <a:ea typeface="ＭＳ ゴシック"/>
            </a:rPr>
            <a:t>整備事業（</a:t>
          </a:r>
          <a:r>
            <a:rPr kumimoji="1" lang="en-US" altLang="ja-JP" sz="1400">
              <a:solidFill>
                <a:sysClr val="windowText" lastClr="000000"/>
              </a:solidFill>
              <a:latin typeface="ＭＳ ゴシック"/>
              <a:ea typeface="ＭＳ ゴシック"/>
            </a:rPr>
            <a:t>H27～29</a:t>
          </a:r>
          <a:r>
            <a:rPr kumimoji="1" lang="ja-JP" altLang="en-US" sz="1400">
              <a:solidFill>
                <a:sysClr val="windowText" lastClr="000000"/>
              </a:solidFill>
              <a:latin typeface="ＭＳ ゴシック"/>
              <a:ea typeface="ＭＳ ゴシック"/>
            </a:rPr>
            <a:t>年債）の元利償還金の額が増加したこと等により、元利償還金全体が増加した。</a:t>
          </a:r>
        </a:p>
        <a:p>
          <a:r>
            <a:rPr kumimoji="1" lang="ja-JP" altLang="en-US" sz="1400">
              <a:solidFill>
                <a:sysClr val="windowText" lastClr="000000"/>
              </a:solidFill>
              <a:latin typeface="ＭＳ ゴシック"/>
              <a:ea typeface="ＭＳ ゴシック"/>
            </a:rPr>
            <a:t>　今後は、新幹線新大村駅周辺整備事業（</a:t>
          </a:r>
          <a:r>
            <a:rPr kumimoji="1" lang="en-US" altLang="ja-JP" sz="1400">
              <a:solidFill>
                <a:sysClr val="windowText" lastClr="000000"/>
              </a:solidFill>
              <a:latin typeface="ＭＳ ゴシック"/>
              <a:ea typeface="ＭＳ ゴシック"/>
            </a:rPr>
            <a:t>R3</a:t>
          </a:r>
          <a:r>
            <a:rPr kumimoji="1" lang="ja-JP" altLang="en-US" sz="1400">
              <a:solidFill>
                <a:sysClr val="windowText" lastClr="000000"/>
              </a:solidFill>
              <a:latin typeface="ＭＳ ゴシック"/>
              <a:ea typeface="ＭＳ ゴシック"/>
            </a:rPr>
            <a:t>年度元金償還開始）などの大型事業の償還開始により元利償還金は</a:t>
          </a:r>
          <a:r>
            <a:rPr kumimoji="1" lang="ja-JP" altLang="en-US" sz="1400">
              <a:latin typeface="ＭＳ ゴシック"/>
              <a:ea typeface="ＭＳ ゴシック"/>
            </a:rPr>
            <a:t>増加していく見込みであるが、モーターボート競走事業収益基金を活用して新規発行債を抑制するなど、公債費の適正化を図っていく。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起債発行額を元金償還額が上回ったため、一般会計の</a:t>
          </a:r>
          <a:r>
            <a:rPr kumimoji="1" lang="ja-JP" altLang="en-US" sz="1400">
              <a:solidFill>
                <a:sysClr val="windowText" lastClr="000000"/>
              </a:solidFill>
              <a:latin typeface="ＭＳ ゴシック"/>
              <a:ea typeface="ＭＳ ゴシック"/>
            </a:rPr>
            <a:t>地方債現在高は減少し、同様の理由で公営企業債等繰入見込額も減少した。</a:t>
          </a:r>
        </a:p>
        <a:p>
          <a:r>
            <a:rPr kumimoji="1" lang="ja-JP" altLang="en-US" sz="1400">
              <a:solidFill>
                <a:sysClr val="windowText" lastClr="000000"/>
              </a:solidFill>
              <a:latin typeface="ＭＳ ゴシック"/>
              <a:ea typeface="ＭＳ ゴシック"/>
            </a:rPr>
            <a:t>　また、モーターボート事業収入を財源とする基金積立を実施したことから、充当可能基金は増加した。</a:t>
          </a:r>
        </a:p>
        <a:p>
          <a:r>
            <a:rPr kumimoji="1" lang="ja-JP" altLang="en-US" sz="1400">
              <a:solidFill>
                <a:sysClr val="windowText" lastClr="000000"/>
              </a:solidFill>
              <a:latin typeface="ＭＳ ゴシック"/>
              <a:ea typeface="ＭＳ ゴシック"/>
            </a:rPr>
            <a:t>　以上の理由により、将来負担比率は生じなかったことから、早期健全化判断基準を大幅に下回っている。</a:t>
          </a:r>
        </a:p>
        <a:p>
          <a:r>
            <a:rPr kumimoji="1" lang="ja-JP" altLang="en-US" sz="1400">
              <a:solidFill>
                <a:sysClr val="windowText" lastClr="000000"/>
              </a:solidFill>
              <a:latin typeface="ＭＳ ゴシック"/>
              <a:ea typeface="ＭＳ ゴシック"/>
            </a:rPr>
            <a:t>　今後、大型建設事業の実施が予定されており、将来負担額は増加していく見込みであるが、地方交付税措置のない資金手当債の発行抑制や、過去に借り入れた高金利市債にモーターボート競走事業収益基金を活用し繰上償還</a:t>
          </a:r>
          <a:r>
            <a:rPr kumimoji="1" lang="ja-JP" altLang="en-US" sz="1400">
              <a:latin typeface="ＭＳ ゴシック"/>
              <a:ea typeface="ＭＳ ゴシック"/>
            </a:rPr>
            <a:t>するなど、公債費の適正化を図っていく。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長崎県大村市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大型建設事業実施により41.3億円取崩したが、モーターボート競走事業収入を原資としたモーターボート競走事業収益基金へ80.0億円を積み立てたことにより増加した。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年度間の財源の不均衡を調整する財政調整基金、減債基金及び一部の特定目的金については、大村市財政運営基本方針に定める適正な基金残高を確保していくように努める。また、その他の特定目的基金については、将来的には基金残高の枯渇による事業実施の可否を判断する必要が生じることから、事業終了も含め今後の方向性について検討を進め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モーターボート競走事業収益基金：公共施設等の整備のための財源及び市債のうち公共施設等の整備のために発行したものの償還の財源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市庁舎建設整備基金：市庁舎建設整備のための財源</a:t>
          </a: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モーターボート競走事業収益基金：</a:t>
          </a:r>
          <a:r>
            <a:rPr kumimoji="1" lang="ja-JP" altLang="en-US" sz="1300">
              <a:solidFill>
                <a:sysClr val="windowText" lastClr="000000"/>
              </a:solidFill>
              <a:effectLst/>
              <a:latin typeface="ＭＳ ゴシック"/>
              <a:ea typeface="ＭＳ ゴシック"/>
              <a:cs typeface="+mn-cs"/>
            </a:rPr>
            <a:t>モーターボート競走事業収入（R3予定処分及びR2未処分利益剰余金</a:t>
          </a:r>
          <a:r>
            <a:rPr kumimoji="1" lang="ja-JP" altLang="en-US" sz="1300">
              <a:solidFill>
                <a:schemeClr val="dk1"/>
              </a:solidFill>
              <a:effectLst/>
              <a:latin typeface="ＭＳ ゴシック"/>
              <a:ea typeface="ＭＳ ゴシック"/>
              <a:cs typeface="+mn-cs"/>
            </a:rPr>
            <a:t>の決算処分）を原資とし80.0億円を積み立てたことによる増加。</a:t>
          </a: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モーターボート競走事業収益基金：</a:t>
          </a:r>
          <a:r>
            <a:rPr kumimoji="1" lang="en-US" altLang="ja-JP" sz="1300">
              <a:solidFill>
                <a:schemeClr val="dk1"/>
              </a:solidFill>
              <a:effectLst/>
              <a:latin typeface="ＭＳ ゴシック"/>
              <a:ea typeface="ＭＳ ゴシック"/>
              <a:cs typeface="+mn-cs"/>
            </a:rPr>
            <a:t>R4</a:t>
          </a:r>
          <a:r>
            <a:rPr kumimoji="1" lang="ja-JP" altLang="en-US" sz="1300">
              <a:solidFill>
                <a:schemeClr val="dk1"/>
              </a:solidFill>
              <a:effectLst/>
              <a:latin typeface="ＭＳ ゴシック"/>
              <a:ea typeface="ＭＳ ゴシック"/>
              <a:cs typeface="+mn-cs"/>
            </a:rPr>
            <a:t>年に開業した新幹線新大村駅周辺整備やアセットマネジメント計画に基づく公共施設、小中学校の長寿命化等の整備を予定していることから、モーターボート事業の収益に応じ積立予定。</a:t>
          </a:r>
        </a:p>
        <a:p>
          <a:r>
            <a:rPr kumimoji="1" lang="ja-JP" altLang="en-US" sz="1300">
              <a:solidFill>
                <a:schemeClr val="dk1"/>
              </a:solidFill>
              <a:effectLst/>
              <a:latin typeface="ＭＳ ゴシック"/>
              <a:ea typeface="ＭＳ ゴシック"/>
              <a:cs typeface="+mn-cs"/>
            </a:rPr>
            <a:t>　市庁舎建設整備基金：新市庁舎建設は一旦候補地が白紙となったが、候補地が再選定され、建設に向け動き出したことから、積み増しの検討を行う。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市税及び地方交付税収入が増加したため、残高が増加した。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月に策定、令和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月に改訂した大村市財政運営基本方針に定める適正な基金残高</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億円程度を確保していく予定である。なお、</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億円と定めた理由としては、標準財政規模の概ね</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割程度の規模であり、かつ、単年あたり</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億円の収支不足が生じた場合に</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年間は財政運営が可能な水準であるため、この期間中に収支不足改善に向けた取り組みを実施することを想定している。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大村市財政運営基本方針に基づき、公債費が多額になる年度に対応できる水準である基金残高</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億円程度を確保していく予定であるが、財政調整基金や使途が類似しているモーターボート競走事業収益基金とのバランスを考慮しながら、適切に運用する。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なお、公債費の平準化に向け、過去に借り入れた高利の市債の繰上償還も検討する。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8DF2074A-EB3A-482C-85D7-2B2C7D06F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D69C8AF-C51B-4CB9-8D61-25730EB58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73925443-365B-40DD-B42F-E3FEE46576A2}"/>
            </a:ext>
          </a:extLst>
        </xdr:cNvPr>
        <xdr:cNvSpPr/>
      </xdr:nvSpPr>
      <xdr:spPr>
        <a:xfrm>
          <a:off x="19154775" y="857250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ED18071C-F10F-4C1D-AD22-C5EF1CD29ABF}"/>
            </a:ext>
          </a:extLst>
        </xdr:cNvPr>
        <xdr:cNvSpPr/>
      </xdr:nvSpPr>
      <xdr:spPr>
        <a:xfrm>
          <a:off x="19154775" y="1234440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6" name="正方形/長方形 5">
          <a:extLst>
            <a:ext uri="{FF2B5EF4-FFF2-40B4-BE49-F238E27FC236}">
              <a16:creationId xmlns:a16="http://schemas.microsoft.com/office/drawing/2014/main" id="{88EC6B90-906B-4207-8B1D-70C1E97C99CA}"/>
            </a:ext>
          </a:extLst>
        </xdr:cNvPr>
        <xdr:cNvSpPr/>
      </xdr:nvSpPr>
      <xdr:spPr>
        <a:xfrm>
          <a:off x="355600" y="64135"/>
          <a:ext cx="1270000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7" name="正方形/長方形 6">
          <a:extLst>
            <a:ext uri="{FF2B5EF4-FFF2-40B4-BE49-F238E27FC236}">
              <a16:creationId xmlns:a16="http://schemas.microsoft.com/office/drawing/2014/main" id="{9D479641-39D6-443A-8FD4-9836FB6D7C67}"/>
            </a:ext>
          </a:extLst>
        </xdr:cNvPr>
        <xdr:cNvSpPr/>
      </xdr:nvSpPr>
      <xdr:spPr>
        <a:xfrm>
          <a:off x="17030700" y="170180"/>
          <a:ext cx="3930650" cy="170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8" name="正方形/長方形 7">
          <a:extLst>
            <a:ext uri="{FF2B5EF4-FFF2-40B4-BE49-F238E27FC236}">
              <a16:creationId xmlns:a16="http://schemas.microsoft.com/office/drawing/2014/main" id="{FFD9C073-8E57-4941-981A-85FB0F39601E}"/>
            </a:ext>
          </a:extLst>
        </xdr:cNvPr>
        <xdr:cNvSpPr/>
      </xdr:nvSpPr>
      <xdr:spPr>
        <a:xfrm>
          <a:off x="17056100" y="167640"/>
          <a:ext cx="3886200" cy="1758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9" name="正方形/長方形 8">
          <a:extLst>
            <a:ext uri="{FF2B5EF4-FFF2-40B4-BE49-F238E27FC236}">
              <a16:creationId xmlns:a16="http://schemas.microsoft.com/office/drawing/2014/main" id="{BFBFCF3E-1770-4810-B05A-5773348E038D}"/>
            </a:ext>
          </a:extLst>
        </xdr:cNvPr>
        <xdr:cNvSpPr/>
      </xdr:nvSpPr>
      <xdr:spPr>
        <a:xfrm>
          <a:off x="17081500" y="173990"/>
          <a:ext cx="3829050" cy="140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0" name="正方形/長方形 9">
          <a:extLst>
            <a:ext uri="{FF2B5EF4-FFF2-40B4-BE49-F238E27FC236}">
              <a16:creationId xmlns:a16="http://schemas.microsoft.com/office/drawing/2014/main" id="{12255D02-B806-42B9-A8C2-6B80B1DF2971}"/>
            </a:ext>
          </a:extLst>
        </xdr:cNvPr>
        <xdr:cNvSpPr/>
      </xdr:nvSpPr>
      <xdr:spPr>
        <a:xfrm>
          <a:off x="14236700" y="170180"/>
          <a:ext cx="2660650" cy="170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1" name="正方形/長方形 10">
          <a:extLst>
            <a:ext uri="{FF2B5EF4-FFF2-40B4-BE49-F238E27FC236}">
              <a16:creationId xmlns:a16="http://schemas.microsoft.com/office/drawing/2014/main" id="{A2CEEA10-E7DF-43F7-AC85-0CA4307E4780}"/>
            </a:ext>
          </a:extLst>
        </xdr:cNvPr>
        <xdr:cNvSpPr/>
      </xdr:nvSpPr>
      <xdr:spPr>
        <a:xfrm>
          <a:off x="14262100" y="167640"/>
          <a:ext cx="2616200" cy="1758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2" name="正方形/長方形 11">
          <a:extLst>
            <a:ext uri="{FF2B5EF4-FFF2-40B4-BE49-F238E27FC236}">
              <a16:creationId xmlns:a16="http://schemas.microsoft.com/office/drawing/2014/main" id="{BDCAEAC1-EF08-4071-9F35-F2C90174A9D9}"/>
            </a:ext>
          </a:extLst>
        </xdr:cNvPr>
        <xdr:cNvSpPr/>
      </xdr:nvSpPr>
      <xdr:spPr>
        <a:xfrm>
          <a:off x="14287500" y="173990"/>
          <a:ext cx="2559050" cy="1536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6CEEC87F-5B09-4979-9B7A-51C3480A7663}"/>
            </a:ext>
          </a:extLst>
        </xdr:cNvPr>
        <xdr:cNvSpPr/>
      </xdr:nvSpPr>
      <xdr:spPr>
        <a:xfrm>
          <a:off x="482600" y="365760"/>
          <a:ext cx="10096500" cy="16249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73BE3EEA-6218-4045-8A60-A630C9362220}"/>
            </a:ext>
          </a:extLst>
        </xdr:cNvPr>
        <xdr:cNvSpPr/>
      </xdr:nvSpPr>
      <xdr:spPr>
        <a:xfrm>
          <a:off x="609600" y="397510"/>
          <a:ext cx="13970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9CAF17F3-8E64-4810-B59F-BBB07E2368C3}"/>
            </a:ext>
          </a:extLst>
        </xdr:cNvPr>
        <xdr:cNvSpPr/>
      </xdr:nvSpPr>
      <xdr:spPr>
        <a:xfrm>
          <a:off x="1943100" y="397510"/>
          <a:ext cx="13335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F43DC00A-3AB8-45A0-A7E2-EC24BA003E0D}"/>
            </a:ext>
          </a:extLst>
        </xdr:cNvPr>
        <xdr:cNvSpPr/>
      </xdr:nvSpPr>
      <xdr:spPr>
        <a:xfrm>
          <a:off x="3276600" y="397510"/>
          <a:ext cx="15240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46A74EB4-12D6-42C8-8108-AC95DC233BBF}"/>
            </a:ext>
          </a:extLst>
        </xdr:cNvPr>
        <xdr:cNvSpPr/>
      </xdr:nvSpPr>
      <xdr:spPr>
        <a:xfrm>
          <a:off x="4800600" y="416560"/>
          <a:ext cx="2032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97AC83D8-FEF0-453B-A9D9-EE913E2A7A93}"/>
            </a:ext>
          </a:extLst>
        </xdr:cNvPr>
        <xdr:cNvSpPr/>
      </xdr:nvSpPr>
      <xdr:spPr>
        <a:xfrm>
          <a:off x="6832600" y="416560"/>
          <a:ext cx="1270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E4B53A0-C5C0-4A8B-8B87-5B3D2072BD93}"/>
            </a:ext>
          </a:extLst>
        </xdr:cNvPr>
        <xdr:cNvSpPr/>
      </xdr:nvSpPr>
      <xdr:spPr>
        <a:xfrm>
          <a:off x="8166100" y="429260"/>
          <a:ext cx="635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409010DF-2EBD-4B41-B70D-2515ED558BA5}"/>
            </a:ext>
          </a:extLst>
        </xdr:cNvPr>
        <xdr:cNvSpPr/>
      </xdr:nvSpPr>
      <xdr:spPr>
        <a:xfrm>
          <a:off x="4800600" y="1038225"/>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D35670B-AABD-4505-9600-54FEDDEF0E73}"/>
            </a:ext>
          </a:extLst>
        </xdr:cNvPr>
        <xdr:cNvSpPr/>
      </xdr:nvSpPr>
      <xdr:spPr>
        <a:xfrm>
          <a:off x="6896100" y="1038225"/>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116788E-42FF-4DF4-82E1-3AF976E61B15}"/>
            </a:ext>
          </a:extLst>
        </xdr:cNvPr>
        <xdr:cNvSpPr/>
      </xdr:nvSpPr>
      <xdr:spPr>
        <a:xfrm>
          <a:off x="11074400" y="365760"/>
          <a:ext cx="1524000" cy="11169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18511469-F0C1-428C-914E-A0AEB5204964}"/>
            </a:ext>
          </a:extLst>
        </xdr:cNvPr>
        <xdr:cNvSpPr/>
      </xdr:nvSpPr>
      <xdr:spPr>
        <a:xfrm>
          <a:off x="11334750" y="429260"/>
          <a:ext cx="1333500" cy="1009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3FDEA4A1-2CC3-4AAB-A4D1-659149E7BF29}"/>
            </a:ext>
          </a:extLst>
        </xdr:cNvPr>
        <xdr:cNvSpPr/>
      </xdr:nvSpPr>
      <xdr:spPr>
        <a:xfrm>
          <a:off x="11334750" y="543560"/>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86F36480-F05F-4C75-B454-59F95F8B700B}"/>
            </a:ext>
          </a:extLst>
        </xdr:cNvPr>
        <xdr:cNvSpPr/>
      </xdr:nvSpPr>
      <xdr:spPr>
        <a:xfrm>
          <a:off x="11334750" y="886460"/>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6" name="直線コネクタ 25">
          <a:extLst>
            <a:ext uri="{FF2B5EF4-FFF2-40B4-BE49-F238E27FC236}">
              <a16:creationId xmlns:a16="http://schemas.microsoft.com/office/drawing/2014/main" id="{F990DE02-86D3-45B6-9A39-A5E498D74965}"/>
            </a:ext>
          </a:extLst>
        </xdr:cNvPr>
        <xdr:cNvCxnSpPr/>
      </xdr:nvCxnSpPr>
      <xdr:spPr>
        <a:xfrm flipH="1">
          <a:off x="11156950" y="51816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7" name="楕円 26">
          <a:extLst>
            <a:ext uri="{FF2B5EF4-FFF2-40B4-BE49-F238E27FC236}">
              <a16:creationId xmlns:a16="http://schemas.microsoft.com/office/drawing/2014/main" id="{A6E0299B-28A6-47F8-8B13-6CB322E18294}"/>
            </a:ext>
          </a:extLst>
        </xdr:cNvPr>
        <xdr:cNvSpPr/>
      </xdr:nvSpPr>
      <xdr:spPr>
        <a:xfrm>
          <a:off x="11210925" y="480060"/>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5E1F9D2F-96B1-4E66-8F72-7327F24DAE1C}"/>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9DDBD760-3D12-47FD-A2A6-C379EAA9D22F}"/>
            </a:ext>
          </a:extLst>
        </xdr:cNvPr>
        <xdr:cNvCxnSpPr/>
      </xdr:nvCxnSpPr>
      <xdr:spPr>
        <a:xfrm>
          <a:off x="11255375" y="8864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0" name="直線コネクタ 29">
          <a:extLst>
            <a:ext uri="{FF2B5EF4-FFF2-40B4-BE49-F238E27FC236}">
              <a16:creationId xmlns:a16="http://schemas.microsoft.com/office/drawing/2014/main" id="{70DD819D-F27A-4DC6-8535-F5AAC36C9AC3}"/>
            </a:ext>
          </a:extLst>
        </xdr:cNvPr>
        <xdr:cNvCxnSpPr/>
      </xdr:nvCxnSpPr>
      <xdr:spPr>
        <a:xfrm>
          <a:off x="11176000" y="88646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3F8DBB6B-4124-44C6-AF1C-093A31F09F78}"/>
            </a:ext>
          </a:extLst>
        </xdr:cNvPr>
        <xdr:cNvCxnSpPr/>
      </xdr:nvCxnSpPr>
      <xdr:spPr>
        <a:xfrm flipV="1">
          <a:off x="11255375" y="112395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A54A6BE4-408B-4E5C-929F-2712C955AEDF}"/>
            </a:ext>
          </a:extLst>
        </xdr:cNvPr>
        <xdr:cNvCxnSpPr/>
      </xdr:nvCxnSpPr>
      <xdr:spPr>
        <a:xfrm>
          <a:off x="11176000" y="126682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3" name="テキスト ボックス 32">
          <a:extLst>
            <a:ext uri="{FF2B5EF4-FFF2-40B4-BE49-F238E27FC236}">
              <a16:creationId xmlns:a16="http://schemas.microsoft.com/office/drawing/2014/main" id="{AC61C65A-5FB3-449C-AD45-9F3043F2B216}"/>
            </a:ext>
          </a:extLst>
        </xdr:cNvPr>
        <xdr:cNvSpPr txBox="1"/>
      </xdr:nvSpPr>
      <xdr:spPr>
        <a:xfrm>
          <a:off x="419100" y="20923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4" name="テキスト ボックス 33">
          <a:extLst>
            <a:ext uri="{FF2B5EF4-FFF2-40B4-BE49-F238E27FC236}">
              <a16:creationId xmlns:a16="http://schemas.microsoft.com/office/drawing/2014/main" id="{19F35642-E917-46EF-B88C-2917A4D236C6}"/>
            </a:ext>
          </a:extLst>
        </xdr:cNvPr>
        <xdr:cNvSpPr txBox="1"/>
      </xdr:nvSpPr>
      <xdr:spPr>
        <a:xfrm>
          <a:off x="419100" y="233362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5" name="テキスト ボックス 34">
          <a:extLst>
            <a:ext uri="{FF2B5EF4-FFF2-40B4-BE49-F238E27FC236}">
              <a16:creationId xmlns:a16="http://schemas.microsoft.com/office/drawing/2014/main" id="{ADC7E487-2BB7-49BE-9799-DD4D423D699F}"/>
            </a:ext>
          </a:extLst>
        </xdr:cNvPr>
        <xdr:cNvSpPr txBox="1"/>
      </xdr:nvSpPr>
      <xdr:spPr>
        <a:xfrm>
          <a:off x="419100" y="25749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6" name="テキスト ボックス 35">
          <a:extLst>
            <a:ext uri="{FF2B5EF4-FFF2-40B4-BE49-F238E27FC236}">
              <a16:creationId xmlns:a16="http://schemas.microsoft.com/office/drawing/2014/main" id="{31BB7CEF-CADA-45FF-A65B-23FADF6BA0E8}"/>
            </a:ext>
          </a:extLst>
        </xdr:cNvPr>
        <xdr:cNvSpPr txBox="1"/>
      </xdr:nvSpPr>
      <xdr:spPr>
        <a:xfrm>
          <a:off x="419100" y="281622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5270"/>
    <xdr:sp macro="" textlink="">
      <xdr:nvSpPr>
        <xdr:cNvPr id="37" name="テキスト ボックス 36">
          <a:extLst>
            <a:ext uri="{FF2B5EF4-FFF2-40B4-BE49-F238E27FC236}">
              <a16:creationId xmlns:a16="http://schemas.microsoft.com/office/drawing/2014/main" id="{CC11F3EE-301C-40EA-B257-6113F8E5FC24}"/>
            </a:ext>
          </a:extLst>
        </xdr:cNvPr>
        <xdr:cNvSpPr txBox="1"/>
      </xdr:nvSpPr>
      <xdr:spPr>
        <a:xfrm>
          <a:off x="419100" y="305816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8" name="正方形/長方形 37">
          <a:extLst>
            <a:ext uri="{FF2B5EF4-FFF2-40B4-BE49-F238E27FC236}">
              <a16:creationId xmlns:a16="http://schemas.microsoft.com/office/drawing/2014/main" id="{6A0E2AFF-F2C8-470E-B8C0-C65D82906806}"/>
            </a:ext>
          </a:extLst>
        </xdr:cNvPr>
        <xdr:cNvSpPr/>
      </xdr:nvSpPr>
      <xdr:spPr>
        <a:xfrm>
          <a:off x="1270000" y="3578225"/>
          <a:ext cx="4241800" cy="22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9" name="正方形/長方形 38">
          <a:extLst>
            <a:ext uri="{FF2B5EF4-FFF2-40B4-BE49-F238E27FC236}">
              <a16:creationId xmlns:a16="http://schemas.microsoft.com/office/drawing/2014/main" id="{5BC6543C-E923-49CD-BC4D-2F598742E556}"/>
            </a:ext>
          </a:extLst>
        </xdr:cNvPr>
        <xdr:cNvSpPr/>
      </xdr:nvSpPr>
      <xdr:spPr>
        <a:xfrm>
          <a:off x="1986280" y="3853180"/>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0" name="正方形/長方形 39">
          <a:extLst>
            <a:ext uri="{FF2B5EF4-FFF2-40B4-BE49-F238E27FC236}">
              <a16:creationId xmlns:a16="http://schemas.microsoft.com/office/drawing/2014/main" id="{A6DB6428-A3AF-4BE4-B440-78BCE04BFDFC}"/>
            </a:ext>
          </a:extLst>
        </xdr:cNvPr>
        <xdr:cNvSpPr/>
      </xdr:nvSpPr>
      <xdr:spPr>
        <a:xfrm>
          <a:off x="3827145" y="3836670"/>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1B2275C9-ABDD-46C4-A420-CEA4146417C5}"/>
            </a:ext>
          </a:extLst>
        </xdr:cNvPr>
        <xdr:cNvSpPr/>
      </xdr:nvSpPr>
      <xdr:spPr>
        <a:xfrm>
          <a:off x="5461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53C0AAF0-342D-4533-9B15-A9E401371EEA}"/>
            </a:ext>
          </a:extLst>
        </xdr:cNvPr>
        <xdr:cNvSpPr/>
      </xdr:nvSpPr>
      <xdr:spPr>
        <a:xfrm>
          <a:off x="5461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A0F987D5-1980-4803-BFAB-1B2C7C5BB03D}"/>
            </a:ext>
          </a:extLst>
        </xdr:cNvPr>
        <xdr:cNvSpPr/>
      </xdr:nvSpPr>
      <xdr:spPr>
        <a:xfrm>
          <a:off x="6985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A8919CB3-01FA-409A-80B6-2BFAD7D02661}"/>
            </a:ext>
          </a:extLst>
        </xdr:cNvPr>
        <xdr:cNvSpPr/>
      </xdr:nvSpPr>
      <xdr:spPr>
        <a:xfrm>
          <a:off x="6985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A635D9CF-2C6B-4E4A-ACD8-BACC8E7AA769}"/>
            </a:ext>
          </a:extLst>
        </xdr:cNvPr>
        <xdr:cNvSpPr/>
      </xdr:nvSpPr>
      <xdr:spPr>
        <a:xfrm>
          <a:off x="8636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11922AFD-CDB9-4681-92DF-8A31DEA8C22D}"/>
            </a:ext>
          </a:extLst>
        </xdr:cNvPr>
        <xdr:cNvSpPr/>
      </xdr:nvSpPr>
      <xdr:spPr>
        <a:xfrm>
          <a:off x="8636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908B7A1-B764-494D-92F9-E780A6DEEBF3}"/>
            </a:ext>
          </a:extLst>
        </xdr:cNvPr>
        <xdr:cNvSpPr/>
      </xdr:nvSpPr>
      <xdr:spPr>
        <a:xfrm>
          <a:off x="1270000" y="4181475"/>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E48ECD09-7770-4FF1-9C11-8E253B57FBB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DAC4F94D-B2A0-4756-8651-157E0A6E2ADA}"/>
            </a:ext>
          </a:extLst>
        </xdr:cNvPr>
        <xdr:cNvSpPr/>
      </xdr:nvSpPr>
      <xdr:spPr>
        <a:xfrm>
          <a:off x="5778500" y="4244975"/>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44B54941-91F1-4C53-85E9-1F5E5DF5E2F2}"/>
            </a:ext>
          </a:extLst>
        </xdr:cNvPr>
        <xdr:cNvSpPr txBox="1"/>
      </xdr:nvSpPr>
      <xdr:spPr>
        <a:xfrm>
          <a:off x="5854700" y="4473575"/>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本市の有形固定資産減価償却率は、全国、長崎県及び類似団体内平均値に比べて低い水準にある。</a:t>
          </a:r>
        </a:p>
        <a:p>
          <a:r>
            <a:rPr kumimoji="1" lang="ja-JP" altLang="en-US" sz="1100">
              <a:latin typeface="ＭＳ Ｐゴシック"/>
              <a:ea typeface="ＭＳ Ｐゴシック"/>
            </a:rPr>
            <a:t>　年々資産の償却が進み増加傾向にあったが、今回、図書館（県立・市立一体型）等の更新を計上したことにより、全体の減価償却率が下がっている。</a:t>
          </a:r>
        </a:p>
        <a:p>
          <a:r>
            <a:rPr kumimoji="1" lang="ja-JP" altLang="en-US" sz="1100">
              <a:latin typeface="ＭＳ Ｐゴシック"/>
              <a:ea typeface="ＭＳ Ｐゴシック"/>
            </a:rPr>
            <a:t>　今後も平成２９年度に策定した公共施設等総合管理計画に基づき、人口推移や社会情勢の変化を把握しながら、老朽化施設の集約化・複合化を進めていく。</a:t>
          </a:r>
        </a:p>
      </xdr:txBody>
    </xdr:sp>
    <xdr:clientData/>
  </xdr:twoCellAnchor>
  <xdr:oneCellAnchor>
    <xdr:from>
      <xdr:col>4</xdr:col>
      <xdr:colOff>174625</xdr:colOff>
      <xdr:row>23</xdr:row>
      <xdr:rowOff>47625</xdr:rowOff>
    </xdr:from>
    <xdr:ext cx="349885" cy="225425"/>
    <xdr:sp macro="" textlink="">
      <xdr:nvSpPr>
        <xdr:cNvPr id="51" name="テキスト ボックス 50">
          <a:extLst>
            <a:ext uri="{FF2B5EF4-FFF2-40B4-BE49-F238E27FC236}">
              <a16:creationId xmlns:a16="http://schemas.microsoft.com/office/drawing/2014/main" id="{124DD5B5-57FD-46F5-AC27-F209356EF252}"/>
            </a:ext>
          </a:extLst>
        </xdr:cNvPr>
        <xdr:cNvSpPr txBox="1"/>
      </xdr:nvSpPr>
      <xdr:spPr>
        <a:xfrm>
          <a:off x="1231900" y="3990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5F1B794-7582-43E3-AB42-D7F9D174BD36}"/>
            </a:ext>
          </a:extLst>
        </xdr:cNvPr>
        <xdr:cNvCxnSpPr/>
      </xdr:nvCxnSpPr>
      <xdr:spPr>
        <a:xfrm>
          <a:off x="1270000" y="6340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7035" cy="221615"/>
    <xdr:sp macro="" textlink="">
      <xdr:nvSpPr>
        <xdr:cNvPr id="53" name="テキスト ボックス 52">
          <a:extLst>
            <a:ext uri="{FF2B5EF4-FFF2-40B4-BE49-F238E27FC236}">
              <a16:creationId xmlns:a16="http://schemas.microsoft.com/office/drawing/2014/main" id="{4F76CC51-7715-46CB-9DBA-40CB6A198ACD}"/>
            </a:ext>
          </a:extLst>
        </xdr:cNvPr>
        <xdr:cNvSpPr txBox="1"/>
      </xdr:nvSpPr>
      <xdr:spPr>
        <a:xfrm>
          <a:off x="795655" y="624713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4" name="直線コネクタ 53">
          <a:extLst>
            <a:ext uri="{FF2B5EF4-FFF2-40B4-BE49-F238E27FC236}">
              <a16:creationId xmlns:a16="http://schemas.microsoft.com/office/drawing/2014/main" id="{918A0487-237C-4D54-AC3C-646AD9D41C9F}"/>
            </a:ext>
          </a:extLst>
        </xdr:cNvPr>
        <xdr:cNvCxnSpPr/>
      </xdr:nvCxnSpPr>
      <xdr:spPr>
        <a:xfrm>
          <a:off x="1270000" y="6070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147320</xdr:rowOff>
    </xdr:from>
    <xdr:ext cx="355600" cy="224790"/>
    <xdr:sp macro="" textlink="">
      <xdr:nvSpPr>
        <xdr:cNvPr id="55" name="テキスト ボックス 54">
          <a:extLst>
            <a:ext uri="{FF2B5EF4-FFF2-40B4-BE49-F238E27FC236}">
              <a16:creationId xmlns:a16="http://schemas.microsoft.com/office/drawing/2014/main" id="{366E5F53-8F56-4301-97A1-BDA98EF4E85B}"/>
            </a:ext>
          </a:extLst>
        </xdr:cNvPr>
        <xdr:cNvSpPr txBox="1"/>
      </xdr:nvSpPr>
      <xdr:spPr>
        <a:xfrm>
          <a:off x="847090" y="5976620"/>
          <a:ext cx="355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6" name="直線コネクタ 55">
          <a:extLst>
            <a:ext uri="{FF2B5EF4-FFF2-40B4-BE49-F238E27FC236}">
              <a16:creationId xmlns:a16="http://schemas.microsoft.com/office/drawing/2014/main" id="{80132D25-E265-4002-A0CF-3D4C5D93A01E}"/>
            </a:ext>
          </a:extLst>
        </xdr:cNvPr>
        <xdr:cNvCxnSpPr/>
      </xdr:nvCxnSpPr>
      <xdr:spPr>
        <a:xfrm>
          <a:off x="1270000" y="580136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48895</xdr:rowOff>
    </xdr:from>
    <xdr:ext cx="355600" cy="225425"/>
    <xdr:sp macro="" textlink="">
      <xdr:nvSpPr>
        <xdr:cNvPr id="57" name="テキスト ボックス 56">
          <a:extLst>
            <a:ext uri="{FF2B5EF4-FFF2-40B4-BE49-F238E27FC236}">
              <a16:creationId xmlns:a16="http://schemas.microsoft.com/office/drawing/2014/main" id="{0423FC5D-7AB0-4331-89D1-C82EF2965499}"/>
            </a:ext>
          </a:extLst>
        </xdr:cNvPr>
        <xdr:cNvSpPr txBox="1"/>
      </xdr:nvSpPr>
      <xdr:spPr>
        <a:xfrm>
          <a:off x="847090" y="570674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8" name="直線コネクタ 57">
          <a:extLst>
            <a:ext uri="{FF2B5EF4-FFF2-40B4-BE49-F238E27FC236}">
              <a16:creationId xmlns:a16="http://schemas.microsoft.com/office/drawing/2014/main" id="{B8AB8273-4C42-4FFA-B23E-0D7ACDE050B6}"/>
            </a:ext>
          </a:extLst>
        </xdr:cNvPr>
        <xdr:cNvCxnSpPr/>
      </xdr:nvCxnSpPr>
      <xdr:spPr>
        <a:xfrm>
          <a:off x="1270000" y="55308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121920</xdr:rowOff>
    </xdr:from>
    <xdr:ext cx="355600" cy="221615"/>
    <xdr:sp macro="" textlink="">
      <xdr:nvSpPr>
        <xdr:cNvPr id="59" name="テキスト ボックス 58">
          <a:extLst>
            <a:ext uri="{FF2B5EF4-FFF2-40B4-BE49-F238E27FC236}">
              <a16:creationId xmlns:a16="http://schemas.microsoft.com/office/drawing/2014/main" id="{A18A5122-E486-42B6-99F3-18CB5A85D49C}"/>
            </a:ext>
          </a:extLst>
        </xdr:cNvPr>
        <xdr:cNvSpPr txBox="1"/>
      </xdr:nvSpPr>
      <xdr:spPr>
        <a:xfrm>
          <a:off x="847090" y="543687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6133A048-DA9E-4F91-9DAE-B2043664D466}"/>
            </a:ext>
          </a:extLst>
        </xdr:cNvPr>
        <xdr:cNvCxnSpPr/>
      </xdr:nvCxnSpPr>
      <xdr:spPr>
        <a:xfrm>
          <a:off x="1270000" y="52609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5600" cy="225425"/>
    <xdr:sp macro="" textlink="">
      <xdr:nvSpPr>
        <xdr:cNvPr id="61" name="テキスト ボックス 60">
          <a:extLst>
            <a:ext uri="{FF2B5EF4-FFF2-40B4-BE49-F238E27FC236}">
              <a16:creationId xmlns:a16="http://schemas.microsoft.com/office/drawing/2014/main" id="{9ED94AE0-5191-4311-9607-BA4B4236DEF1}"/>
            </a:ext>
          </a:extLst>
        </xdr:cNvPr>
        <xdr:cNvSpPr txBox="1"/>
      </xdr:nvSpPr>
      <xdr:spPr>
        <a:xfrm>
          <a:off x="847090" y="516699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2" name="直線コネクタ 61">
          <a:extLst>
            <a:ext uri="{FF2B5EF4-FFF2-40B4-BE49-F238E27FC236}">
              <a16:creationId xmlns:a16="http://schemas.microsoft.com/office/drawing/2014/main" id="{A54B4561-AD0D-47DC-8965-92759DFD8106}"/>
            </a:ext>
          </a:extLst>
        </xdr:cNvPr>
        <xdr:cNvCxnSpPr/>
      </xdr:nvCxnSpPr>
      <xdr:spPr>
        <a:xfrm>
          <a:off x="1270000" y="49911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96520</xdr:rowOff>
    </xdr:from>
    <xdr:ext cx="355600" cy="225425"/>
    <xdr:sp macro="" textlink="">
      <xdr:nvSpPr>
        <xdr:cNvPr id="63" name="テキスト ボックス 62">
          <a:extLst>
            <a:ext uri="{FF2B5EF4-FFF2-40B4-BE49-F238E27FC236}">
              <a16:creationId xmlns:a16="http://schemas.microsoft.com/office/drawing/2014/main" id="{CAFDA3CA-E5B7-42CA-8A13-1FC7AD14BC31}"/>
            </a:ext>
          </a:extLst>
        </xdr:cNvPr>
        <xdr:cNvSpPr txBox="1"/>
      </xdr:nvSpPr>
      <xdr:spPr>
        <a:xfrm>
          <a:off x="847090" y="48971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a:extLst>
            <a:ext uri="{FF2B5EF4-FFF2-40B4-BE49-F238E27FC236}">
              <a16:creationId xmlns:a16="http://schemas.microsoft.com/office/drawing/2014/main" id="{4F1154A1-1653-4248-8B4C-D6CE96548D1F}"/>
            </a:ext>
          </a:extLst>
        </xdr:cNvPr>
        <xdr:cNvCxnSpPr/>
      </xdr:nvCxnSpPr>
      <xdr:spPr>
        <a:xfrm>
          <a:off x="1270000" y="47212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169545</xdr:rowOff>
    </xdr:from>
    <xdr:ext cx="355600" cy="225425"/>
    <xdr:sp macro="" textlink="">
      <xdr:nvSpPr>
        <xdr:cNvPr id="65" name="テキスト ボックス 64">
          <a:extLst>
            <a:ext uri="{FF2B5EF4-FFF2-40B4-BE49-F238E27FC236}">
              <a16:creationId xmlns:a16="http://schemas.microsoft.com/office/drawing/2014/main" id="{4DEAD5B5-CF0C-4A5E-9BB2-78DBB9984EB6}"/>
            </a:ext>
          </a:extLst>
        </xdr:cNvPr>
        <xdr:cNvSpPr txBox="1"/>
      </xdr:nvSpPr>
      <xdr:spPr>
        <a:xfrm>
          <a:off x="847090" y="462724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6" name="直線コネクタ 65">
          <a:extLst>
            <a:ext uri="{FF2B5EF4-FFF2-40B4-BE49-F238E27FC236}">
              <a16:creationId xmlns:a16="http://schemas.microsoft.com/office/drawing/2014/main" id="{62BF6250-85D8-4721-972E-65C48DE2D255}"/>
            </a:ext>
          </a:extLst>
        </xdr:cNvPr>
        <xdr:cNvCxnSpPr/>
      </xdr:nvCxnSpPr>
      <xdr:spPr>
        <a:xfrm>
          <a:off x="1270000" y="44513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71120</xdr:rowOff>
    </xdr:from>
    <xdr:ext cx="355600" cy="225425"/>
    <xdr:sp macro="" textlink="">
      <xdr:nvSpPr>
        <xdr:cNvPr id="67" name="テキスト ボックス 66">
          <a:extLst>
            <a:ext uri="{FF2B5EF4-FFF2-40B4-BE49-F238E27FC236}">
              <a16:creationId xmlns:a16="http://schemas.microsoft.com/office/drawing/2014/main" id="{3AC6720A-B80A-4D3B-949B-BD7B31925864}"/>
            </a:ext>
          </a:extLst>
        </xdr:cNvPr>
        <xdr:cNvSpPr txBox="1"/>
      </xdr:nvSpPr>
      <xdr:spPr>
        <a:xfrm>
          <a:off x="847090" y="435737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7E560E36-AB47-4E9B-83E1-3C883F952A47}"/>
            </a:ext>
          </a:extLst>
        </xdr:cNvPr>
        <xdr:cNvCxnSpPr/>
      </xdr:nvCxnSpPr>
      <xdr:spPr>
        <a:xfrm>
          <a:off x="1270000" y="4181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5600" cy="221615"/>
    <xdr:sp macro="" textlink="">
      <xdr:nvSpPr>
        <xdr:cNvPr id="69" name="テキスト ボックス 68">
          <a:extLst>
            <a:ext uri="{FF2B5EF4-FFF2-40B4-BE49-F238E27FC236}">
              <a16:creationId xmlns:a16="http://schemas.microsoft.com/office/drawing/2014/main" id="{2B579DA3-855C-4654-A523-72B237C5F3CF}"/>
            </a:ext>
          </a:extLst>
        </xdr:cNvPr>
        <xdr:cNvSpPr txBox="1"/>
      </xdr:nvSpPr>
      <xdr:spPr>
        <a:xfrm>
          <a:off x="847090" y="408749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8DCAE82E-73C0-4523-AD04-A9EA850E10EA}"/>
            </a:ext>
          </a:extLst>
        </xdr:cNvPr>
        <xdr:cNvSpPr/>
      </xdr:nvSpPr>
      <xdr:spPr>
        <a:xfrm>
          <a:off x="1270000" y="4181475"/>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86360</xdr:rowOff>
    </xdr:from>
    <xdr:to>
      <xdr:col>23</xdr:col>
      <xdr:colOff>85090</xdr:colOff>
      <xdr:row>34</xdr:row>
      <xdr:rowOff>60325</xdr:rowOff>
    </xdr:to>
    <xdr:cxnSp macro="">
      <xdr:nvCxnSpPr>
        <xdr:cNvPr id="71" name="直線コネクタ 70">
          <a:extLst>
            <a:ext uri="{FF2B5EF4-FFF2-40B4-BE49-F238E27FC236}">
              <a16:creationId xmlns:a16="http://schemas.microsoft.com/office/drawing/2014/main" id="{F88758AA-2FB1-4C90-860A-A5F682421B7D}"/>
            </a:ext>
          </a:extLst>
        </xdr:cNvPr>
        <xdr:cNvCxnSpPr/>
      </xdr:nvCxnSpPr>
      <xdr:spPr>
        <a:xfrm flipV="1">
          <a:off x="4760595" y="454406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64135</xdr:rowOff>
    </xdr:from>
    <xdr:ext cx="401320" cy="255270"/>
    <xdr:sp macro="" textlink="">
      <xdr:nvSpPr>
        <xdr:cNvPr id="72" name="有形固定資産減価償却率最小値テキスト">
          <a:extLst>
            <a:ext uri="{FF2B5EF4-FFF2-40B4-BE49-F238E27FC236}">
              <a16:creationId xmlns:a16="http://schemas.microsoft.com/office/drawing/2014/main" id="{418871A7-866C-4293-AE4F-26BBABEEFDEB}"/>
            </a:ext>
          </a:extLst>
        </xdr:cNvPr>
        <xdr:cNvSpPr txBox="1"/>
      </xdr:nvSpPr>
      <xdr:spPr>
        <a:xfrm>
          <a:off x="4813300" y="58934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60325</xdr:rowOff>
    </xdr:from>
    <xdr:to>
      <xdr:col>23</xdr:col>
      <xdr:colOff>174625</xdr:colOff>
      <xdr:row>34</xdr:row>
      <xdr:rowOff>60325</xdr:rowOff>
    </xdr:to>
    <xdr:cxnSp macro="">
      <xdr:nvCxnSpPr>
        <xdr:cNvPr id="73" name="直線コネクタ 72">
          <a:extLst>
            <a:ext uri="{FF2B5EF4-FFF2-40B4-BE49-F238E27FC236}">
              <a16:creationId xmlns:a16="http://schemas.microsoft.com/office/drawing/2014/main" id="{4CE19D29-30D1-413D-966F-3CC6B67F4EEC}"/>
            </a:ext>
          </a:extLst>
        </xdr:cNvPr>
        <xdr:cNvCxnSpPr/>
      </xdr:nvCxnSpPr>
      <xdr:spPr>
        <a:xfrm>
          <a:off x="4673600" y="588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32385</xdr:rowOff>
    </xdr:from>
    <xdr:ext cx="401320" cy="255270"/>
    <xdr:sp macro="" textlink="">
      <xdr:nvSpPr>
        <xdr:cNvPr id="74" name="有形固定資産減価償却率最大値テキスト">
          <a:extLst>
            <a:ext uri="{FF2B5EF4-FFF2-40B4-BE49-F238E27FC236}">
              <a16:creationId xmlns:a16="http://schemas.microsoft.com/office/drawing/2014/main" id="{48D2EE07-C29B-4B36-BB4D-20E574C26297}"/>
            </a:ext>
          </a:extLst>
        </xdr:cNvPr>
        <xdr:cNvSpPr txBox="1"/>
      </xdr:nvSpPr>
      <xdr:spPr>
        <a:xfrm>
          <a:off x="4813300" y="43186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86360</xdr:rowOff>
    </xdr:from>
    <xdr:to>
      <xdr:col>23</xdr:col>
      <xdr:colOff>174625</xdr:colOff>
      <xdr:row>26</xdr:row>
      <xdr:rowOff>86360</xdr:rowOff>
    </xdr:to>
    <xdr:cxnSp macro="">
      <xdr:nvCxnSpPr>
        <xdr:cNvPr id="75" name="直線コネクタ 74">
          <a:extLst>
            <a:ext uri="{FF2B5EF4-FFF2-40B4-BE49-F238E27FC236}">
              <a16:creationId xmlns:a16="http://schemas.microsoft.com/office/drawing/2014/main" id="{7355062D-013D-477E-99AB-66CD52103B47}"/>
            </a:ext>
          </a:extLst>
        </xdr:cNvPr>
        <xdr:cNvCxnSpPr/>
      </xdr:nvCxnSpPr>
      <xdr:spPr>
        <a:xfrm>
          <a:off x="4673600" y="45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132080</xdr:rowOff>
    </xdr:from>
    <xdr:ext cx="401320" cy="255270"/>
    <xdr:sp macro="" textlink="">
      <xdr:nvSpPr>
        <xdr:cNvPr id="76" name="有形固定資産減価償却率平均値テキスト">
          <a:extLst>
            <a:ext uri="{FF2B5EF4-FFF2-40B4-BE49-F238E27FC236}">
              <a16:creationId xmlns:a16="http://schemas.microsoft.com/office/drawing/2014/main" id="{27079CC5-AA5D-4781-8730-FE79687971F6}"/>
            </a:ext>
          </a:extLst>
        </xdr:cNvPr>
        <xdr:cNvSpPr txBox="1"/>
      </xdr:nvSpPr>
      <xdr:spPr>
        <a:xfrm>
          <a:off x="4813300" y="5275580"/>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7" name="フローチャート: 判断 76">
          <a:extLst>
            <a:ext uri="{FF2B5EF4-FFF2-40B4-BE49-F238E27FC236}">
              <a16:creationId xmlns:a16="http://schemas.microsoft.com/office/drawing/2014/main" id="{72746A1A-1B95-4C80-92F5-8EFED38F976C}"/>
            </a:ext>
          </a:extLst>
        </xdr:cNvPr>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150495</xdr:rowOff>
    </xdr:from>
    <xdr:to>
      <xdr:col>19</xdr:col>
      <xdr:colOff>187325</xdr:colOff>
      <xdr:row>31</xdr:row>
      <xdr:rowOff>80645</xdr:rowOff>
    </xdr:to>
    <xdr:sp macro="" textlink="">
      <xdr:nvSpPr>
        <xdr:cNvPr id="78" name="フローチャート: 判断 77">
          <a:extLst>
            <a:ext uri="{FF2B5EF4-FFF2-40B4-BE49-F238E27FC236}">
              <a16:creationId xmlns:a16="http://schemas.microsoft.com/office/drawing/2014/main" id="{00D5943D-5E7C-4E6F-92A5-5104A2DFDB4F}"/>
            </a:ext>
          </a:extLst>
        </xdr:cNvPr>
        <xdr:cNvSpPr/>
      </xdr:nvSpPr>
      <xdr:spPr>
        <a:xfrm>
          <a:off x="4000500" y="529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107315</xdr:rowOff>
    </xdr:from>
    <xdr:to>
      <xdr:col>15</xdr:col>
      <xdr:colOff>187325</xdr:colOff>
      <xdr:row>31</xdr:row>
      <xdr:rowOff>37465</xdr:rowOff>
    </xdr:to>
    <xdr:sp macro="" textlink="">
      <xdr:nvSpPr>
        <xdr:cNvPr id="79" name="フローチャート: 判断 78">
          <a:extLst>
            <a:ext uri="{FF2B5EF4-FFF2-40B4-BE49-F238E27FC236}">
              <a16:creationId xmlns:a16="http://schemas.microsoft.com/office/drawing/2014/main" id="{EB5ECA64-3E88-4CB8-8932-A6357074B25E}"/>
            </a:ext>
          </a:extLst>
        </xdr:cNvPr>
        <xdr:cNvSpPr/>
      </xdr:nvSpPr>
      <xdr:spPr>
        <a:xfrm>
          <a:off x="3238500" y="525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69215</xdr:rowOff>
    </xdr:from>
    <xdr:to>
      <xdr:col>11</xdr:col>
      <xdr:colOff>187325</xdr:colOff>
      <xdr:row>30</xdr:row>
      <xdr:rowOff>170815</xdr:rowOff>
    </xdr:to>
    <xdr:sp macro="" textlink="">
      <xdr:nvSpPr>
        <xdr:cNvPr id="80" name="フローチャート: 判断 79">
          <a:extLst>
            <a:ext uri="{FF2B5EF4-FFF2-40B4-BE49-F238E27FC236}">
              <a16:creationId xmlns:a16="http://schemas.microsoft.com/office/drawing/2014/main" id="{AF14C5F0-2F02-40F2-BF6C-F94308BA09F0}"/>
            </a:ext>
          </a:extLst>
        </xdr:cNvPr>
        <xdr:cNvSpPr/>
      </xdr:nvSpPr>
      <xdr:spPr>
        <a:xfrm>
          <a:off x="2476500" y="521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50800</xdr:rowOff>
    </xdr:from>
    <xdr:to>
      <xdr:col>7</xdr:col>
      <xdr:colOff>187325</xdr:colOff>
      <xdr:row>30</xdr:row>
      <xdr:rowOff>152400</xdr:rowOff>
    </xdr:to>
    <xdr:sp macro="" textlink="">
      <xdr:nvSpPr>
        <xdr:cNvPr id="81" name="フローチャート: 判断 80">
          <a:extLst>
            <a:ext uri="{FF2B5EF4-FFF2-40B4-BE49-F238E27FC236}">
              <a16:creationId xmlns:a16="http://schemas.microsoft.com/office/drawing/2014/main" id="{0C753B6E-F8B2-4D69-937C-156D7D49B2CA}"/>
            </a:ext>
          </a:extLst>
        </xdr:cNvPr>
        <xdr:cNvSpPr/>
      </xdr:nvSpPr>
      <xdr:spPr>
        <a:xfrm>
          <a:off x="1714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1615"/>
    <xdr:sp macro="" textlink="">
      <xdr:nvSpPr>
        <xdr:cNvPr id="82" name="テキスト ボックス 81">
          <a:extLst>
            <a:ext uri="{FF2B5EF4-FFF2-40B4-BE49-F238E27FC236}">
              <a16:creationId xmlns:a16="http://schemas.microsoft.com/office/drawing/2014/main" id="{D2CE734A-6B04-489B-B864-F527E4B14D99}"/>
            </a:ext>
          </a:extLst>
        </xdr:cNvPr>
        <xdr:cNvSpPr txBox="1"/>
      </xdr:nvSpPr>
      <xdr:spPr>
        <a:xfrm>
          <a:off x="4584700" y="6386195"/>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190" cy="221615"/>
    <xdr:sp macro="" textlink="">
      <xdr:nvSpPr>
        <xdr:cNvPr id="83" name="テキスト ボックス 82">
          <a:extLst>
            <a:ext uri="{FF2B5EF4-FFF2-40B4-BE49-F238E27FC236}">
              <a16:creationId xmlns:a16="http://schemas.microsoft.com/office/drawing/2014/main" id="{4151E93A-9414-4651-A46D-E6CE04609F0E}"/>
            </a:ext>
          </a:extLst>
        </xdr:cNvPr>
        <xdr:cNvSpPr txBox="1"/>
      </xdr:nvSpPr>
      <xdr:spPr>
        <a:xfrm>
          <a:off x="3873500" y="63861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190" cy="221615"/>
    <xdr:sp macro="" textlink="">
      <xdr:nvSpPr>
        <xdr:cNvPr id="84" name="テキスト ボックス 83">
          <a:extLst>
            <a:ext uri="{FF2B5EF4-FFF2-40B4-BE49-F238E27FC236}">
              <a16:creationId xmlns:a16="http://schemas.microsoft.com/office/drawing/2014/main" id="{063DC441-A752-484F-B037-197D11B842BF}"/>
            </a:ext>
          </a:extLst>
        </xdr:cNvPr>
        <xdr:cNvSpPr txBox="1"/>
      </xdr:nvSpPr>
      <xdr:spPr>
        <a:xfrm>
          <a:off x="3111500" y="63861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190" cy="221615"/>
    <xdr:sp macro="" textlink="">
      <xdr:nvSpPr>
        <xdr:cNvPr id="85" name="テキスト ボックス 84">
          <a:extLst>
            <a:ext uri="{FF2B5EF4-FFF2-40B4-BE49-F238E27FC236}">
              <a16:creationId xmlns:a16="http://schemas.microsoft.com/office/drawing/2014/main" id="{BD4CF0DA-DC62-405B-A444-5DD49D6F20A3}"/>
            </a:ext>
          </a:extLst>
        </xdr:cNvPr>
        <xdr:cNvSpPr txBox="1"/>
      </xdr:nvSpPr>
      <xdr:spPr>
        <a:xfrm>
          <a:off x="2349500" y="63861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190" cy="221615"/>
    <xdr:sp macro="" textlink="">
      <xdr:nvSpPr>
        <xdr:cNvPr id="86" name="テキスト ボックス 85">
          <a:extLst>
            <a:ext uri="{FF2B5EF4-FFF2-40B4-BE49-F238E27FC236}">
              <a16:creationId xmlns:a16="http://schemas.microsoft.com/office/drawing/2014/main" id="{53AC6056-B6CF-42A3-8659-6F4F3E511923}"/>
            </a:ext>
          </a:extLst>
        </xdr:cNvPr>
        <xdr:cNvSpPr txBox="1"/>
      </xdr:nvSpPr>
      <xdr:spPr>
        <a:xfrm>
          <a:off x="1587500" y="63861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10160</xdr:rowOff>
    </xdr:from>
    <xdr:to>
      <xdr:col>23</xdr:col>
      <xdr:colOff>136525</xdr:colOff>
      <xdr:row>30</xdr:row>
      <xdr:rowOff>111760</xdr:rowOff>
    </xdr:to>
    <xdr:sp macro="" textlink="">
      <xdr:nvSpPr>
        <xdr:cNvPr id="87" name="楕円 86">
          <a:extLst>
            <a:ext uri="{FF2B5EF4-FFF2-40B4-BE49-F238E27FC236}">
              <a16:creationId xmlns:a16="http://schemas.microsoft.com/office/drawing/2014/main" id="{4A7255F4-DA98-4F86-ADD8-29F2F9B6BED9}"/>
            </a:ext>
          </a:extLst>
        </xdr:cNvPr>
        <xdr:cNvSpPr/>
      </xdr:nvSpPr>
      <xdr:spPr>
        <a:xfrm>
          <a:off x="4711700" y="51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33020</xdr:rowOff>
    </xdr:from>
    <xdr:ext cx="401320" cy="259080"/>
    <xdr:sp macro="" textlink="">
      <xdr:nvSpPr>
        <xdr:cNvPr id="88" name="有形固定資産減価償却率該当値テキスト">
          <a:extLst>
            <a:ext uri="{FF2B5EF4-FFF2-40B4-BE49-F238E27FC236}">
              <a16:creationId xmlns:a16="http://schemas.microsoft.com/office/drawing/2014/main" id="{D1EFF355-55A3-410B-945B-D10D18EE0E1D}"/>
            </a:ext>
          </a:extLst>
        </xdr:cNvPr>
        <xdr:cNvSpPr txBox="1"/>
      </xdr:nvSpPr>
      <xdr:spPr>
        <a:xfrm>
          <a:off x="4813300" y="50050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50800</xdr:rowOff>
    </xdr:from>
    <xdr:to>
      <xdr:col>19</xdr:col>
      <xdr:colOff>187325</xdr:colOff>
      <xdr:row>30</xdr:row>
      <xdr:rowOff>152400</xdr:rowOff>
    </xdr:to>
    <xdr:sp macro="" textlink="">
      <xdr:nvSpPr>
        <xdr:cNvPr id="89" name="楕円 88">
          <a:extLst>
            <a:ext uri="{FF2B5EF4-FFF2-40B4-BE49-F238E27FC236}">
              <a16:creationId xmlns:a16="http://schemas.microsoft.com/office/drawing/2014/main" id="{D829A1EF-96A3-40C9-8DEE-C9099159A926}"/>
            </a:ext>
          </a:extLst>
        </xdr:cNvPr>
        <xdr:cNvSpPr/>
      </xdr:nvSpPr>
      <xdr:spPr>
        <a:xfrm>
          <a:off x="4000500" y="51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60960</xdr:rowOff>
    </xdr:from>
    <xdr:to>
      <xdr:col>23</xdr:col>
      <xdr:colOff>85725</xdr:colOff>
      <xdr:row>30</xdr:row>
      <xdr:rowOff>101600</xdr:rowOff>
    </xdr:to>
    <xdr:cxnSp macro="">
      <xdr:nvCxnSpPr>
        <xdr:cNvPr id="90" name="直線コネクタ 89">
          <a:extLst>
            <a:ext uri="{FF2B5EF4-FFF2-40B4-BE49-F238E27FC236}">
              <a16:creationId xmlns:a16="http://schemas.microsoft.com/office/drawing/2014/main" id="{E9E77B84-2166-476B-B80F-7842BB61E485}"/>
            </a:ext>
          </a:extLst>
        </xdr:cNvPr>
        <xdr:cNvCxnSpPr/>
      </xdr:nvCxnSpPr>
      <xdr:spPr>
        <a:xfrm flipV="1">
          <a:off x="4051300" y="5204460"/>
          <a:ext cx="711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36830</xdr:rowOff>
    </xdr:from>
    <xdr:to>
      <xdr:col>15</xdr:col>
      <xdr:colOff>187325</xdr:colOff>
      <xdr:row>30</xdr:row>
      <xdr:rowOff>138430</xdr:rowOff>
    </xdr:to>
    <xdr:sp macro="" textlink="">
      <xdr:nvSpPr>
        <xdr:cNvPr id="91" name="楕円 90">
          <a:extLst>
            <a:ext uri="{FF2B5EF4-FFF2-40B4-BE49-F238E27FC236}">
              <a16:creationId xmlns:a16="http://schemas.microsoft.com/office/drawing/2014/main" id="{5242F40F-4B37-40DC-819B-557F9A159058}"/>
            </a:ext>
          </a:extLst>
        </xdr:cNvPr>
        <xdr:cNvSpPr/>
      </xdr:nvSpPr>
      <xdr:spPr>
        <a:xfrm>
          <a:off x="3238500" y="51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87630</xdr:rowOff>
    </xdr:from>
    <xdr:to>
      <xdr:col>19</xdr:col>
      <xdr:colOff>136525</xdr:colOff>
      <xdr:row>30</xdr:row>
      <xdr:rowOff>101600</xdr:rowOff>
    </xdr:to>
    <xdr:cxnSp macro="">
      <xdr:nvCxnSpPr>
        <xdr:cNvPr id="92" name="直線コネクタ 91">
          <a:extLst>
            <a:ext uri="{FF2B5EF4-FFF2-40B4-BE49-F238E27FC236}">
              <a16:creationId xmlns:a16="http://schemas.microsoft.com/office/drawing/2014/main" id="{E236738E-7DD5-481A-AF1D-178E0606D08B}"/>
            </a:ext>
          </a:extLst>
        </xdr:cNvPr>
        <xdr:cNvCxnSpPr/>
      </xdr:nvCxnSpPr>
      <xdr:spPr>
        <a:xfrm>
          <a:off x="3289300" y="5231130"/>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165100</xdr:rowOff>
    </xdr:from>
    <xdr:to>
      <xdr:col>11</xdr:col>
      <xdr:colOff>187325</xdr:colOff>
      <xdr:row>30</xdr:row>
      <xdr:rowOff>95250</xdr:rowOff>
    </xdr:to>
    <xdr:sp macro="" textlink="">
      <xdr:nvSpPr>
        <xdr:cNvPr id="93" name="楕円 92">
          <a:extLst>
            <a:ext uri="{FF2B5EF4-FFF2-40B4-BE49-F238E27FC236}">
              <a16:creationId xmlns:a16="http://schemas.microsoft.com/office/drawing/2014/main" id="{1F961AF4-BD9D-4F82-8551-4513A44FF55D}"/>
            </a:ext>
          </a:extLst>
        </xdr:cNvPr>
        <xdr:cNvSpPr/>
      </xdr:nvSpPr>
      <xdr:spPr>
        <a:xfrm>
          <a:off x="2476500" y="51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44450</xdr:rowOff>
    </xdr:from>
    <xdr:to>
      <xdr:col>15</xdr:col>
      <xdr:colOff>136525</xdr:colOff>
      <xdr:row>30</xdr:row>
      <xdr:rowOff>87630</xdr:rowOff>
    </xdr:to>
    <xdr:cxnSp macro="">
      <xdr:nvCxnSpPr>
        <xdr:cNvPr id="94" name="直線コネクタ 93">
          <a:extLst>
            <a:ext uri="{FF2B5EF4-FFF2-40B4-BE49-F238E27FC236}">
              <a16:creationId xmlns:a16="http://schemas.microsoft.com/office/drawing/2014/main" id="{BF4EC53E-D50B-4001-A3BE-459B3842DD9C}"/>
            </a:ext>
          </a:extLst>
        </xdr:cNvPr>
        <xdr:cNvCxnSpPr/>
      </xdr:nvCxnSpPr>
      <xdr:spPr>
        <a:xfrm>
          <a:off x="2527300" y="518795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4445</xdr:rowOff>
    </xdr:from>
    <xdr:to>
      <xdr:col>7</xdr:col>
      <xdr:colOff>187325</xdr:colOff>
      <xdr:row>30</xdr:row>
      <xdr:rowOff>106045</xdr:rowOff>
    </xdr:to>
    <xdr:sp macro="" textlink="">
      <xdr:nvSpPr>
        <xdr:cNvPr id="95" name="楕円 94">
          <a:extLst>
            <a:ext uri="{FF2B5EF4-FFF2-40B4-BE49-F238E27FC236}">
              <a16:creationId xmlns:a16="http://schemas.microsoft.com/office/drawing/2014/main" id="{5E2FF210-C480-4CE8-A089-B8BCD157C067}"/>
            </a:ext>
          </a:extLst>
        </xdr:cNvPr>
        <xdr:cNvSpPr/>
      </xdr:nvSpPr>
      <xdr:spPr>
        <a:xfrm>
          <a:off x="1714500" y="51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44450</xdr:rowOff>
    </xdr:from>
    <xdr:to>
      <xdr:col>11</xdr:col>
      <xdr:colOff>136525</xdr:colOff>
      <xdr:row>30</xdr:row>
      <xdr:rowOff>55245</xdr:rowOff>
    </xdr:to>
    <xdr:cxnSp macro="">
      <xdr:nvCxnSpPr>
        <xdr:cNvPr id="96" name="直線コネクタ 95">
          <a:extLst>
            <a:ext uri="{FF2B5EF4-FFF2-40B4-BE49-F238E27FC236}">
              <a16:creationId xmlns:a16="http://schemas.microsoft.com/office/drawing/2014/main" id="{D5C906E8-E8C9-4D8C-A1E4-9E3DB85E9037}"/>
            </a:ext>
          </a:extLst>
        </xdr:cNvPr>
        <xdr:cNvCxnSpPr/>
      </xdr:nvCxnSpPr>
      <xdr:spPr>
        <a:xfrm flipV="1">
          <a:off x="1765300" y="518795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71755</xdr:rowOff>
    </xdr:from>
    <xdr:ext cx="401320" cy="259080"/>
    <xdr:sp macro="" textlink="">
      <xdr:nvSpPr>
        <xdr:cNvPr id="97" name="n_1aveValue有形固定資産減価償却率">
          <a:extLst>
            <a:ext uri="{FF2B5EF4-FFF2-40B4-BE49-F238E27FC236}">
              <a16:creationId xmlns:a16="http://schemas.microsoft.com/office/drawing/2014/main" id="{E19586DD-5D0F-4359-87A7-73F470249512}"/>
            </a:ext>
          </a:extLst>
        </xdr:cNvPr>
        <xdr:cNvSpPr txBox="1"/>
      </xdr:nvSpPr>
      <xdr:spPr>
        <a:xfrm>
          <a:off x="3836035" y="53867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29210</xdr:rowOff>
    </xdr:from>
    <xdr:ext cx="401320" cy="255270"/>
    <xdr:sp macro="" textlink="">
      <xdr:nvSpPr>
        <xdr:cNvPr id="98" name="n_2aveValue有形固定資産減価償却率">
          <a:extLst>
            <a:ext uri="{FF2B5EF4-FFF2-40B4-BE49-F238E27FC236}">
              <a16:creationId xmlns:a16="http://schemas.microsoft.com/office/drawing/2014/main" id="{A9078A4C-C9B5-43AF-8A9A-CD24F02AAB63}"/>
            </a:ext>
          </a:extLst>
        </xdr:cNvPr>
        <xdr:cNvSpPr txBox="1"/>
      </xdr:nvSpPr>
      <xdr:spPr>
        <a:xfrm>
          <a:off x="3086735" y="53441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161925</xdr:rowOff>
    </xdr:from>
    <xdr:ext cx="401320" cy="259080"/>
    <xdr:sp macro="" textlink="">
      <xdr:nvSpPr>
        <xdr:cNvPr id="99" name="n_3aveValue有形固定資産減価償却率">
          <a:extLst>
            <a:ext uri="{FF2B5EF4-FFF2-40B4-BE49-F238E27FC236}">
              <a16:creationId xmlns:a16="http://schemas.microsoft.com/office/drawing/2014/main" id="{55055085-8639-4582-967F-EA6DAC649380}"/>
            </a:ext>
          </a:extLst>
        </xdr:cNvPr>
        <xdr:cNvSpPr txBox="1"/>
      </xdr:nvSpPr>
      <xdr:spPr>
        <a:xfrm>
          <a:off x="2324735" y="53054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143510</xdr:rowOff>
    </xdr:from>
    <xdr:ext cx="401320" cy="255270"/>
    <xdr:sp macro="" textlink="">
      <xdr:nvSpPr>
        <xdr:cNvPr id="100" name="n_4aveValue有形固定資産減価償却率">
          <a:extLst>
            <a:ext uri="{FF2B5EF4-FFF2-40B4-BE49-F238E27FC236}">
              <a16:creationId xmlns:a16="http://schemas.microsoft.com/office/drawing/2014/main" id="{F3A6B0D5-C961-4DC2-AE43-5ECF40B6CFCE}"/>
            </a:ext>
          </a:extLst>
        </xdr:cNvPr>
        <xdr:cNvSpPr txBox="1"/>
      </xdr:nvSpPr>
      <xdr:spPr>
        <a:xfrm>
          <a:off x="1562735" y="52870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168910</xdr:rowOff>
    </xdr:from>
    <xdr:ext cx="401320" cy="255270"/>
    <xdr:sp macro="" textlink="">
      <xdr:nvSpPr>
        <xdr:cNvPr id="101" name="n_1mainValue有形固定資産減価償却率">
          <a:extLst>
            <a:ext uri="{FF2B5EF4-FFF2-40B4-BE49-F238E27FC236}">
              <a16:creationId xmlns:a16="http://schemas.microsoft.com/office/drawing/2014/main" id="{A644CD38-7900-471F-90ED-FB5CC86C11D4}"/>
            </a:ext>
          </a:extLst>
        </xdr:cNvPr>
        <xdr:cNvSpPr txBox="1"/>
      </xdr:nvSpPr>
      <xdr:spPr>
        <a:xfrm>
          <a:off x="3836035" y="49695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154940</xdr:rowOff>
    </xdr:from>
    <xdr:ext cx="401320" cy="255270"/>
    <xdr:sp macro="" textlink="">
      <xdr:nvSpPr>
        <xdr:cNvPr id="102" name="n_2mainValue有形固定資産減価償却率">
          <a:extLst>
            <a:ext uri="{FF2B5EF4-FFF2-40B4-BE49-F238E27FC236}">
              <a16:creationId xmlns:a16="http://schemas.microsoft.com/office/drawing/2014/main" id="{C144DCDB-F7B6-4BEB-BE46-DF89BAB1DD69}"/>
            </a:ext>
          </a:extLst>
        </xdr:cNvPr>
        <xdr:cNvSpPr txBox="1"/>
      </xdr:nvSpPr>
      <xdr:spPr>
        <a:xfrm>
          <a:off x="3086735" y="4955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111760</xdr:rowOff>
    </xdr:from>
    <xdr:ext cx="401320" cy="255270"/>
    <xdr:sp macro="" textlink="">
      <xdr:nvSpPr>
        <xdr:cNvPr id="103" name="n_3mainValue有形固定資産減価償却率">
          <a:extLst>
            <a:ext uri="{FF2B5EF4-FFF2-40B4-BE49-F238E27FC236}">
              <a16:creationId xmlns:a16="http://schemas.microsoft.com/office/drawing/2014/main" id="{121EBECE-E518-4339-9763-35A099A9E05D}"/>
            </a:ext>
          </a:extLst>
        </xdr:cNvPr>
        <xdr:cNvSpPr txBox="1"/>
      </xdr:nvSpPr>
      <xdr:spPr>
        <a:xfrm>
          <a:off x="2324735" y="49123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122555</xdr:rowOff>
    </xdr:from>
    <xdr:ext cx="401320" cy="255270"/>
    <xdr:sp macro="" textlink="">
      <xdr:nvSpPr>
        <xdr:cNvPr id="104" name="n_4mainValue有形固定資産減価償却率">
          <a:extLst>
            <a:ext uri="{FF2B5EF4-FFF2-40B4-BE49-F238E27FC236}">
              <a16:creationId xmlns:a16="http://schemas.microsoft.com/office/drawing/2014/main" id="{9E7806BE-4E41-436C-B090-5346A8E4E02B}"/>
            </a:ext>
          </a:extLst>
        </xdr:cNvPr>
        <xdr:cNvSpPr txBox="1"/>
      </xdr:nvSpPr>
      <xdr:spPr>
        <a:xfrm>
          <a:off x="1562735" y="49231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5" name="正方形/長方形 104">
          <a:extLst>
            <a:ext uri="{FF2B5EF4-FFF2-40B4-BE49-F238E27FC236}">
              <a16:creationId xmlns:a16="http://schemas.microsoft.com/office/drawing/2014/main" id="{F301BCF6-9B42-44E5-83BF-EA4AD3306A65}"/>
            </a:ext>
          </a:extLst>
        </xdr:cNvPr>
        <xdr:cNvSpPr/>
      </xdr:nvSpPr>
      <xdr:spPr>
        <a:xfrm>
          <a:off x="11303000" y="3578225"/>
          <a:ext cx="4241800" cy="22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6" name="正方形/長方形 105">
          <a:extLst>
            <a:ext uri="{FF2B5EF4-FFF2-40B4-BE49-F238E27FC236}">
              <a16:creationId xmlns:a16="http://schemas.microsoft.com/office/drawing/2014/main" id="{B9091C40-7FA3-4963-9CBA-25091EF00DAE}"/>
            </a:ext>
          </a:extLst>
        </xdr:cNvPr>
        <xdr:cNvSpPr/>
      </xdr:nvSpPr>
      <xdr:spPr>
        <a:xfrm>
          <a:off x="12372975" y="3853180"/>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7" name="正方形/長方形 106">
          <a:extLst>
            <a:ext uri="{FF2B5EF4-FFF2-40B4-BE49-F238E27FC236}">
              <a16:creationId xmlns:a16="http://schemas.microsoft.com/office/drawing/2014/main" id="{E15AA2E6-8ADC-4977-AAD0-BAAF34FDC60A}"/>
            </a:ext>
          </a:extLst>
        </xdr:cNvPr>
        <xdr:cNvSpPr/>
      </xdr:nvSpPr>
      <xdr:spPr>
        <a:xfrm>
          <a:off x="13818235" y="3836670"/>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[ 460.2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51845231-E068-4402-9AE8-65F68B094DA4}"/>
            </a:ext>
          </a:extLst>
        </xdr:cNvPr>
        <xdr:cNvSpPr/>
      </xdr:nvSpPr>
      <xdr:spPr>
        <a:xfrm>
          <a:off x="15494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C710282A-6BD5-4E48-AD36-E9C5EF6E0F5C}"/>
            </a:ext>
          </a:extLst>
        </xdr:cNvPr>
        <xdr:cNvSpPr/>
      </xdr:nvSpPr>
      <xdr:spPr>
        <a:xfrm>
          <a:off x="15494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8D05D7AD-86AB-42BF-B3D5-93DC774D8C8C}"/>
            </a:ext>
          </a:extLst>
        </xdr:cNvPr>
        <xdr:cNvSpPr/>
      </xdr:nvSpPr>
      <xdr:spPr>
        <a:xfrm>
          <a:off x="17018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65E68494-AC09-434A-A9CF-226C8259EF9D}"/>
            </a:ext>
          </a:extLst>
        </xdr:cNvPr>
        <xdr:cNvSpPr/>
      </xdr:nvSpPr>
      <xdr:spPr>
        <a:xfrm>
          <a:off x="17018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CFC45934-792C-4A57-9C52-BE0A77317A18}"/>
            </a:ext>
          </a:extLst>
        </xdr:cNvPr>
        <xdr:cNvSpPr/>
      </xdr:nvSpPr>
      <xdr:spPr>
        <a:xfrm>
          <a:off x="18669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81AFDB85-630B-4E22-9C8C-3EA639FD7546}"/>
            </a:ext>
          </a:extLst>
        </xdr:cNvPr>
        <xdr:cNvSpPr/>
      </xdr:nvSpPr>
      <xdr:spPr>
        <a:xfrm>
          <a:off x="18669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5918090C-536B-4FB4-9889-6011C1078539}"/>
            </a:ext>
          </a:extLst>
        </xdr:cNvPr>
        <xdr:cNvSpPr/>
      </xdr:nvSpPr>
      <xdr:spPr>
        <a:xfrm>
          <a:off x="11303000" y="4181475"/>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55413A75-9589-49E8-8682-E01D1677423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AA45779C-E2EB-48B0-B186-F15087B5538A}"/>
            </a:ext>
          </a:extLst>
        </xdr:cNvPr>
        <xdr:cNvSpPr/>
      </xdr:nvSpPr>
      <xdr:spPr>
        <a:xfrm>
          <a:off x="15811500" y="4244975"/>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BAE9EAE6-728E-4B82-B3A9-BA220CE6A21D}"/>
            </a:ext>
          </a:extLst>
        </xdr:cNvPr>
        <xdr:cNvSpPr txBox="1"/>
      </xdr:nvSpPr>
      <xdr:spPr>
        <a:xfrm>
          <a:off x="15887700" y="4473575"/>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　</a:t>
          </a:r>
          <a:r>
            <a:rPr kumimoji="1" lang="ja-JP" altLang="ja-JP" sz="1000">
              <a:solidFill>
                <a:schemeClr val="dk1"/>
              </a:solidFill>
              <a:effectLst/>
              <a:latin typeface="ＭＳ Ｐゴシック"/>
              <a:ea typeface="ＭＳ Ｐゴシック"/>
              <a:cs typeface="+mn-cs"/>
            </a:rPr>
            <a:t>債務償還</a:t>
          </a:r>
          <a:r>
            <a:rPr kumimoji="1" lang="ja-JP" altLang="en-US" sz="1000">
              <a:solidFill>
                <a:schemeClr val="dk1"/>
              </a:solidFill>
              <a:effectLst/>
              <a:latin typeface="ＭＳ Ｐゴシック"/>
              <a:ea typeface="ＭＳ Ｐゴシック"/>
              <a:cs typeface="+mn-cs"/>
            </a:rPr>
            <a:t>比率</a:t>
          </a:r>
          <a:r>
            <a:rPr kumimoji="1" lang="ja-JP" altLang="ja-JP" sz="1000">
              <a:solidFill>
                <a:schemeClr val="dk1"/>
              </a:solidFill>
              <a:effectLst/>
              <a:latin typeface="ＭＳ Ｐゴシック"/>
              <a:ea typeface="ＭＳ Ｐゴシック"/>
              <a:cs typeface="+mn-cs"/>
            </a:rPr>
            <a:t>は、全国、長崎県、類似団体内の平均とおおむね同程度の水準となった。これは、水道事業会計や下水道事業会計における公営企業債残高が減少したことによる将来負担額の減少や、モーターボート競走事業会計からの繰入金増加に伴うモーターボート競走事業収益基金の増加によるもので、前年度と比較して大きく減少した。</a:t>
          </a:r>
          <a:endParaRPr kumimoji="1" lang="ja-JP" altLang="en-US" sz="1000">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しかし、今後、小・中学校施設の長寿命化や、市庁舎の建替え等の事業が計画されているので、財政運営基本方針（</a:t>
          </a:r>
          <a:r>
            <a:rPr kumimoji="1" lang="ja-JP" altLang="en-US" sz="1000">
              <a:solidFill>
                <a:schemeClr val="dk1"/>
              </a:solidFill>
              <a:effectLst/>
              <a:latin typeface="ＭＳ Ｐゴシック"/>
              <a:ea typeface="ＭＳ Ｐゴシック"/>
              <a:cs typeface="+mn-cs"/>
            </a:rPr>
            <a:t>令和</a:t>
          </a:r>
          <a:r>
            <a:rPr kumimoji="1" lang="en-US" altLang="ja-JP" sz="1000">
              <a:solidFill>
                <a:schemeClr val="dk1"/>
              </a:solidFill>
              <a:effectLst/>
              <a:latin typeface="ＭＳ Ｐゴシック"/>
              <a:ea typeface="ＭＳ Ｐゴシック"/>
              <a:cs typeface="+mn-cs"/>
            </a:rPr>
            <a:t>2</a:t>
          </a:r>
          <a:r>
            <a:rPr kumimoji="1" lang="ja-JP" altLang="ja-JP" sz="1000">
              <a:solidFill>
                <a:schemeClr val="dk1"/>
              </a:solidFill>
              <a:effectLst/>
              <a:latin typeface="ＭＳ Ｐゴシック"/>
              <a:ea typeface="ＭＳ Ｐゴシック"/>
              <a:cs typeface="+mn-cs"/>
            </a:rPr>
            <a:t>年</a:t>
          </a:r>
          <a:r>
            <a:rPr kumimoji="1" lang="en-US" altLang="ja-JP" sz="1000">
              <a:solidFill>
                <a:schemeClr val="dk1"/>
              </a:solidFill>
              <a:effectLst/>
              <a:latin typeface="ＭＳ Ｐゴシック"/>
              <a:ea typeface="ＭＳ Ｐゴシック"/>
              <a:cs typeface="+mn-cs"/>
            </a:rPr>
            <a:t>3</a:t>
          </a:r>
          <a:r>
            <a:rPr kumimoji="1" lang="ja-JP" altLang="ja-JP" sz="1000">
              <a:solidFill>
                <a:schemeClr val="dk1"/>
              </a:solidFill>
              <a:effectLst/>
              <a:latin typeface="ＭＳ Ｐゴシック"/>
              <a:ea typeface="ＭＳ Ｐゴシック"/>
              <a:cs typeface="+mn-cs"/>
            </a:rPr>
            <a:t>月</a:t>
          </a:r>
          <a:r>
            <a:rPr kumimoji="1" lang="ja-JP" altLang="en-US" sz="1000">
              <a:solidFill>
                <a:schemeClr val="dk1"/>
              </a:solidFill>
              <a:effectLst/>
              <a:latin typeface="ＭＳ Ｐゴシック"/>
              <a:ea typeface="ＭＳ Ｐゴシック"/>
              <a:cs typeface="+mn-cs"/>
            </a:rPr>
            <a:t>改定</a:t>
          </a:r>
          <a:r>
            <a:rPr kumimoji="1" lang="ja-JP" altLang="ja-JP" sz="1000">
              <a:solidFill>
                <a:schemeClr val="dk1"/>
              </a:solidFill>
              <a:effectLst/>
              <a:latin typeface="ＭＳ Ｐゴシック"/>
              <a:ea typeface="ＭＳ Ｐゴシック"/>
              <a:cs typeface="+mn-cs"/>
            </a:rPr>
            <a:t>）に定める適正な基金管理や市債発行抑制などへの取り組みにより、数値が大きく上昇しないように努める。</a:t>
          </a:r>
          <a:endParaRPr kumimoji="1" lang="ja-JP" altLang="en-US" sz="10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8" name="テキスト ボックス 117">
          <a:extLst>
            <a:ext uri="{FF2B5EF4-FFF2-40B4-BE49-F238E27FC236}">
              <a16:creationId xmlns:a16="http://schemas.microsoft.com/office/drawing/2014/main" id="{B5484B93-FBBA-4ECB-9E4F-474D3D93536B}"/>
            </a:ext>
          </a:extLst>
        </xdr:cNvPr>
        <xdr:cNvSpPr txBox="1"/>
      </xdr:nvSpPr>
      <xdr:spPr>
        <a:xfrm>
          <a:off x="11264900" y="3990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F138FCDE-1C96-46C8-BF5D-FC941347BAAD}"/>
            </a:ext>
          </a:extLst>
        </xdr:cNvPr>
        <xdr:cNvCxnSpPr/>
      </xdr:nvCxnSpPr>
      <xdr:spPr>
        <a:xfrm>
          <a:off x="11303000" y="6340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1615"/>
    <xdr:sp macro="" textlink="">
      <xdr:nvSpPr>
        <xdr:cNvPr id="120" name="テキスト ボックス 119">
          <a:extLst>
            <a:ext uri="{FF2B5EF4-FFF2-40B4-BE49-F238E27FC236}">
              <a16:creationId xmlns:a16="http://schemas.microsoft.com/office/drawing/2014/main" id="{5D1004F8-25D0-4F73-AD96-EF4C48B3EBB1}"/>
            </a:ext>
          </a:extLst>
        </xdr:cNvPr>
        <xdr:cNvSpPr txBox="1"/>
      </xdr:nvSpPr>
      <xdr:spPr>
        <a:xfrm>
          <a:off x="10756900" y="6247130"/>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1" name="直線コネクタ 120">
          <a:extLst>
            <a:ext uri="{FF2B5EF4-FFF2-40B4-BE49-F238E27FC236}">
              <a16:creationId xmlns:a16="http://schemas.microsoft.com/office/drawing/2014/main" id="{7F4DF1CC-D0D5-4796-AD9B-7C26A509449E}"/>
            </a:ext>
          </a:extLst>
        </xdr:cNvPr>
        <xdr:cNvCxnSpPr/>
      </xdr:nvCxnSpPr>
      <xdr:spPr>
        <a:xfrm>
          <a:off x="11303000" y="603186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1615"/>
    <xdr:sp macro="" textlink="">
      <xdr:nvSpPr>
        <xdr:cNvPr id="122" name="テキスト ボックス 121">
          <a:extLst>
            <a:ext uri="{FF2B5EF4-FFF2-40B4-BE49-F238E27FC236}">
              <a16:creationId xmlns:a16="http://schemas.microsoft.com/office/drawing/2014/main" id="{48B3A9A7-E4F0-48B3-BE7F-08581BE8E9E6}"/>
            </a:ext>
          </a:extLst>
        </xdr:cNvPr>
        <xdr:cNvSpPr txBox="1"/>
      </xdr:nvSpPr>
      <xdr:spPr>
        <a:xfrm>
          <a:off x="10756900" y="5938520"/>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3" name="直線コネクタ 122">
          <a:extLst>
            <a:ext uri="{FF2B5EF4-FFF2-40B4-BE49-F238E27FC236}">
              <a16:creationId xmlns:a16="http://schemas.microsoft.com/office/drawing/2014/main" id="{EBD126EE-A219-44DF-AC08-1F8481AA0F51}"/>
            </a:ext>
          </a:extLst>
        </xdr:cNvPr>
        <xdr:cNvCxnSpPr/>
      </xdr:nvCxnSpPr>
      <xdr:spPr>
        <a:xfrm>
          <a:off x="11303000" y="57238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7035" cy="221615"/>
    <xdr:sp macro="" textlink="">
      <xdr:nvSpPr>
        <xdr:cNvPr id="124" name="テキスト ボックス 123">
          <a:extLst>
            <a:ext uri="{FF2B5EF4-FFF2-40B4-BE49-F238E27FC236}">
              <a16:creationId xmlns:a16="http://schemas.microsoft.com/office/drawing/2014/main" id="{CF217877-8105-4D6F-B571-F90599652DE5}"/>
            </a:ext>
          </a:extLst>
        </xdr:cNvPr>
        <xdr:cNvSpPr txBox="1"/>
      </xdr:nvSpPr>
      <xdr:spPr>
        <a:xfrm>
          <a:off x="10828655" y="562991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5" name="直線コネクタ 124">
          <a:extLst>
            <a:ext uri="{FF2B5EF4-FFF2-40B4-BE49-F238E27FC236}">
              <a16:creationId xmlns:a16="http://schemas.microsoft.com/office/drawing/2014/main" id="{D32DD866-04F1-4213-98AC-48C20E642925}"/>
            </a:ext>
          </a:extLst>
        </xdr:cNvPr>
        <xdr:cNvCxnSpPr/>
      </xdr:nvCxnSpPr>
      <xdr:spPr>
        <a:xfrm>
          <a:off x="11303000" y="54152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7035" cy="221615"/>
    <xdr:sp macro="" textlink="">
      <xdr:nvSpPr>
        <xdr:cNvPr id="126" name="テキスト ボックス 125">
          <a:extLst>
            <a:ext uri="{FF2B5EF4-FFF2-40B4-BE49-F238E27FC236}">
              <a16:creationId xmlns:a16="http://schemas.microsoft.com/office/drawing/2014/main" id="{5C1379CD-D57B-4FE5-A039-CFB19C11491F}"/>
            </a:ext>
          </a:extLst>
        </xdr:cNvPr>
        <xdr:cNvSpPr txBox="1"/>
      </xdr:nvSpPr>
      <xdr:spPr>
        <a:xfrm>
          <a:off x="10828655" y="532130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7" name="直線コネクタ 126">
          <a:extLst>
            <a:ext uri="{FF2B5EF4-FFF2-40B4-BE49-F238E27FC236}">
              <a16:creationId xmlns:a16="http://schemas.microsoft.com/office/drawing/2014/main" id="{644A112D-3FE8-4DD0-AD9E-2684B22A831D}"/>
            </a:ext>
          </a:extLst>
        </xdr:cNvPr>
        <xdr:cNvCxnSpPr/>
      </xdr:nvCxnSpPr>
      <xdr:spPr>
        <a:xfrm>
          <a:off x="11303000" y="510667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7035" cy="221615"/>
    <xdr:sp macro="" textlink="">
      <xdr:nvSpPr>
        <xdr:cNvPr id="128" name="テキスト ボックス 127">
          <a:extLst>
            <a:ext uri="{FF2B5EF4-FFF2-40B4-BE49-F238E27FC236}">
              <a16:creationId xmlns:a16="http://schemas.microsoft.com/office/drawing/2014/main" id="{2FCAB1A1-DEEE-4F1C-83C7-1081E14D8352}"/>
            </a:ext>
          </a:extLst>
        </xdr:cNvPr>
        <xdr:cNvSpPr txBox="1"/>
      </xdr:nvSpPr>
      <xdr:spPr>
        <a:xfrm>
          <a:off x="10828655" y="501269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9" name="直線コネクタ 128">
          <a:extLst>
            <a:ext uri="{FF2B5EF4-FFF2-40B4-BE49-F238E27FC236}">
              <a16:creationId xmlns:a16="http://schemas.microsoft.com/office/drawing/2014/main" id="{B46C34BD-06E4-4FF3-BBC0-2FD5D774EC9B}"/>
            </a:ext>
          </a:extLst>
        </xdr:cNvPr>
        <xdr:cNvCxnSpPr/>
      </xdr:nvCxnSpPr>
      <xdr:spPr>
        <a:xfrm>
          <a:off x="11303000" y="479806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7035" cy="221615"/>
    <xdr:sp macro="" textlink="">
      <xdr:nvSpPr>
        <xdr:cNvPr id="130" name="テキスト ボックス 129">
          <a:extLst>
            <a:ext uri="{FF2B5EF4-FFF2-40B4-BE49-F238E27FC236}">
              <a16:creationId xmlns:a16="http://schemas.microsoft.com/office/drawing/2014/main" id="{A5B316CD-DE6E-4590-BD3E-A610C2913BB9}"/>
            </a:ext>
          </a:extLst>
        </xdr:cNvPr>
        <xdr:cNvSpPr txBox="1"/>
      </xdr:nvSpPr>
      <xdr:spPr>
        <a:xfrm>
          <a:off x="10828655" y="470471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1" name="直線コネクタ 130">
          <a:extLst>
            <a:ext uri="{FF2B5EF4-FFF2-40B4-BE49-F238E27FC236}">
              <a16:creationId xmlns:a16="http://schemas.microsoft.com/office/drawing/2014/main" id="{1784675B-EC1C-49F5-BFE3-F62E97DE2D25}"/>
            </a:ext>
          </a:extLst>
        </xdr:cNvPr>
        <xdr:cNvCxnSpPr/>
      </xdr:nvCxnSpPr>
      <xdr:spPr>
        <a:xfrm>
          <a:off x="11303000" y="44900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1615"/>
    <xdr:sp macro="" textlink="">
      <xdr:nvSpPr>
        <xdr:cNvPr id="132" name="テキスト ボックス 131">
          <a:extLst>
            <a:ext uri="{FF2B5EF4-FFF2-40B4-BE49-F238E27FC236}">
              <a16:creationId xmlns:a16="http://schemas.microsoft.com/office/drawing/2014/main" id="{44597D4C-08EB-40EB-A3C1-D97AC0B9D44B}"/>
            </a:ext>
          </a:extLst>
        </xdr:cNvPr>
        <xdr:cNvSpPr txBox="1"/>
      </xdr:nvSpPr>
      <xdr:spPr>
        <a:xfrm>
          <a:off x="10931525" y="4396105"/>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171E2A60-0F23-4C73-8702-C7F4521FB630}"/>
            </a:ext>
          </a:extLst>
        </xdr:cNvPr>
        <xdr:cNvCxnSpPr/>
      </xdr:nvCxnSpPr>
      <xdr:spPr>
        <a:xfrm>
          <a:off x="11303000" y="4181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31877137-2499-496E-AC5A-83230571360C}"/>
            </a:ext>
          </a:extLst>
        </xdr:cNvPr>
        <xdr:cNvSpPr/>
      </xdr:nvSpPr>
      <xdr:spPr>
        <a:xfrm>
          <a:off x="11303000" y="4181475"/>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49530</xdr:rowOff>
    </xdr:to>
    <xdr:cxnSp macro="">
      <xdr:nvCxnSpPr>
        <xdr:cNvPr id="135" name="直線コネクタ 134">
          <a:extLst>
            <a:ext uri="{FF2B5EF4-FFF2-40B4-BE49-F238E27FC236}">
              <a16:creationId xmlns:a16="http://schemas.microsoft.com/office/drawing/2014/main" id="{E117E122-72D0-45D5-BA46-268C53D5B2F0}"/>
            </a:ext>
          </a:extLst>
        </xdr:cNvPr>
        <xdr:cNvCxnSpPr/>
      </xdr:nvCxnSpPr>
      <xdr:spPr>
        <a:xfrm flipV="1">
          <a:off x="14793595" y="449008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53340</xdr:rowOff>
    </xdr:from>
    <xdr:ext cx="466090" cy="255270"/>
    <xdr:sp macro="" textlink="">
      <xdr:nvSpPr>
        <xdr:cNvPr id="136" name="債務償還比率最小値テキスト">
          <a:extLst>
            <a:ext uri="{FF2B5EF4-FFF2-40B4-BE49-F238E27FC236}">
              <a16:creationId xmlns:a16="http://schemas.microsoft.com/office/drawing/2014/main" id="{F603BC51-7632-4751-A6A0-1DF6C95B8F5B}"/>
            </a:ext>
          </a:extLst>
        </xdr:cNvPr>
        <xdr:cNvSpPr txBox="1"/>
      </xdr:nvSpPr>
      <xdr:spPr>
        <a:xfrm>
          <a:off x="14846300" y="58826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49530</xdr:rowOff>
    </xdr:from>
    <xdr:to>
      <xdr:col>76</xdr:col>
      <xdr:colOff>111125</xdr:colOff>
      <xdr:row>34</xdr:row>
      <xdr:rowOff>49530</xdr:rowOff>
    </xdr:to>
    <xdr:cxnSp macro="">
      <xdr:nvCxnSpPr>
        <xdr:cNvPr id="137" name="直線コネクタ 136">
          <a:extLst>
            <a:ext uri="{FF2B5EF4-FFF2-40B4-BE49-F238E27FC236}">
              <a16:creationId xmlns:a16="http://schemas.microsoft.com/office/drawing/2014/main" id="{2C0319EF-CB53-4FCA-BCFE-5FAF9C2FF5FF}"/>
            </a:ext>
          </a:extLst>
        </xdr:cNvPr>
        <xdr:cNvCxnSpPr/>
      </xdr:nvCxnSpPr>
      <xdr:spPr>
        <a:xfrm>
          <a:off x="147066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6550" cy="259080"/>
    <xdr:sp macro="" textlink="">
      <xdr:nvSpPr>
        <xdr:cNvPr id="138" name="債務償還比率最大値テキスト">
          <a:extLst>
            <a:ext uri="{FF2B5EF4-FFF2-40B4-BE49-F238E27FC236}">
              <a16:creationId xmlns:a16="http://schemas.microsoft.com/office/drawing/2014/main" id="{6B8E4A52-B8FA-4110-B839-BD09D037CCC3}"/>
            </a:ext>
          </a:extLst>
        </xdr:cNvPr>
        <xdr:cNvSpPr txBox="1"/>
      </xdr:nvSpPr>
      <xdr:spPr>
        <a:xfrm>
          <a:off x="14846300" y="426529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9" name="直線コネクタ 138">
          <a:extLst>
            <a:ext uri="{FF2B5EF4-FFF2-40B4-BE49-F238E27FC236}">
              <a16:creationId xmlns:a16="http://schemas.microsoft.com/office/drawing/2014/main" id="{D3F25489-FDD4-43C5-846C-603379A8C5B9}"/>
            </a:ext>
          </a:extLst>
        </xdr:cNvPr>
        <xdr:cNvCxnSpPr/>
      </xdr:nvCxnSpPr>
      <xdr:spPr>
        <a:xfrm>
          <a:off x="14706600" y="449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19685</xdr:rowOff>
    </xdr:from>
    <xdr:ext cx="466090" cy="255270"/>
    <xdr:sp macro="" textlink="">
      <xdr:nvSpPr>
        <xdr:cNvPr id="140" name="債務償還比率平均値テキスト">
          <a:extLst>
            <a:ext uri="{FF2B5EF4-FFF2-40B4-BE49-F238E27FC236}">
              <a16:creationId xmlns:a16="http://schemas.microsoft.com/office/drawing/2014/main" id="{51161F56-5B09-47C7-A24C-ADF2755E1E9C}"/>
            </a:ext>
          </a:extLst>
        </xdr:cNvPr>
        <xdr:cNvSpPr txBox="1"/>
      </xdr:nvSpPr>
      <xdr:spPr>
        <a:xfrm>
          <a:off x="14846300" y="4991735"/>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168275</xdr:rowOff>
    </xdr:from>
    <xdr:to>
      <xdr:col>76</xdr:col>
      <xdr:colOff>73025</xdr:colOff>
      <xdr:row>30</xdr:row>
      <xdr:rowOff>98425</xdr:rowOff>
    </xdr:to>
    <xdr:sp macro="" textlink="">
      <xdr:nvSpPr>
        <xdr:cNvPr id="141" name="フローチャート: 判断 140">
          <a:extLst>
            <a:ext uri="{FF2B5EF4-FFF2-40B4-BE49-F238E27FC236}">
              <a16:creationId xmlns:a16="http://schemas.microsoft.com/office/drawing/2014/main" id="{A015FA9D-7F89-4375-BA14-2D92C149D7A6}"/>
            </a:ext>
          </a:extLst>
        </xdr:cNvPr>
        <xdr:cNvSpPr/>
      </xdr:nvSpPr>
      <xdr:spPr>
        <a:xfrm>
          <a:off x="14744700" y="514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86360</xdr:rowOff>
    </xdr:from>
    <xdr:to>
      <xdr:col>72</xdr:col>
      <xdr:colOff>123825</xdr:colOff>
      <xdr:row>32</xdr:row>
      <xdr:rowOff>15875</xdr:rowOff>
    </xdr:to>
    <xdr:sp macro="" textlink="">
      <xdr:nvSpPr>
        <xdr:cNvPr id="142" name="フローチャート: 判断 141">
          <a:extLst>
            <a:ext uri="{FF2B5EF4-FFF2-40B4-BE49-F238E27FC236}">
              <a16:creationId xmlns:a16="http://schemas.microsoft.com/office/drawing/2014/main" id="{EDAD48D3-AEAD-4F01-A102-7C94032FC19B}"/>
            </a:ext>
          </a:extLst>
        </xdr:cNvPr>
        <xdr:cNvSpPr/>
      </xdr:nvSpPr>
      <xdr:spPr>
        <a:xfrm>
          <a:off x="14033500" y="540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107315</xdr:rowOff>
    </xdr:from>
    <xdr:to>
      <xdr:col>68</xdr:col>
      <xdr:colOff>123825</xdr:colOff>
      <xdr:row>32</xdr:row>
      <xdr:rowOff>37465</xdr:rowOff>
    </xdr:to>
    <xdr:sp macro="" textlink="">
      <xdr:nvSpPr>
        <xdr:cNvPr id="143" name="フローチャート: 判断 142">
          <a:extLst>
            <a:ext uri="{FF2B5EF4-FFF2-40B4-BE49-F238E27FC236}">
              <a16:creationId xmlns:a16="http://schemas.microsoft.com/office/drawing/2014/main" id="{2E93089D-63FC-4E93-B544-178EBDFB8CA4}"/>
            </a:ext>
          </a:extLst>
        </xdr:cNvPr>
        <xdr:cNvSpPr/>
      </xdr:nvSpPr>
      <xdr:spPr>
        <a:xfrm>
          <a:off x="13271500" y="542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116840</xdr:rowOff>
    </xdr:from>
    <xdr:to>
      <xdr:col>64</xdr:col>
      <xdr:colOff>123825</xdr:colOff>
      <xdr:row>32</xdr:row>
      <xdr:rowOff>46990</xdr:rowOff>
    </xdr:to>
    <xdr:sp macro="" textlink="">
      <xdr:nvSpPr>
        <xdr:cNvPr id="144" name="フローチャート: 判断 143">
          <a:extLst>
            <a:ext uri="{FF2B5EF4-FFF2-40B4-BE49-F238E27FC236}">
              <a16:creationId xmlns:a16="http://schemas.microsoft.com/office/drawing/2014/main" id="{C9AE21D4-D641-4AB2-924A-8E05338A1799}"/>
            </a:ext>
          </a:extLst>
        </xdr:cNvPr>
        <xdr:cNvSpPr/>
      </xdr:nvSpPr>
      <xdr:spPr>
        <a:xfrm>
          <a:off x="12509500" y="543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635</xdr:rowOff>
    </xdr:from>
    <xdr:to>
      <xdr:col>60</xdr:col>
      <xdr:colOff>123825</xdr:colOff>
      <xdr:row>32</xdr:row>
      <xdr:rowOff>102235</xdr:rowOff>
    </xdr:to>
    <xdr:sp macro="" textlink="">
      <xdr:nvSpPr>
        <xdr:cNvPr id="145" name="フローチャート: 判断 144">
          <a:extLst>
            <a:ext uri="{FF2B5EF4-FFF2-40B4-BE49-F238E27FC236}">
              <a16:creationId xmlns:a16="http://schemas.microsoft.com/office/drawing/2014/main" id="{056DBE02-5F5B-4AB3-892C-474643798FE6}"/>
            </a:ext>
          </a:extLst>
        </xdr:cNvPr>
        <xdr:cNvSpPr/>
      </xdr:nvSpPr>
      <xdr:spPr>
        <a:xfrm>
          <a:off x="11747500" y="54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1615"/>
    <xdr:sp macro="" textlink="">
      <xdr:nvSpPr>
        <xdr:cNvPr id="146" name="テキスト ボックス 145">
          <a:extLst>
            <a:ext uri="{FF2B5EF4-FFF2-40B4-BE49-F238E27FC236}">
              <a16:creationId xmlns:a16="http://schemas.microsoft.com/office/drawing/2014/main" id="{AB33FEAB-BC95-45FB-BE47-08F0A62D9152}"/>
            </a:ext>
          </a:extLst>
        </xdr:cNvPr>
        <xdr:cNvSpPr txBox="1"/>
      </xdr:nvSpPr>
      <xdr:spPr>
        <a:xfrm>
          <a:off x="14617700" y="6386195"/>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190" cy="221615"/>
    <xdr:sp macro="" textlink="">
      <xdr:nvSpPr>
        <xdr:cNvPr id="147" name="テキスト ボックス 146">
          <a:extLst>
            <a:ext uri="{FF2B5EF4-FFF2-40B4-BE49-F238E27FC236}">
              <a16:creationId xmlns:a16="http://schemas.microsoft.com/office/drawing/2014/main" id="{967CD985-0530-4FBA-82F5-41B95981EEDC}"/>
            </a:ext>
          </a:extLst>
        </xdr:cNvPr>
        <xdr:cNvSpPr txBox="1"/>
      </xdr:nvSpPr>
      <xdr:spPr>
        <a:xfrm>
          <a:off x="13906500" y="63861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190" cy="221615"/>
    <xdr:sp macro="" textlink="">
      <xdr:nvSpPr>
        <xdr:cNvPr id="148" name="テキスト ボックス 147">
          <a:extLst>
            <a:ext uri="{FF2B5EF4-FFF2-40B4-BE49-F238E27FC236}">
              <a16:creationId xmlns:a16="http://schemas.microsoft.com/office/drawing/2014/main" id="{A92456B4-8270-4AE7-BA5D-333484D8A7FF}"/>
            </a:ext>
          </a:extLst>
        </xdr:cNvPr>
        <xdr:cNvSpPr txBox="1"/>
      </xdr:nvSpPr>
      <xdr:spPr>
        <a:xfrm>
          <a:off x="13144500" y="63861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190" cy="221615"/>
    <xdr:sp macro="" textlink="">
      <xdr:nvSpPr>
        <xdr:cNvPr id="149" name="テキスト ボックス 148">
          <a:extLst>
            <a:ext uri="{FF2B5EF4-FFF2-40B4-BE49-F238E27FC236}">
              <a16:creationId xmlns:a16="http://schemas.microsoft.com/office/drawing/2014/main" id="{8B941C98-E113-4D7B-B555-1CAE479375D4}"/>
            </a:ext>
          </a:extLst>
        </xdr:cNvPr>
        <xdr:cNvSpPr txBox="1"/>
      </xdr:nvSpPr>
      <xdr:spPr>
        <a:xfrm>
          <a:off x="12382500" y="63861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190" cy="221615"/>
    <xdr:sp macro="" textlink="">
      <xdr:nvSpPr>
        <xdr:cNvPr id="150" name="テキスト ボックス 149">
          <a:extLst>
            <a:ext uri="{FF2B5EF4-FFF2-40B4-BE49-F238E27FC236}">
              <a16:creationId xmlns:a16="http://schemas.microsoft.com/office/drawing/2014/main" id="{2EDDD05D-4DAF-4B09-AC7F-B9F5B1AD4A31}"/>
            </a:ext>
          </a:extLst>
        </xdr:cNvPr>
        <xdr:cNvSpPr txBox="1"/>
      </xdr:nvSpPr>
      <xdr:spPr>
        <a:xfrm>
          <a:off x="11620500" y="6386195"/>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5080</xdr:rowOff>
    </xdr:from>
    <xdr:to>
      <xdr:col>76</xdr:col>
      <xdr:colOff>73025</xdr:colOff>
      <xdr:row>30</xdr:row>
      <xdr:rowOff>106680</xdr:rowOff>
    </xdr:to>
    <xdr:sp macro="" textlink="">
      <xdr:nvSpPr>
        <xdr:cNvPr id="151" name="楕円 150">
          <a:extLst>
            <a:ext uri="{FF2B5EF4-FFF2-40B4-BE49-F238E27FC236}">
              <a16:creationId xmlns:a16="http://schemas.microsoft.com/office/drawing/2014/main" id="{B48BC31C-4D35-4491-BA04-4A4AD9B6EAD4}"/>
            </a:ext>
          </a:extLst>
        </xdr:cNvPr>
        <xdr:cNvSpPr/>
      </xdr:nvSpPr>
      <xdr:spPr>
        <a:xfrm>
          <a:off x="14744700" y="51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154940</xdr:rowOff>
    </xdr:from>
    <xdr:ext cx="466090" cy="255270"/>
    <xdr:sp macro="" textlink="">
      <xdr:nvSpPr>
        <xdr:cNvPr id="152" name="債務償還比率該当値テキスト">
          <a:extLst>
            <a:ext uri="{FF2B5EF4-FFF2-40B4-BE49-F238E27FC236}">
              <a16:creationId xmlns:a16="http://schemas.microsoft.com/office/drawing/2014/main" id="{9816D0F5-0762-4F1F-9FEF-F8B92087BDF1}"/>
            </a:ext>
          </a:extLst>
        </xdr:cNvPr>
        <xdr:cNvSpPr txBox="1"/>
      </xdr:nvSpPr>
      <xdr:spPr>
        <a:xfrm>
          <a:off x="14846300" y="51269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76835</xdr:rowOff>
    </xdr:from>
    <xdr:to>
      <xdr:col>72</xdr:col>
      <xdr:colOff>123825</xdr:colOff>
      <xdr:row>34</xdr:row>
      <xdr:rowOff>6985</xdr:rowOff>
    </xdr:to>
    <xdr:sp macro="" textlink="">
      <xdr:nvSpPr>
        <xdr:cNvPr id="153" name="楕円 152">
          <a:extLst>
            <a:ext uri="{FF2B5EF4-FFF2-40B4-BE49-F238E27FC236}">
              <a16:creationId xmlns:a16="http://schemas.microsoft.com/office/drawing/2014/main" id="{501C2AF4-661D-4610-93C2-7250938C9CE2}"/>
            </a:ext>
          </a:extLst>
        </xdr:cNvPr>
        <xdr:cNvSpPr/>
      </xdr:nvSpPr>
      <xdr:spPr>
        <a:xfrm>
          <a:off x="14033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55880</xdr:rowOff>
    </xdr:from>
    <xdr:to>
      <xdr:col>76</xdr:col>
      <xdr:colOff>22225</xdr:colOff>
      <xdr:row>33</xdr:row>
      <xdr:rowOff>127635</xdr:rowOff>
    </xdr:to>
    <xdr:cxnSp macro="">
      <xdr:nvCxnSpPr>
        <xdr:cNvPr id="154" name="直線コネクタ 153">
          <a:extLst>
            <a:ext uri="{FF2B5EF4-FFF2-40B4-BE49-F238E27FC236}">
              <a16:creationId xmlns:a16="http://schemas.microsoft.com/office/drawing/2014/main" id="{D52A153C-FEFB-4158-A7A7-86076465CB46}"/>
            </a:ext>
          </a:extLst>
        </xdr:cNvPr>
        <xdr:cNvCxnSpPr/>
      </xdr:nvCxnSpPr>
      <xdr:spPr>
        <a:xfrm flipV="1">
          <a:off x="14084300" y="5199380"/>
          <a:ext cx="711200" cy="586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81915</xdr:rowOff>
    </xdr:from>
    <xdr:to>
      <xdr:col>68</xdr:col>
      <xdr:colOff>123825</xdr:colOff>
      <xdr:row>34</xdr:row>
      <xdr:rowOff>12065</xdr:rowOff>
    </xdr:to>
    <xdr:sp macro="" textlink="">
      <xdr:nvSpPr>
        <xdr:cNvPr id="155" name="楕円 154">
          <a:extLst>
            <a:ext uri="{FF2B5EF4-FFF2-40B4-BE49-F238E27FC236}">
              <a16:creationId xmlns:a16="http://schemas.microsoft.com/office/drawing/2014/main" id="{233565D4-7CBC-4AB8-A355-BD11B454155D}"/>
            </a:ext>
          </a:extLst>
        </xdr:cNvPr>
        <xdr:cNvSpPr/>
      </xdr:nvSpPr>
      <xdr:spPr>
        <a:xfrm>
          <a:off x="132715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127635</xdr:rowOff>
    </xdr:from>
    <xdr:to>
      <xdr:col>72</xdr:col>
      <xdr:colOff>73025</xdr:colOff>
      <xdr:row>33</xdr:row>
      <xdr:rowOff>132715</xdr:rowOff>
    </xdr:to>
    <xdr:cxnSp macro="">
      <xdr:nvCxnSpPr>
        <xdr:cNvPr id="156" name="直線コネクタ 155">
          <a:extLst>
            <a:ext uri="{FF2B5EF4-FFF2-40B4-BE49-F238E27FC236}">
              <a16:creationId xmlns:a16="http://schemas.microsoft.com/office/drawing/2014/main" id="{7BF135DA-9895-4E6D-BD06-FDFB99842071}"/>
            </a:ext>
          </a:extLst>
        </xdr:cNvPr>
        <xdr:cNvCxnSpPr/>
      </xdr:nvCxnSpPr>
      <xdr:spPr>
        <a:xfrm flipV="1">
          <a:off x="13322300" y="578548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125730</xdr:rowOff>
    </xdr:from>
    <xdr:to>
      <xdr:col>64</xdr:col>
      <xdr:colOff>123825</xdr:colOff>
      <xdr:row>34</xdr:row>
      <xdr:rowOff>55880</xdr:rowOff>
    </xdr:to>
    <xdr:sp macro="" textlink="">
      <xdr:nvSpPr>
        <xdr:cNvPr id="157" name="楕円 156">
          <a:extLst>
            <a:ext uri="{FF2B5EF4-FFF2-40B4-BE49-F238E27FC236}">
              <a16:creationId xmlns:a16="http://schemas.microsoft.com/office/drawing/2014/main" id="{630DD7FC-905A-422D-916C-D1B70B6D355E}"/>
            </a:ext>
          </a:extLst>
        </xdr:cNvPr>
        <xdr:cNvSpPr/>
      </xdr:nvSpPr>
      <xdr:spPr>
        <a:xfrm>
          <a:off x="125095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132715</xdr:rowOff>
    </xdr:from>
    <xdr:to>
      <xdr:col>68</xdr:col>
      <xdr:colOff>73025</xdr:colOff>
      <xdr:row>34</xdr:row>
      <xdr:rowOff>5080</xdr:rowOff>
    </xdr:to>
    <xdr:cxnSp macro="">
      <xdr:nvCxnSpPr>
        <xdr:cNvPr id="158" name="直線コネクタ 157">
          <a:extLst>
            <a:ext uri="{FF2B5EF4-FFF2-40B4-BE49-F238E27FC236}">
              <a16:creationId xmlns:a16="http://schemas.microsoft.com/office/drawing/2014/main" id="{DBB63DCE-CAE2-4C5F-9CBB-E6E2087749FD}"/>
            </a:ext>
          </a:extLst>
        </xdr:cNvPr>
        <xdr:cNvCxnSpPr/>
      </xdr:nvCxnSpPr>
      <xdr:spPr>
        <a:xfrm flipV="1">
          <a:off x="12560300" y="5790565"/>
          <a:ext cx="762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8890</xdr:rowOff>
    </xdr:from>
    <xdr:to>
      <xdr:col>60</xdr:col>
      <xdr:colOff>123825</xdr:colOff>
      <xdr:row>33</xdr:row>
      <xdr:rowOff>110490</xdr:rowOff>
    </xdr:to>
    <xdr:sp macro="" textlink="">
      <xdr:nvSpPr>
        <xdr:cNvPr id="159" name="楕円 158">
          <a:extLst>
            <a:ext uri="{FF2B5EF4-FFF2-40B4-BE49-F238E27FC236}">
              <a16:creationId xmlns:a16="http://schemas.microsoft.com/office/drawing/2014/main" id="{EB1B45E7-9E25-46C9-9F0C-E31A48E54DEE}"/>
            </a:ext>
          </a:extLst>
        </xdr:cNvPr>
        <xdr:cNvSpPr/>
      </xdr:nvSpPr>
      <xdr:spPr>
        <a:xfrm>
          <a:off x="11747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59690</xdr:rowOff>
    </xdr:from>
    <xdr:to>
      <xdr:col>64</xdr:col>
      <xdr:colOff>73025</xdr:colOff>
      <xdr:row>34</xdr:row>
      <xdr:rowOff>5080</xdr:rowOff>
    </xdr:to>
    <xdr:cxnSp macro="">
      <xdr:nvCxnSpPr>
        <xdr:cNvPr id="160" name="直線コネクタ 159">
          <a:extLst>
            <a:ext uri="{FF2B5EF4-FFF2-40B4-BE49-F238E27FC236}">
              <a16:creationId xmlns:a16="http://schemas.microsoft.com/office/drawing/2014/main" id="{66B3B589-9332-4290-B51B-7F7F66EDFEDE}"/>
            </a:ext>
          </a:extLst>
        </xdr:cNvPr>
        <xdr:cNvCxnSpPr/>
      </xdr:nvCxnSpPr>
      <xdr:spPr>
        <a:xfrm>
          <a:off x="11798300" y="5717540"/>
          <a:ext cx="762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32385</xdr:rowOff>
    </xdr:from>
    <xdr:ext cx="466090" cy="255270"/>
    <xdr:sp macro="" textlink="">
      <xdr:nvSpPr>
        <xdr:cNvPr id="161" name="n_1aveValue債務償還比率">
          <a:extLst>
            <a:ext uri="{FF2B5EF4-FFF2-40B4-BE49-F238E27FC236}">
              <a16:creationId xmlns:a16="http://schemas.microsoft.com/office/drawing/2014/main" id="{85889B4E-A75B-4F07-867A-52B98CB89F51}"/>
            </a:ext>
          </a:extLst>
        </xdr:cNvPr>
        <xdr:cNvSpPr txBox="1"/>
      </xdr:nvSpPr>
      <xdr:spPr>
        <a:xfrm>
          <a:off x="13836650" y="51758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53975</xdr:rowOff>
    </xdr:from>
    <xdr:ext cx="466090" cy="255270"/>
    <xdr:sp macro="" textlink="">
      <xdr:nvSpPr>
        <xdr:cNvPr id="162" name="n_2aveValue債務償還比率">
          <a:extLst>
            <a:ext uri="{FF2B5EF4-FFF2-40B4-BE49-F238E27FC236}">
              <a16:creationId xmlns:a16="http://schemas.microsoft.com/office/drawing/2014/main" id="{A3EA4743-64D9-4FA8-B43B-82ED6EA310DB}"/>
            </a:ext>
          </a:extLst>
        </xdr:cNvPr>
        <xdr:cNvSpPr txBox="1"/>
      </xdr:nvSpPr>
      <xdr:spPr>
        <a:xfrm>
          <a:off x="13087350" y="51974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63500</xdr:rowOff>
    </xdr:from>
    <xdr:ext cx="466090" cy="255270"/>
    <xdr:sp macro="" textlink="">
      <xdr:nvSpPr>
        <xdr:cNvPr id="163" name="n_3aveValue債務償還比率">
          <a:extLst>
            <a:ext uri="{FF2B5EF4-FFF2-40B4-BE49-F238E27FC236}">
              <a16:creationId xmlns:a16="http://schemas.microsoft.com/office/drawing/2014/main" id="{52D62BA7-CCA7-4B9A-805E-ADB300EA4EE2}"/>
            </a:ext>
          </a:extLst>
        </xdr:cNvPr>
        <xdr:cNvSpPr txBox="1"/>
      </xdr:nvSpPr>
      <xdr:spPr>
        <a:xfrm>
          <a:off x="12325350" y="52070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118745</xdr:rowOff>
    </xdr:from>
    <xdr:ext cx="466090" cy="259080"/>
    <xdr:sp macro="" textlink="">
      <xdr:nvSpPr>
        <xdr:cNvPr id="164" name="n_4aveValue債務償還比率">
          <a:extLst>
            <a:ext uri="{FF2B5EF4-FFF2-40B4-BE49-F238E27FC236}">
              <a16:creationId xmlns:a16="http://schemas.microsoft.com/office/drawing/2014/main" id="{E9DCEF9A-76D4-40B3-89CD-FC12B1F8B28D}"/>
            </a:ext>
          </a:extLst>
        </xdr:cNvPr>
        <xdr:cNvSpPr txBox="1"/>
      </xdr:nvSpPr>
      <xdr:spPr>
        <a:xfrm>
          <a:off x="11563350" y="52622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169545</xdr:rowOff>
    </xdr:from>
    <xdr:ext cx="466090" cy="255270"/>
    <xdr:sp macro="" textlink="">
      <xdr:nvSpPr>
        <xdr:cNvPr id="165" name="n_1mainValue債務償還比率">
          <a:extLst>
            <a:ext uri="{FF2B5EF4-FFF2-40B4-BE49-F238E27FC236}">
              <a16:creationId xmlns:a16="http://schemas.microsoft.com/office/drawing/2014/main" id="{01A82F01-81E3-4600-9E1F-67CFF732CC2C}"/>
            </a:ext>
          </a:extLst>
        </xdr:cNvPr>
        <xdr:cNvSpPr txBox="1"/>
      </xdr:nvSpPr>
      <xdr:spPr>
        <a:xfrm>
          <a:off x="13836650" y="58273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3175</xdr:rowOff>
    </xdr:from>
    <xdr:ext cx="466090" cy="259080"/>
    <xdr:sp macro="" textlink="">
      <xdr:nvSpPr>
        <xdr:cNvPr id="166" name="n_2mainValue債務償還比率">
          <a:extLst>
            <a:ext uri="{FF2B5EF4-FFF2-40B4-BE49-F238E27FC236}">
              <a16:creationId xmlns:a16="http://schemas.microsoft.com/office/drawing/2014/main" id="{37A251E2-AD56-4063-9283-FE53FDCD3BBC}"/>
            </a:ext>
          </a:extLst>
        </xdr:cNvPr>
        <xdr:cNvSpPr txBox="1"/>
      </xdr:nvSpPr>
      <xdr:spPr>
        <a:xfrm>
          <a:off x="13087350" y="58324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843.5</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34</xdr:row>
      <xdr:rowOff>46990</xdr:rowOff>
    </xdr:from>
    <xdr:ext cx="466090" cy="259080"/>
    <xdr:sp macro="" textlink="">
      <xdr:nvSpPr>
        <xdr:cNvPr id="167" name="n_3mainValue債務償還比率">
          <a:extLst>
            <a:ext uri="{FF2B5EF4-FFF2-40B4-BE49-F238E27FC236}">
              <a16:creationId xmlns:a16="http://schemas.microsoft.com/office/drawing/2014/main" id="{7D4DBE5A-1FD9-44E9-8303-FCDDE14D0A36}"/>
            </a:ext>
          </a:extLst>
        </xdr:cNvPr>
        <xdr:cNvSpPr txBox="1"/>
      </xdr:nvSpPr>
      <xdr:spPr>
        <a:xfrm>
          <a:off x="12325350" y="58762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101600</xdr:rowOff>
    </xdr:from>
    <xdr:ext cx="466090" cy="259080"/>
    <xdr:sp macro="" textlink="">
      <xdr:nvSpPr>
        <xdr:cNvPr id="168" name="n_4mainValue債務償還比率">
          <a:extLst>
            <a:ext uri="{FF2B5EF4-FFF2-40B4-BE49-F238E27FC236}">
              <a16:creationId xmlns:a16="http://schemas.microsoft.com/office/drawing/2014/main" id="{204EA1BE-7FAA-4BD2-A949-3CD9B37B2F1C}"/>
            </a:ext>
          </a:extLst>
        </xdr:cNvPr>
        <xdr:cNvSpPr txBox="1"/>
      </xdr:nvSpPr>
      <xdr:spPr>
        <a:xfrm>
          <a:off x="11563350" y="57594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8FCFD7D-BD7B-44E8-B3D8-F5ADAF8ACE5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0" name="正方形/長方形 169">
          <a:extLst>
            <a:ext uri="{FF2B5EF4-FFF2-40B4-BE49-F238E27FC236}">
              <a16:creationId xmlns:a16="http://schemas.microsoft.com/office/drawing/2014/main" id="{14D2DFEB-C8C6-4233-92E2-F8B5A9062FEC}"/>
            </a:ext>
          </a:extLst>
        </xdr:cNvPr>
        <xdr:cNvSpPr/>
      </xdr:nvSpPr>
      <xdr:spPr>
        <a:xfrm>
          <a:off x="1270000" y="1094486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71" name="テキスト ボックス 170">
          <a:extLst>
            <a:ext uri="{FF2B5EF4-FFF2-40B4-BE49-F238E27FC236}">
              <a16:creationId xmlns:a16="http://schemas.microsoft.com/office/drawing/2014/main" id="{51B3E7A9-2449-4C5B-B060-50781A2C77FA}"/>
            </a:ext>
          </a:extLst>
        </xdr:cNvPr>
        <xdr:cNvSpPr txBox="1"/>
      </xdr:nvSpPr>
      <xdr:spPr>
        <a:xfrm>
          <a:off x="914400" y="743585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6395" cy="238760"/>
    <xdr:sp macro="" textlink="">
      <xdr:nvSpPr>
        <xdr:cNvPr id="172" name="テキスト ボックス 171">
          <a:extLst>
            <a:ext uri="{FF2B5EF4-FFF2-40B4-BE49-F238E27FC236}">
              <a16:creationId xmlns:a16="http://schemas.microsoft.com/office/drawing/2014/main" id="{2A086CA6-A6C9-43BD-9A3C-960D6A32F793}"/>
            </a:ext>
          </a:extLst>
        </xdr:cNvPr>
        <xdr:cNvSpPr txBox="1"/>
      </xdr:nvSpPr>
      <xdr:spPr>
        <a:xfrm>
          <a:off x="6985000" y="1010285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73" name="テキスト ボックス 172">
          <a:extLst>
            <a:ext uri="{FF2B5EF4-FFF2-40B4-BE49-F238E27FC236}">
              <a16:creationId xmlns:a16="http://schemas.microsoft.com/office/drawing/2014/main" id="{516AAA85-F4FA-4088-8AA9-D556855BA120}"/>
            </a:ext>
          </a:extLst>
        </xdr:cNvPr>
        <xdr:cNvSpPr txBox="1"/>
      </xdr:nvSpPr>
      <xdr:spPr>
        <a:xfrm>
          <a:off x="914400" y="1117346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6395" cy="241300"/>
    <xdr:sp macro="" textlink="">
      <xdr:nvSpPr>
        <xdr:cNvPr id="174" name="テキスト ボックス 173">
          <a:extLst>
            <a:ext uri="{FF2B5EF4-FFF2-40B4-BE49-F238E27FC236}">
              <a16:creationId xmlns:a16="http://schemas.microsoft.com/office/drawing/2014/main" id="{E496920B-727A-4F46-A59B-313CD47D87E2}"/>
            </a:ext>
          </a:extLst>
        </xdr:cNvPr>
        <xdr:cNvSpPr txBox="1"/>
      </xdr:nvSpPr>
      <xdr:spPr>
        <a:xfrm>
          <a:off x="6985000" y="13928725"/>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5AE3FA-444B-489D-8345-43C34E1EBB2A}"/>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EFA2B50-2D00-400A-BA27-B1525CAC89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C6B050-8859-49DA-91C7-CC9E6BCB55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90F2E0-3BCD-4CA5-8384-CD8BFDA1FA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65FFEC-3DD1-44BA-BDE0-DF59B7BFE7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795D9F-AACA-413E-AC62-CCFF0CB808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98C540-3D6C-4FBA-849A-ED4F04FBBB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A2491E-22FC-4B20-9982-938D13A466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228AC0-307E-4F11-B990-C729971CDFA3}"/>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06EC4C-05CE-423A-9D13-30E7FF98B2D7}"/>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AC8F91-0F16-4C9C-9F33-B27CF6CE833B}"/>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404350-3804-4157-A942-58DDBCA9BCDD}"/>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2B5F9F-D113-428E-84BE-66B78D56767F}"/>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AA919A-3FDA-48CE-8036-7904ED6542DA}"/>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8D0F32-A586-4D5C-9C71-73CEF916C5EA}"/>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7746AE-471F-4CAA-8265-8977A3816AC4}"/>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3E2E1A-600A-45E4-A4DA-3649D83B30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897B53-11B4-4F25-9988-BE6791E2C1BE}"/>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CFCA34-0AAC-4EB6-9FE9-6046A9E41AF3}"/>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658B3B-9992-4509-8EAD-AC75A299BB93}"/>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656E82-B9CE-4B5F-AD3D-2004366C36D1}"/>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3971BD1-A1BC-4FD7-A3B0-1E22AF7346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1F5BD2-FC23-49CE-BDBC-24E7D3FBC1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1180753-6B79-4F22-B257-9B77C0D8C0A7}"/>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FCA3F9-8D6F-478B-9ED6-C2A59C78D6CF}"/>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D71E0D-7E5B-44F6-8165-1F5B976C8FE4}"/>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327501-DDD9-455E-A998-A29CB57C27AD}"/>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53219E5E-036F-4AA1-9F4A-F1636DA235BE}"/>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99F239-C9DC-4939-A8A7-DC258EFD925A}"/>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7875BDB-A3EE-4545-A2B0-49B8EAD6F73F}"/>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270"/>
    <xdr:sp macro="" textlink="">
      <xdr:nvSpPr>
        <xdr:cNvPr id="32" name="テキスト ボックス 31">
          <a:extLst>
            <a:ext uri="{FF2B5EF4-FFF2-40B4-BE49-F238E27FC236}">
              <a16:creationId xmlns:a16="http://schemas.microsoft.com/office/drawing/2014/main" id="{1B538428-AAE2-4D25-B440-C87D831086AA}"/>
            </a:ext>
          </a:extLst>
        </xdr:cNvPr>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AEA289-C581-47DB-9495-1D70054788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877565-AF88-4B0A-BE53-448313C8CDB3}"/>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A7AB3C-33F1-4D38-8EAA-321632F0620F}"/>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1CBDF6-8C39-4099-B5AF-A319ADFFBD61}"/>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7AB8187-DC39-45E3-96C9-31A59BD4BB61}"/>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7B2BC8C-C9C5-4FE3-B022-6C3456BA1F5A}"/>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EB1697-3430-4CE2-81E7-7FA6FE9DC266}"/>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1D85A2-99A7-49EF-8E31-80696243FF5F}"/>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1" name="テキスト ボックス 40">
          <a:extLst>
            <a:ext uri="{FF2B5EF4-FFF2-40B4-BE49-F238E27FC236}">
              <a16:creationId xmlns:a16="http://schemas.microsoft.com/office/drawing/2014/main" id="{C54B1115-EC6B-4A74-AF88-AC9A707D7346}"/>
            </a:ext>
          </a:extLst>
        </xdr:cNvPr>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387131-7ED5-4943-8FB0-7053398EACFF}"/>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3550" cy="259080"/>
    <xdr:sp macro="" textlink="">
      <xdr:nvSpPr>
        <xdr:cNvPr id="43" name="テキスト ボックス 42">
          <a:extLst>
            <a:ext uri="{FF2B5EF4-FFF2-40B4-BE49-F238E27FC236}">
              <a16:creationId xmlns:a16="http://schemas.microsoft.com/office/drawing/2014/main" id="{2D35D31F-C07C-4896-98A6-935B3BB9786D}"/>
            </a:ext>
          </a:extLst>
        </xdr:cNvPr>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D27296D4-1F0E-43C3-84B7-966833597C3E}"/>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3550" cy="255270"/>
    <xdr:sp macro="" textlink="">
      <xdr:nvSpPr>
        <xdr:cNvPr id="45" name="テキスト ボックス 44">
          <a:extLst>
            <a:ext uri="{FF2B5EF4-FFF2-40B4-BE49-F238E27FC236}">
              <a16:creationId xmlns:a16="http://schemas.microsoft.com/office/drawing/2014/main" id="{6E174E08-B61C-484C-96CD-28A6597823C5}"/>
            </a:ext>
          </a:extLst>
        </xdr:cNvPr>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B39BEF4E-67AC-4B85-825A-520C051E6E3B}"/>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4ADDD1EB-A30F-4D7D-980A-4153355BC2B8}"/>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E27E22FC-901F-4099-BA27-5FE5BB8D71E7}"/>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270"/>
    <xdr:sp macro="" textlink="">
      <xdr:nvSpPr>
        <xdr:cNvPr id="49" name="テキスト ボックス 48">
          <a:extLst>
            <a:ext uri="{FF2B5EF4-FFF2-40B4-BE49-F238E27FC236}">
              <a16:creationId xmlns:a16="http://schemas.microsoft.com/office/drawing/2014/main" id="{F05AD494-7E0E-46C7-8AC3-C0C2A3473ACD}"/>
            </a:ext>
          </a:extLst>
        </xdr:cNvPr>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9B9FB148-5868-4EE2-AF47-035158C90ECB}"/>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C84C69AE-C299-4960-A1D2-0F67767DCD47}"/>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178A8965-8DC3-49CC-B492-B6CE3E3F0226}"/>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F8D2D471-A2A7-455A-9BA7-8389BEB10E0E}"/>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28959F59-7023-4FD5-8661-807B0F9C18A5}"/>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5280" cy="255270"/>
    <xdr:sp macro="" textlink="">
      <xdr:nvSpPr>
        <xdr:cNvPr id="55" name="テキスト ボックス 54">
          <a:extLst>
            <a:ext uri="{FF2B5EF4-FFF2-40B4-BE49-F238E27FC236}">
              <a16:creationId xmlns:a16="http://schemas.microsoft.com/office/drawing/2014/main" id="{5394963B-33B3-4CD8-BE3D-C36A00BE3C4C}"/>
            </a:ext>
          </a:extLst>
        </xdr:cNvPr>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8C20735-2911-4E90-ADCE-3E292A56FEE1}"/>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2CA7837-FFA5-4A75-B9CB-657AE50011A7}"/>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81280</xdr:rowOff>
    </xdr:to>
    <xdr:cxnSp macro="">
      <xdr:nvCxnSpPr>
        <xdr:cNvPr id="58" name="直線コネクタ 57">
          <a:extLst>
            <a:ext uri="{FF2B5EF4-FFF2-40B4-BE49-F238E27FC236}">
              <a16:creationId xmlns:a16="http://schemas.microsoft.com/office/drawing/2014/main" id="{031DED4B-3D12-4651-B34F-00513A4AE0B2}"/>
            </a:ext>
          </a:extLst>
        </xdr:cNvPr>
        <xdr:cNvCxnSpPr/>
      </xdr:nvCxnSpPr>
      <xdr:spPr>
        <a:xfrm flipV="1">
          <a:off x="4634865" y="566039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85090</xdr:rowOff>
    </xdr:from>
    <xdr:ext cx="405130" cy="259080"/>
    <xdr:sp macro="" textlink="">
      <xdr:nvSpPr>
        <xdr:cNvPr id="59" name="【道路】&#10;有形固定資産減価償却率最小値テキスト">
          <a:extLst>
            <a:ext uri="{FF2B5EF4-FFF2-40B4-BE49-F238E27FC236}">
              <a16:creationId xmlns:a16="http://schemas.microsoft.com/office/drawing/2014/main" id="{56A143D6-3A3C-4796-80ED-7F8DC2A765C0}"/>
            </a:ext>
          </a:extLst>
        </xdr:cNvPr>
        <xdr:cNvSpPr txBox="1"/>
      </xdr:nvSpPr>
      <xdr:spPr>
        <a:xfrm>
          <a:off x="4673600" y="728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81280</xdr:rowOff>
    </xdr:from>
    <xdr:to>
      <xdr:col>24</xdr:col>
      <xdr:colOff>152400</xdr:colOff>
      <xdr:row>42</xdr:row>
      <xdr:rowOff>81280</xdr:rowOff>
    </xdr:to>
    <xdr:cxnSp macro="">
      <xdr:nvCxnSpPr>
        <xdr:cNvPr id="60" name="直線コネクタ 59">
          <a:extLst>
            <a:ext uri="{FF2B5EF4-FFF2-40B4-BE49-F238E27FC236}">
              <a16:creationId xmlns:a16="http://schemas.microsoft.com/office/drawing/2014/main" id="{2398BC34-2510-4EBD-B81D-B416E96538C9}"/>
            </a:ext>
          </a:extLst>
        </xdr:cNvPr>
        <xdr:cNvCxnSpPr/>
      </xdr:nvCxnSpPr>
      <xdr:spPr>
        <a:xfrm>
          <a:off x="4546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5270"/>
    <xdr:sp macro="" textlink="">
      <xdr:nvSpPr>
        <xdr:cNvPr id="61" name="【道路】&#10;有形固定資産減価償却率最大値テキスト">
          <a:extLst>
            <a:ext uri="{FF2B5EF4-FFF2-40B4-BE49-F238E27FC236}">
              <a16:creationId xmlns:a16="http://schemas.microsoft.com/office/drawing/2014/main" id="{4087A88C-E9C4-40EB-95F6-DB5B821ADC5E}"/>
            </a:ext>
          </a:extLst>
        </xdr:cNvPr>
        <xdr:cNvSpPr txBox="1"/>
      </xdr:nvSpPr>
      <xdr:spPr>
        <a:xfrm>
          <a:off x="4673600" y="543560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a:extLst>
            <a:ext uri="{FF2B5EF4-FFF2-40B4-BE49-F238E27FC236}">
              <a16:creationId xmlns:a16="http://schemas.microsoft.com/office/drawing/2014/main" id="{500A219F-7BC7-4D8D-89A8-913EDED644F5}"/>
            </a:ext>
          </a:extLst>
        </xdr:cNvPr>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157480</xdr:rowOff>
    </xdr:from>
    <xdr:ext cx="405130" cy="255270"/>
    <xdr:sp macro="" textlink="">
      <xdr:nvSpPr>
        <xdr:cNvPr id="63" name="【道路】&#10;有形固定資産減価償却率平均値テキスト">
          <a:extLst>
            <a:ext uri="{FF2B5EF4-FFF2-40B4-BE49-F238E27FC236}">
              <a16:creationId xmlns:a16="http://schemas.microsoft.com/office/drawing/2014/main" id="{3FA0E4ED-679E-4B25-8574-972A259012E4}"/>
            </a:ext>
          </a:extLst>
        </xdr:cNvPr>
        <xdr:cNvSpPr txBox="1"/>
      </xdr:nvSpPr>
      <xdr:spPr>
        <a:xfrm>
          <a:off x="4673600" y="667258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7620</xdr:rowOff>
    </xdr:from>
    <xdr:to>
      <xdr:col>24</xdr:col>
      <xdr:colOff>114300</xdr:colOff>
      <xdr:row>39</xdr:row>
      <xdr:rowOff>109220</xdr:rowOff>
    </xdr:to>
    <xdr:sp macro="" textlink="">
      <xdr:nvSpPr>
        <xdr:cNvPr id="64" name="フローチャート: 判断 63">
          <a:extLst>
            <a:ext uri="{FF2B5EF4-FFF2-40B4-BE49-F238E27FC236}">
              <a16:creationId xmlns:a16="http://schemas.microsoft.com/office/drawing/2014/main" id="{3BD3E52D-8465-4D44-8DA7-23F5B87E0C67}"/>
            </a:ext>
          </a:extLst>
        </xdr:cNvPr>
        <xdr:cNvSpPr/>
      </xdr:nvSpPr>
      <xdr:spPr>
        <a:xfrm>
          <a:off x="4584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144780</xdr:rowOff>
    </xdr:from>
    <xdr:to>
      <xdr:col>20</xdr:col>
      <xdr:colOff>38100</xdr:colOff>
      <xdr:row>39</xdr:row>
      <xdr:rowOff>74930</xdr:rowOff>
    </xdr:to>
    <xdr:sp macro="" textlink="">
      <xdr:nvSpPr>
        <xdr:cNvPr id="65" name="フローチャート: 判断 64">
          <a:extLst>
            <a:ext uri="{FF2B5EF4-FFF2-40B4-BE49-F238E27FC236}">
              <a16:creationId xmlns:a16="http://schemas.microsoft.com/office/drawing/2014/main" id="{06347150-4ED4-476A-8A9E-990A4DAC203E}"/>
            </a:ext>
          </a:extLst>
        </xdr:cNvPr>
        <xdr:cNvSpPr/>
      </xdr:nvSpPr>
      <xdr:spPr>
        <a:xfrm>
          <a:off x="3746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A33A7015-2EC1-471E-980D-11874941A6D7}"/>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95885</xdr:rowOff>
    </xdr:from>
    <xdr:to>
      <xdr:col>10</xdr:col>
      <xdr:colOff>165100</xdr:colOff>
      <xdr:row>39</xdr:row>
      <xdr:rowOff>26035</xdr:rowOff>
    </xdr:to>
    <xdr:sp macro="" textlink="">
      <xdr:nvSpPr>
        <xdr:cNvPr id="67" name="フローチャート: 判断 66">
          <a:extLst>
            <a:ext uri="{FF2B5EF4-FFF2-40B4-BE49-F238E27FC236}">
              <a16:creationId xmlns:a16="http://schemas.microsoft.com/office/drawing/2014/main" id="{FBAE0A5B-11A5-4BD3-BC42-DDD8FC3C6C2C}"/>
            </a:ext>
          </a:extLst>
        </xdr:cNvPr>
        <xdr:cNvSpPr/>
      </xdr:nvSpPr>
      <xdr:spPr>
        <a:xfrm>
          <a:off x="1968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73025</xdr:rowOff>
    </xdr:from>
    <xdr:to>
      <xdr:col>6</xdr:col>
      <xdr:colOff>38100</xdr:colOff>
      <xdr:row>39</xdr:row>
      <xdr:rowOff>3175</xdr:rowOff>
    </xdr:to>
    <xdr:sp macro="" textlink="">
      <xdr:nvSpPr>
        <xdr:cNvPr id="68" name="フローチャート: 判断 67">
          <a:extLst>
            <a:ext uri="{FF2B5EF4-FFF2-40B4-BE49-F238E27FC236}">
              <a16:creationId xmlns:a16="http://schemas.microsoft.com/office/drawing/2014/main" id="{E834AEC3-4B60-4AEF-AA9E-D4D6C5334715}"/>
            </a:ext>
          </a:extLst>
        </xdr:cNvPr>
        <xdr:cNvSpPr/>
      </xdr:nvSpPr>
      <xdr:spPr>
        <a:xfrm>
          <a:off x="1079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B6EA6F31-0CB7-444B-8583-8E24509384C3}"/>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5BDB5B86-C9EC-472D-9DC5-DAF3D2662152}"/>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8B78571A-7FA8-4E18-A5E0-483DE93042F6}"/>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F1C9EA6C-07FF-498E-8434-659EEA03B8BE}"/>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27883AB8-B25B-4566-BC3D-B168A1443F6A}"/>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123190</xdr:rowOff>
    </xdr:from>
    <xdr:to>
      <xdr:col>24</xdr:col>
      <xdr:colOff>114300</xdr:colOff>
      <xdr:row>33</xdr:row>
      <xdr:rowOff>53340</xdr:rowOff>
    </xdr:to>
    <xdr:sp macro="" textlink="">
      <xdr:nvSpPr>
        <xdr:cNvPr id="74" name="楕円 73">
          <a:extLst>
            <a:ext uri="{FF2B5EF4-FFF2-40B4-BE49-F238E27FC236}">
              <a16:creationId xmlns:a16="http://schemas.microsoft.com/office/drawing/2014/main" id="{4DDA6017-B575-4D37-A068-90FFBF80F159}"/>
            </a:ext>
          </a:extLst>
        </xdr:cNvPr>
        <xdr:cNvSpPr/>
      </xdr:nvSpPr>
      <xdr:spPr>
        <a:xfrm>
          <a:off x="45847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76200</xdr:rowOff>
    </xdr:from>
    <xdr:ext cx="340360" cy="255270"/>
    <xdr:sp macro="" textlink="">
      <xdr:nvSpPr>
        <xdr:cNvPr id="75" name="【道路】&#10;有形固定資産減価償却率該当値テキスト">
          <a:extLst>
            <a:ext uri="{FF2B5EF4-FFF2-40B4-BE49-F238E27FC236}">
              <a16:creationId xmlns:a16="http://schemas.microsoft.com/office/drawing/2014/main" id="{5141018E-3700-4502-9D1A-153E781A077A}"/>
            </a:ext>
          </a:extLst>
        </xdr:cNvPr>
        <xdr:cNvSpPr txBox="1"/>
      </xdr:nvSpPr>
      <xdr:spPr>
        <a:xfrm>
          <a:off x="4673600" y="556260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123190</xdr:rowOff>
    </xdr:from>
    <xdr:to>
      <xdr:col>20</xdr:col>
      <xdr:colOff>38100</xdr:colOff>
      <xdr:row>33</xdr:row>
      <xdr:rowOff>53340</xdr:rowOff>
    </xdr:to>
    <xdr:sp macro="" textlink="">
      <xdr:nvSpPr>
        <xdr:cNvPr id="76" name="楕円 75">
          <a:extLst>
            <a:ext uri="{FF2B5EF4-FFF2-40B4-BE49-F238E27FC236}">
              <a16:creationId xmlns:a16="http://schemas.microsoft.com/office/drawing/2014/main" id="{A5CCE3D8-55E6-418D-9C77-EAC2E44041E2}"/>
            </a:ext>
          </a:extLst>
        </xdr:cNvPr>
        <xdr:cNvSpPr/>
      </xdr:nvSpPr>
      <xdr:spPr>
        <a:xfrm>
          <a:off x="3746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2540</xdr:rowOff>
    </xdr:from>
    <xdr:to>
      <xdr:col>24</xdr:col>
      <xdr:colOff>63500</xdr:colOff>
      <xdr:row>33</xdr:row>
      <xdr:rowOff>2540</xdr:rowOff>
    </xdr:to>
    <xdr:cxnSp macro="">
      <xdr:nvCxnSpPr>
        <xdr:cNvPr id="77" name="直線コネクタ 76">
          <a:extLst>
            <a:ext uri="{FF2B5EF4-FFF2-40B4-BE49-F238E27FC236}">
              <a16:creationId xmlns:a16="http://schemas.microsoft.com/office/drawing/2014/main" id="{5851205E-6D39-4C86-BE5B-D29C88DD3E24}"/>
            </a:ext>
          </a:extLst>
        </xdr:cNvPr>
        <xdr:cNvCxnSpPr/>
      </xdr:nvCxnSpPr>
      <xdr:spPr>
        <a:xfrm>
          <a:off x="3797300" y="5660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123190</xdr:rowOff>
    </xdr:from>
    <xdr:to>
      <xdr:col>15</xdr:col>
      <xdr:colOff>101600</xdr:colOff>
      <xdr:row>33</xdr:row>
      <xdr:rowOff>53340</xdr:rowOff>
    </xdr:to>
    <xdr:sp macro="" textlink="">
      <xdr:nvSpPr>
        <xdr:cNvPr id="78" name="楕円 77">
          <a:extLst>
            <a:ext uri="{FF2B5EF4-FFF2-40B4-BE49-F238E27FC236}">
              <a16:creationId xmlns:a16="http://schemas.microsoft.com/office/drawing/2014/main" id="{230FCD24-3DD4-4D92-9AA8-3C5BED542BD4}"/>
            </a:ext>
          </a:extLst>
        </xdr:cNvPr>
        <xdr:cNvSpPr/>
      </xdr:nvSpPr>
      <xdr:spPr>
        <a:xfrm>
          <a:off x="2857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2540</xdr:rowOff>
    </xdr:from>
    <xdr:to>
      <xdr:col>19</xdr:col>
      <xdr:colOff>177800</xdr:colOff>
      <xdr:row>33</xdr:row>
      <xdr:rowOff>2540</xdr:rowOff>
    </xdr:to>
    <xdr:cxnSp macro="">
      <xdr:nvCxnSpPr>
        <xdr:cNvPr id="79" name="直線コネクタ 78">
          <a:extLst>
            <a:ext uri="{FF2B5EF4-FFF2-40B4-BE49-F238E27FC236}">
              <a16:creationId xmlns:a16="http://schemas.microsoft.com/office/drawing/2014/main" id="{2EEC4EC3-3829-45F6-9D1F-4AC205FBB6FD}"/>
            </a:ext>
          </a:extLst>
        </xdr:cNvPr>
        <xdr:cNvCxnSpPr/>
      </xdr:nvCxnSpPr>
      <xdr:spPr>
        <a:xfrm>
          <a:off x="2908300" y="566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123190</xdr:rowOff>
    </xdr:from>
    <xdr:to>
      <xdr:col>10</xdr:col>
      <xdr:colOff>165100</xdr:colOff>
      <xdr:row>33</xdr:row>
      <xdr:rowOff>53340</xdr:rowOff>
    </xdr:to>
    <xdr:sp macro="" textlink="">
      <xdr:nvSpPr>
        <xdr:cNvPr id="80" name="楕円 79">
          <a:extLst>
            <a:ext uri="{FF2B5EF4-FFF2-40B4-BE49-F238E27FC236}">
              <a16:creationId xmlns:a16="http://schemas.microsoft.com/office/drawing/2014/main" id="{1172099B-9C64-4A09-AE49-B1BA0CF02494}"/>
            </a:ext>
          </a:extLst>
        </xdr:cNvPr>
        <xdr:cNvSpPr/>
      </xdr:nvSpPr>
      <xdr:spPr>
        <a:xfrm>
          <a:off x="1968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2540</xdr:rowOff>
    </xdr:from>
    <xdr:to>
      <xdr:col>15</xdr:col>
      <xdr:colOff>50800</xdr:colOff>
      <xdr:row>33</xdr:row>
      <xdr:rowOff>2540</xdr:rowOff>
    </xdr:to>
    <xdr:cxnSp macro="">
      <xdr:nvCxnSpPr>
        <xdr:cNvPr id="81" name="直線コネクタ 80">
          <a:extLst>
            <a:ext uri="{FF2B5EF4-FFF2-40B4-BE49-F238E27FC236}">
              <a16:creationId xmlns:a16="http://schemas.microsoft.com/office/drawing/2014/main" id="{D6AD39E9-8BC3-4BED-A770-17573F35C31A}"/>
            </a:ext>
          </a:extLst>
        </xdr:cNvPr>
        <xdr:cNvCxnSpPr/>
      </xdr:nvCxnSpPr>
      <xdr:spPr>
        <a:xfrm>
          <a:off x="2019300" y="566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123190</xdr:rowOff>
    </xdr:from>
    <xdr:to>
      <xdr:col>6</xdr:col>
      <xdr:colOff>38100</xdr:colOff>
      <xdr:row>33</xdr:row>
      <xdr:rowOff>53340</xdr:rowOff>
    </xdr:to>
    <xdr:sp macro="" textlink="">
      <xdr:nvSpPr>
        <xdr:cNvPr id="82" name="楕円 81">
          <a:extLst>
            <a:ext uri="{FF2B5EF4-FFF2-40B4-BE49-F238E27FC236}">
              <a16:creationId xmlns:a16="http://schemas.microsoft.com/office/drawing/2014/main" id="{2A007E2B-9228-4F53-B099-DB88CAECA730}"/>
            </a:ext>
          </a:extLst>
        </xdr:cNvPr>
        <xdr:cNvSpPr/>
      </xdr:nvSpPr>
      <xdr:spPr>
        <a:xfrm>
          <a:off x="1079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2540</xdr:rowOff>
    </xdr:from>
    <xdr:to>
      <xdr:col>10</xdr:col>
      <xdr:colOff>114300</xdr:colOff>
      <xdr:row>33</xdr:row>
      <xdr:rowOff>2540</xdr:rowOff>
    </xdr:to>
    <xdr:cxnSp macro="">
      <xdr:nvCxnSpPr>
        <xdr:cNvPr id="83" name="直線コネクタ 82">
          <a:extLst>
            <a:ext uri="{FF2B5EF4-FFF2-40B4-BE49-F238E27FC236}">
              <a16:creationId xmlns:a16="http://schemas.microsoft.com/office/drawing/2014/main" id="{1D4C9A75-92C0-4920-8234-09283734AC4B}"/>
            </a:ext>
          </a:extLst>
        </xdr:cNvPr>
        <xdr:cNvCxnSpPr/>
      </xdr:nvCxnSpPr>
      <xdr:spPr>
        <a:xfrm>
          <a:off x="1130300" y="566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66040</xdr:rowOff>
    </xdr:from>
    <xdr:ext cx="405130" cy="255270"/>
    <xdr:sp macro="" textlink="">
      <xdr:nvSpPr>
        <xdr:cNvPr id="84" name="n_1aveValue【道路】&#10;有形固定資産減価償却率">
          <a:extLst>
            <a:ext uri="{FF2B5EF4-FFF2-40B4-BE49-F238E27FC236}">
              <a16:creationId xmlns:a16="http://schemas.microsoft.com/office/drawing/2014/main" id="{96612D60-6C0F-4AF6-8C08-7904C9B38436}"/>
            </a:ext>
          </a:extLst>
        </xdr:cNvPr>
        <xdr:cNvSpPr txBox="1"/>
      </xdr:nvSpPr>
      <xdr:spPr>
        <a:xfrm>
          <a:off x="3582035" y="67525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38100</xdr:rowOff>
    </xdr:from>
    <xdr:ext cx="401320" cy="259080"/>
    <xdr:sp macro="" textlink="">
      <xdr:nvSpPr>
        <xdr:cNvPr id="85" name="n_2aveValue【道路】&#10;有形固定資産減価償却率">
          <a:extLst>
            <a:ext uri="{FF2B5EF4-FFF2-40B4-BE49-F238E27FC236}">
              <a16:creationId xmlns:a16="http://schemas.microsoft.com/office/drawing/2014/main" id="{983A48FA-CED9-4E38-ADBF-42D8A4F04C55}"/>
            </a:ext>
          </a:extLst>
        </xdr:cNvPr>
        <xdr:cNvSpPr txBox="1"/>
      </xdr:nvSpPr>
      <xdr:spPr>
        <a:xfrm>
          <a:off x="2705735" y="67246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17780</xdr:rowOff>
    </xdr:from>
    <xdr:ext cx="401320" cy="255270"/>
    <xdr:sp macro="" textlink="">
      <xdr:nvSpPr>
        <xdr:cNvPr id="86" name="n_3aveValue【道路】&#10;有形固定資産減価償却率">
          <a:extLst>
            <a:ext uri="{FF2B5EF4-FFF2-40B4-BE49-F238E27FC236}">
              <a16:creationId xmlns:a16="http://schemas.microsoft.com/office/drawing/2014/main" id="{4E991AF7-A5BB-4574-BE14-1B4A7C31AA3D}"/>
            </a:ext>
          </a:extLst>
        </xdr:cNvPr>
        <xdr:cNvSpPr txBox="1"/>
      </xdr:nvSpPr>
      <xdr:spPr>
        <a:xfrm>
          <a:off x="1816735" y="67043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166370</xdr:rowOff>
    </xdr:from>
    <xdr:ext cx="401320" cy="255270"/>
    <xdr:sp macro="" textlink="">
      <xdr:nvSpPr>
        <xdr:cNvPr id="87" name="n_4aveValue【道路】&#10;有形固定資産減価償却率">
          <a:extLst>
            <a:ext uri="{FF2B5EF4-FFF2-40B4-BE49-F238E27FC236}">
              <a16:creationId xmlns:a16="http://schemas.microsoft.com/office/drawing/2014/main" id="{FD864242-33D4-4804-8606-D7871EAE4C17}"/>
            </a:ext>
          </a:extLst>
        </xdr:cNvPr>
        <xdr:cNvSpPr txBox="1"/>
      </xdr:nvSpPr>
      <xdr:spPr>
        <a:xfrm>
          <a:off x="927735" y="66814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31</xdr:row>
      <xdr:rowOff>69850</xdr:rowOff>
    </xdr:from>
    <xdr:ext cx="340360" cy="259080"/>
    <xdr:sp macro="" textlink="">
      <xdr:nvSpPr>
        <xdr:cNvPr id="88" name="n_1mainValue【道路】&#10;有形固定資産減価償却率">
          <a:extLst>
            <a:ext uri="{FF2B5EF4-FFF2-40B4-BE49-F238E27FC236}">
              <a16:creationId xmlns:a16="http://schemas.microsoft.com/office/drawing/2014/main" id="{9FD47674-29F0-4D8E-9045-5057EA66C3A2}"/>
            </a:ext>
          </a:extLst>
        </xdr:cNvPr>
        <xdr:cNvSpPr txBox="1"/>
      </xdr:nvSpPr>
      <xdr:spPr>
        <a:xfrm>
          <a:off x="3614420" y="538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31</xdr:row>
      <xdr:rowOff>69850</xdr:rowOff>
    </xdr:from>
    <xdr:ext cx="340360" cy="259080"/>
    <xdr:sp macro="" textlink="">
      <xdr:nvSpPr>
        <xdr:cNvPr id="89" name="n_2mainValue【道路】&#10;有形固定資産減価償却率">
          <a:extLst>
            <a:ext uri="{FF2B5EF4-FFF2-40B4-BE49-F238E27FC236}">
              <a16:creationId xmlns:a16="http://schemas.microsoft.com/office/drawing/2014/main" id="{A7187278-305C-4CD8-98E1-D69E45DDE01A}"/>
            </a:ext>
          </a:extLst>
        </xdr:cNvPr>
        <xdr:cNvSpPr txBox="1"/>
      </xdr:nvSpPr>
      <xdr:spPr>
        <a:xfrm>
          <a:off x="2738120" y="538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31</xdr:row>
      <xdr:rowOff>69850</xdr:rowOff>
    </xdr:from>
    <xdr:ext cx="340360" cy="259080"/>
    <xdr:sp macro="" textlink="">
      <xdr:nvSpPr>
        <xdr:cNvPr id="90" name="n_3mainValue【道路】&#10;有形固定資産減価償却率">
          <a:extLst>
            <a:ext uri="{FF2B5EF4-FFF2-40B4-BE49-F238E27FC236}">
              <a16:creationId xmlns:a16="http://schemas.microsoft.com/office/drawing/2014/main" id="{333C4826-3E49-46BF-8945-84776DD98E5B}"/>
            </a:ext>
          </a:extLst>
        </xdr:cNvPr>
        <xdr:cNvSpPr txBox="1"/>
      </xdr:nvSpPr>
      <xdr:spPr>
        <a:xfrm>
          <a:off x="1849120" y="538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31</xdr:row>
      <xdr:rowOff>69850</xdr:rowOff>
    </xdr:from>
    <xdr:ext cx="340360" cy="259080"/>
    <xdr:sp macro="" textlink="">
      <xdr:nvSpPr>
        <xdr:cNvPr id="91" name="n_4mainValue【道路】&#10;有形固定資産減価償却率">
          <a:extLst>
            <a:ext uri="{FF2B5EF4-FFF2-40B4-BE49-F238E27FC236}">
              <a16:creationId xmlns:a16="http://schemas.microsoft.com/office/drawing/2014/main" id="{0DBFBE81-4558-4741-B6CD-6A111F1AC19F}"/>
            </a:ext>
          </a:extLst>
        </xdr:cNvPr>
        <xdr:cNvSpPr txBox="1"/>
      </xdr:nvSpPr>
      <xdr:spPr>
        <a:xfrm>
          <a:off x="960120" y="538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10D65BE-0E4E-4905-BF00-09661CB2FD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CB3FEE6-82F9-4BCA-810E-8D2F54DF02F1}"/>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55EE504-3EE0-43AE-8E23-0F161E131A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31A3996-8D8C-4BC4-ACB9-4B4ECD9C4AC3}"/>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E0E1116-A0E0-4AAA-B560-1ABAED551F4C}"/>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1F70F53-345D-4DBD-B6E1-8729F2800F08}"/>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AAF4738-842B-49AE-B45D-80115AB26055}"/>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DEACBE3-9F42-4E9B-A0BC-378D530B310B}"/>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725" cy="225425"/>
    <xdr:sp macro="" textlink="">
      <xdr:nvSpPr>
        <xdr:cNvPr id="100" name="テキスト ボックス 99">
          <a:extLst>
            <a:ext uri="{FF2B5EF4-FFF2-40B4-BE49-F238E27FC236}">
              <a16:creationId xmlns:a16="http://schemas.microsoft.com/office/drawing/2014/main" id="{81533751-5AD2-4A37-B018-FF5618FFE010}"/>
            </a:ext>
          </a:extLst>
        </xdr:cNvPr>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2293F13-B10B-4440-B165-EF4756D4746E}"/>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AEE86C3-E39B-44C0-856D-C6DD05F874FD}"/>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3550" cy="259080"/>
    <xdr:sp macro="" textlink="">
      <xdr:nvSpPr>
        <xdr:cNvPr id="103" name="テキスト ボックス 102">
          <a:extLst>
            <a:ext uri="{FF2B5EF4-FFF2-40B4-BE49-F238E27FC236}">
              <a16:creationId xmlns:a16="http://schemas.microsoft.com/office/drawing/2014/main" id="{F267F1C2-4A11-4BC2-9652-F27EF20039E1}"/>
            </a:ext>
          </a:extLst>
        </xdr:cNvPr>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D9AAA0E-A8A1-4931-BECD-8DE98F6EFA83}"/>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5270"/>
    <xdr:sp macro="" textlink="">
      <xdr:nvSpPr>
        <xdr:cNvPr id="105" name="テキスト ボックス 104">
          <a:extLst>
            <a:ext uri="{FF2B5EF4-FFF2-40B4-BE49-F238E27FC236}">
              <a16:creationId xmlns:a16="http://schemas.microsoft.com/office/drawing/2014/main" id="{7C930A6C-CCDC-47F1-8B77-E5DB639D2D44}"/>
            </a:ext>
          </a:extLst>
        </xdr:cNvPr>
        <xdr:cNvSpPr txBox="1"/>
      </xdr:nvSpPr>
      <xdr:spPr>
        <a:xfrm>
          <a:off x="6072505" y="671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3F2F568-3002-45B7-8307-C9E9A86DBF8E}"/>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7" name="テキスト ボックス 106">
          <a:extLst>
            <a:ext uri="{FF2B5EF4-FFF2-40B4-BE49-F238E27FC236}">
              <a16:creationId xmlns:a16="http://schemas.microsoft.com/office/drawing/2014/main" id="{536182B0-32B3-40E1-9C16-1D660364EF26}"/>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1252BF8-8144-42B4-844F-EF5D7ED11F9C}"/>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9" name="テキスト ボックス 108">
          <a:extLst>
            <a:ext uri="{FF2B5EF4-FFF2-40B4-BE49-F238E27FC236}">
              <a16:creationId xmlns:a16="http://schemas.microsoft.com/office/drawing/2014/main" id="{144E0716-B76E-42D0-8ED9-A720448B8C6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D58E620-1648-4FB8-841A-EA577C1E3604}"/>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5270"/>
    <xdr:sp macro="" textlink="">
      <xdr:nvSpPr>
        <xdr:cNvPr id="111" name="テキスト ボックス 110">
          <a:extLst>
            <a:ext uri="{FF2B5EF4-FFF2-40B4-BE49-F238E27FC236}">
              <a16:creationId xmlns:a16="http://schemas.microsoft.com/office/drawing/2014/main" id="{BFDA332A-2F95-4362-9DEC-B3BFE850D8E7}"/>
            </a:ext>
          </a:extLst>
        </xdr:cNvPr>
        <xdr:cNvSpPr txBox="1"/>
      </xdr:nvSpPr>
      <xdr:spPr>
        <a:xfrm>
          <a:off x="6072505" y="557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FB312E3-D39A-4EA3-BE7C-C948ACADB3F6}"/>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3" name="テキスト ボックス 112">
          <a:extLst>
            <a:ext uri="{FF2B5EF4-FFF2-40B4-BE49-F238E27FC236}">
              <a16:creationId xmlns:a16="http://schemas.microsoft.com/office/drawing/2014/main" id="{4DEA9D08-F32E-4B64-93EA-EE9363BB44B5}"/>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6E214F5-7A44-481C-B813-B379010BBC8F}"/>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99695</xdr:rowOff>
    </xdr:from>
    <xdr:to>
      <xdr:col>54</xdr:col>
      <xdr:colOff>189865</xdr:colOff>
      <xdr:row>41</xdr:row>
      <xdr:rowOff>155575</xdr:rowOff>
    </xdr:to>
    <xdr:cxnSp macro="">
      <xdr:nvCxnSpPr>
        <xdr:cNvPr id="115" name="直線コネクタ 114">
          <a:extLst>
            <a:ext uri="{FF2B5EF4-FFF2-40B4-BE49-F238E27FC236}">
              <a16:creationId xmlns:a16="http://schemas.microsoft.com/office/drawing/2014/main" id="{47C7C9D7-D8B8-4525-8C40-B83721018FDE}"/>
            </a:ext>
          </a:extLst>
        </xdr:cNvPr>
        <xdr:cNvCxnSpPr/>
      </xdr:nvCxnSpPr>
      <xdr:spPr>
        <a:xfrm flipV="1">
          <a:off x="10476865" y="592899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159385</xdr:rowOff>
    </xdr:from>
    <xdr:ext cx="469900" cy="258445"/>
    <xdr:sp macro="" textlink="">
      <xdr:nvSpPr>
        <xdr:cNvPr id="116" name="【道路】&#10;一人当たり延長最小値テキスト">
          <a:extLst>
            <a:ext uri="{FF2B5EF4-FFF2-40B4-BE49-F238E27FC236}">
              <a16:creationId xmlns:a16="http://schemas.microsoft.com/office/drawing/2014/main" id="{3F9AE36B-2BB6-4D6E-B601-3F2BCF1BDFF3}"/>
            </a:ext>
          </a:extLst>
        </xdr:cNvPr>
        <xdr:cNvSpPr txBox="1"/>
      </xdr:nvSpPr>
      <xdr:spPr>
        <a:xfrm>
          <a:off x="10515600" y="718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155575</xdr:rowOff>
    </xdr:from>
    <xdr:to>
      <xdr:col>55</xdr:col>
      <xdr:colOff>88900</xdr:colOff>
      <xdr:row>41</xdr:row>
      <xdr:rowOff>155575</xdr:rowOff>
    </xdr:to>
    <xdr:cxnSp macro="">
      <xdr:nvCxnSpPr>
        <xdr:cNvPr id="117" name="直線コネクタ 116">
          <a:extLst>
            <a:ext uri="{FF2B5EF4-FFF2-40B4-BE49-F238E27FC236}">
              <a16:creationId xmlns:a16="http://schemas.microsoft.com/office/drawing/2014/main" id="{118061FB-B74A-4D01-A378-6445189FED06}"/>
            </a:ext>
          </a:extLst>
        </xdr:cNvPr>
        <xdr:cNvCxnSpPr/>
      </xdr:nvCxnSpPr>
      <xdr:spPr>
        <a:xfrm>
          <a:off x="10388600" y="718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46355</xdr:rowOff>
    </xdr:from>
    <xdr:ext cx="534670" cy="259080"/>
    <xdr:sp macro="" textlink="">
      <xdr:nvSpPr>
        <xdr:cNvPr id="118" name="【道路】&#10;一人当たり延長最大値テキスト">
          <a:extLst>
            <a:ext uri="{FF2B5EF4-FFF2-40B4-BE49-F238E27FC236}">
              <a16:creationId xmlns:a16="http://schemas.microsoft.com/office/drawing/2014/main" id="{C54F04C5-4F88-457E-9973-7C57D78F195F}"/>
            </a:ext>
          </a:extLst>
        </xdr:cNvPr>
        <xdr:cNvSpPr txBox="1"/>
      </xdr:nvSpPr>
      <xdr:spPr>
        <a:xfrm>
          <a:off x="10515600" y="570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99695</xdr:rowOff>
    </xdr:from>
    <xdr:to>
      <xdr:col>55</xdr:col>
      <xdr:colOff>88900</xdr:colOff>
      <xdr:row>34</xdr:row>
      <xdr:rowOff>99695</xdr:rowOff>
    </xdr:to>
    <xdr:cxnSp macro="">
      <xdr:nvCxnSpPr>
        <xdr:cNvPr id="119" name="直線コネクタ 118">
          <a:extLst>
            <a:ext uri="{FF2B5EF4-FFF2-40B4-BE49-F238E27FC236}">
              <a16:creationId xmlns:a16="http://schemas.microsoft.com/office/drawing/2014/main" id="{736C2673-0430-4B65-B425-77C9685904D1}"/>
            </a:ext>
          </a:extLst>
        </xdr:cNvPr>
        <xdr:cNvCxnSpPr/>
      </xdr:nvCxnSpPr>
      <xdr:spPr>
        <a:xfrm>
          <a:off x="10388600" y="59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12700</xdr:rowOff>
    </xdr:from>
    <xdr:ext cx="469900" cy="259080"/>
    <xdr:sp macro="" textlink="">
      <xdr:nvSpPr>
        <xdr:cNvPr id="120" name="【道路】&#10;一人当たり延長平均値テキスト">
          <a:extLst>
            <a:ext uri="{FF2B5EF4-FFF2-40B4-BE49-F238E27FC236}">
              <a16:creationId xmlns:a16="http://schemas.microsoft.com/office/drawing/2014/main" id="{D030A1D1-278D-4B8E-A1A1-EE2AFEE060EC}"/>
            </a:ext>
          </a:extLst>
        </xdr:cNvPr>
        <xdr:cNvSpPr txBox="1"/>
      </xdr:nvSpPr>
      <xdr:spPr>
        <a:xfrm>
          <a:off x="10515600" y="6870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34290</xdr:rowOff>
    </xdr:from>
    <xdr:to>
      <xdr:col>55</xdr:col>
      <xdr:colOff>50800</xdr:colOff>
      <xdr:row>40</xdr:row>
      <xdr:rowOff>135890</xdr:rowOff>
    </xdr:to>
    <xdr:sp macro="" textlink="">
      <xdr:nvSpPr>
        <xdr:cNvPr id="121" name="フローチャート: 判断 120">
          <a:extLst>
            <a:ext uri="{FF2B5EF4-FFF2-40B4-BE49-F238E27FC236}">
              <a16:creationId xmlns:a16="http://schemas.microsoft.com/office/drawing/2014/main" id="{98230891-57EF-47ED-BBB4-26581F28764F}"/>
            </a:ext>
          </a:extLst>
        </xdr:cNvPr>
        <xdr:cNvSpPr/>
      </xdr:nvSpPr>
      <xdr:spPr>
        <a:xfrm>
          <a:off x="104267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50165</xdr:rowOff>
    </xdr:from>
    <xdr:to>
      <xdr:col>50</xdr:col>
      <xdr:colOff>165100</xdr:colOff>
      <xdr:row>40</xdr:row>
      <xdr:rowOff>151765</xdr:rowOff>
    </xdr:to>
    <xdr:sp macro="" textlink="">
      <xdr:nvSpPr>
        <xdr:cNvPr id="122" name="フローチャート: 判断 121">
          <a:extLst>
            <a:ext uri="{FF2B5EF4-FFF2-40B4-BE49-F238E27FC236}">
              <a16:creationId xmlns:a16="http://schemas.microsoft.com/office/drawing/2014/main" id="{92EDEBD2-97C2-4813-9AC6-8CDFDF89ADFA}"/>
            </a:ext>
          </a:extLst>
        </xdr:cNvPr>
        <xdr:cNvSpPr/>
      </xdr:nvSpPr>
      <xdr:spPr>
        <a:xfrm>
          <a:off x="95885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50165</xdr:rowOff>
    </xdr:from>
    <xdr:to>
      <xdr:col>46</xdr:col>
      <xdr:colOff>38100</xdr:colOff>
      <xdr:row>40</xdr:row>
      <xdr:rowOff>151765</xdr:rowOff>
    </xdr:to>
    <xdr:sp macro="" textlink="">
      <xdr:nvSpPr>
        <xdr:cNvPr id="123" name="フローチャート: 判断 122">
          <a:extLst>
            <a:ext uri="{FF2B5EF4-FFF2-40B4-BE49-F238E27FC236}">
              <a16:creationId xmlns:a16="http://schemas.microsoft.com/office/drawing/2014/main" id="{7C75583A-9450-4197-AD18-CB98799D04D6}"/>
            </a:ext>
          </a:extLst>
        </xdr:cNvPr>
        <xdr:cNvSpPr/>
      </xdr:nvSpPr>
      <xdr:spPr>
        <a:xfrm>
          <a:off x="86995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55245</xdr:rowOff>
    </xdr:from>
    <xdr:to>
      <xdr:col>41</xdr:col>
      <xdr:colOff>101600</xdr:colOff>
      <xdr:row>40</xdr:row>
      <xdr:rowOff>156845</xdr:rowOff>
    </xdr:to>
    <xdr:sp macro="" textlink="">
      <xdr:nvSpPr>
        <xdr:cNvPr id="124" name="フローチャート: 判断 123">
          <a:extLst>
            <a:ext uri="{FF2B5EF4-FFF2-40B4-BE49-F238E27FC236}">
              <a16:creationId xmlns:a16="http://schemas.microsoft.com/office/drawing/2014/main" id="{7E6E500B-96ED-45C6-910D-8CB8A9D760A3}"/>
            </a:ext>
          </a:extLst>
        </xdr:cNvPr>
        <xdr:cNvSpPr/>
      </xdr:nvSpPr>
      <xdr:spPr>
        <a:xfrm>
          <a:off x="78105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54610</xdr:rowOff>
    </xdr:from>
    <xdr:to>
      <xdr:col>36</xdr:col>
      <xdr:colOff>165100</xdr:colOff>
      <xdr:row>40</xdr:row>
      <xdr:rowOff>156210</xdr:rowOff>
    </xdr:to>
    <xdr:sp macro="" textlink="">
      <xdr:nvSpPr>
        <xdr:cNvPr id="125" name="フローチャート: 判断 124">
          <a:extLst>
            <a:ext uri="{FF2B5EF4-FFF2-40B4-BE49-F238E27FC236}">
              <a16:creationId xmlns:a16="http://schemas.microsoft.com/office/drawing/2014/main" id="{4B7B44DC-1933-4937-A5EA-7940BDFB2DEF}"/>
            </a:ext>
          </a:extLst>
        </xdr:cNvPr>
        <xdr:cNvSpPr/>
      </xdr:nvSpPr>
      <xdr:spPr>
        <a:xfrm>
          <a:off x="6921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3CD92E66-4B17-4D2E-8893-F0BA9B849B8A}"/>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CE139057-4424-4D55-AB18-92F5B27343FA}"/>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24D01A27-F092-4749-90DA-FB0E72C08E97}"/>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546135EB-BA1E-4E07-BF93-5EE8FDBDC30C}"/>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86F0D99E-E2D8-4694-BC74-3DE16AF4B40E}"/>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109220</xdr:rowOff>
    </xdr:from>
    <xdr:to>
      <xdr:col>55</xdr:col>
      <xdr:colOff>50800</xdr:colOff>
      <xdr:row>35</xdr:row>
      <xdr:rowOff>39370</xdr:rowOff>
    </xdr:to>
    <xdr:sp macro="" textlink="">
      <xdr:nvSpPr>
        <xdr:cNvPr id="131" name="楕円 130">
          <a:extLst>
            <a:ext uri="{FF2B5EF4-FFF2-40B4-BE49-F238E27FC236}">
              <a16:creationId xmlns:a16="http://schemas.microsoft.com/office/drawing/2014/main" id="{3B7D9B11-A4ED-45A4-B1C8-6BD19A05DD43}"/>
            </a:ext>
          </a:extLst>
        </xdr:cNvPr>
        <xdr:cNvSpPr/>
      </xdr:nvSpPr>
      <xdr:spPr>
        <a:xfrm>
          <a:off x="10426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24130</xdr:rowOff>
    </xdr:from>
    <xdr:ext cx="534670" cy="259080"/>
    <xdr:sp macro="" textlink="">
      <xdr:nvSpPr>
        <xdr:cNvPr id="132" name="【道路】&#10;一人当たり延長該当値テキスト">
          <a:extLst>
            <a:ext uri="{FF2B5EF4-FFF2-40B4-BE49-F238E27FC236}">
              <a16:creationId xmlns:a16="http://schemas.microsoft.com/office/drawing/2014/main" id="{07BFA21A-7DB7-46AC-9E7F-5FE80D3317AE}"/>
            </a:ext>
          </a:extLst>
        </xdr:cNvPr>
        <xdr:cNvSpPr txBox="1"/>
      </xdr:nvSpPr>
      <xdr:spPr>
        <a:xfrm>
          <a:off x="10515600" y="5853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102870</xdr:rowOff>
    </xdr:from>
    <xdr:to>
      <xdr:col>50</xdr:col>
      <xdr:colOff>165100</xdr:colOff>
      <xdr:row>35</xdr:row>
      <xdr:rowOff>33020</xdr:rowOff>
    </xdr:to>
    <xdr:sp macro="" textlink="">
      <xdr:nvSpPr>
        <xdr:cNvPr id="133" name="楕円 132">
          <a:extLst>
            <a:ext uri="{FF2B5EF4-FFF2-40B4-BE49-F238E27FC236}">
              <a16:creationId xmlns:a16="http://schemas.microsoft.com/office/drawing/2014/main" id="{B4FDFA6D-6B8B-4AB1-9A95-368073C85560}"/>
            </a:ext>
          </a:extLst>
        </xdr:cNvPr>
        <xdr:cNvSpPr/>
      </xdr:nvSpPr>
      <xdr:spPr>
        <a:xfrm>
          <a:off x="95885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153670</xdr:rowOff>
    </xdr:from>
    <xdr:to>
      <xdr:col>55</xdr:col>
      <xdr:colOff>0</xdr:colOff>
      <xdr:row>34</xdr:row>
      <xdr:rowOff>160020</xdr:rowOff>
    </xdr:to>
    <xdr:cxnSp macro="">
      <xdr:nvCxnSpPr>
        <xdr:cNvPr id="134" name="直線コネクタ 133">
          <a:extLst>
            <a:ext uri="{FF2B5EF4-FFF2-40B4-BE49-F238E27FC236}">
              <a16:creationId xmlns:a16="http://schemas.microsoft.com/office/drawing/2014/main" id="{EF5C1757-3378-4EB5-8F18-B3F2FD43E852}"/>
            </a:ext>
          </a:extLst>
        </xdr:cNvPr>
        <xdr:cNvCxnSpPr/>
      </xdr:nvCxnSpPr>
      <xdr:spPr>
        <a:xfrm>
          <a:off x="9639300" y="59829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95885</xdr:rowOff>
    </xdr:from>
    <xdr:to>
      <xdr:col>46</xdr:col>
      <xdr:colOff>38100</xdr:colOff>
      <xdr:row>35</xdr:row>
      <xdr:rowOff>26035</xdr:rowOff>
    </xdr:to>
    <xdr:sp macro="" textlink="">
      <xdr:nvSpPr>
        <xdr:cNvPr id="135" name="楕円 134">
          <a:extLst>
            <a:ext uri="{FF2B5EF4-FFF2-40B4-BE49-F238E27FC236}">
              <a16:creationId xmlns:a16="http://schemas.microsoft.com/office/drawing/2014/main" id="{E34C6821-C761-47F4-988E-217079E56F98}"/>
            </a:ext>
          </a:extLst>
        </xdr:cNvPr>
        <xdr:cNvSpPr/>
      </xdr:nvSpPr>
      <xdr:spPr>
        <a:xfrm>
          <a:off x="8699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146685</xdr:rowOff>
    </xdr:from>
    <xdr:to>
      <xdr:col>50</xdr:col>
      <xdr:colOff>114300</xdr:colOff>
      <xdr:row>34</xdr:row>
      <xdr:rowOff>153670</xdr:rowOff>
    </xdr:to>
    <xdr:cxnSp macro="">
      <xdr:nvCxnSpPr>
        <xdr:cNvPr id="136" name="直線コネクタ 135">
          <a:extLst>
            <a:ext uri="{FF2B5EF4-FFF2-40B4-BE49-F238E27FC236}">
              <a16:creationId xmlns:a16="http://schemas.microsoft.com/office/drawing/2014/main" id="{607A58DD-6222-4EFA-B90F-7704B7B694D4}"/>
            </a:ext>
          </a:extLst>
        </xdr:cNvPr>
        <xdr:cNvCxnSpPr/>
      </xdr:nvCxnSpPr>
      <xdr:spPr>
        <a:xfrm>
          <a:off x="8750300" y="59759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96520</xdr:rowOff>
    </xdr:from>
    <xdr:to>
      <xdr:col>41</xdr:col>
      <xdr:colOff>101600</xdr:colOff>
      <xdr:row>35</xdr:row>
      <xdr:rowOff>26670</xdr:rowOff>
    </xdr:to>
    <xdr:sp macro="" textlink="">
      <xdr:nvSpPr>
        <xdr:cNvPr id="137" name="楕円 136">
          <a:extLst>
            <a:ext uri="{FF2B5EF4-FFF2-40B4-BE49-F238E27FC236}">
              <a16:creationId xmlns:a16="http://schemas.microsoft.com/office/drawing/2014/main" id="{B861A820-2EB0-415B-9CB3-D6FE589A38B0}"/>
            </a:ext>
          </a:extLst>
        </xdr:cNvPr>
        <xdr:cNvSpPr/>
      </xdr:nvSpPr>
      <xdr:spPr>
        <a:xfrm>
          <a:off x="7810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146685</xdr:rowOff>
    </xdr:from>
    <xdr:to>
      <xdr:col>45</xdr:col>
      <xdr:colOff>177800</xdr:colOff>
      <xdr:row>34</xdr:row>
      <xdr:rowOff>147320</xdr:rowOff>
    </xdr:to>
    <xdr:cxnSp macro="">
      <xdr:nvCxnSpPr>
        <xdr:cNvPr id="138" name="直線コネクタ 137">
          <a:extLst>
            <a:ext uri="{FF2B5EF4-FFF2-40B4-BE49-F238E27FC236}">
              <a16:creationId xmlns:a16="http://schemas.microsoft.com/office/drawing/2014/main" id="{17FEEC28-EBEF-4271-A662-D3C3F6BF0CDF}"/>
            </a:ext>
          </a:extLst>
        </xdr:cNvPr>
        <xdr:cNvCxnSpPr/>
      </xdr:nvCxnSpPr>
      <xdr:spPr>
        <a:xfrm flipV="1">
          <a:off x="7861300" y="59759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121285</xdr:rowOff>
    </xdr:from>
    <xdr:to>
      <xdr:col>36</xdr:col>
      <xdr:colOff>165100</xdr:colOff>
      <xdr:row>35</xdr:row>
      <xdr:rowOff>52070</xdr:rowOff>
    </xdr:to>
    <xdr:sp macro="" textlink="">
      <xdr:nvSpPr>
        <xdr:cNvPr id="139" name="楕円 138">
          <a:extLst>
            <a:ext uri="{FF2B5EF4-FFF2-40B4-BE49-F238E27FC236}">
              <a16:creationId xmlns:a16="http://schemas.microsoft.com/office/drawing/2014/main" id="{0F8800EB-9C25-4571-AFCA-8D7C143BC563}"/>
            </a:ext>
          </a:extLst>
        </xdr:cNvPr>
        <xdr:cNvSpPr/>
      </xdr:nvSpPr>
      <xdr:spPr>
        <a:xfrm>
          <a:off x="6921500" y="5950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147320</xdr:rowOff>
    </xdr:from>
    <xdr:to>
      <xdr:col>41</xdr:col>
      <xdr:colOff>50800</xdr:colOff>
      <xdr:row>35</xdr:row>
      <xdr:rowOff>635</xdr:rowOff>
    </xdr:to>
    <xdr:cxnSp macro="">
      <xdr:nvCxnSpPr>
        <xdr:cNvPr id="140" name="直線コネクタ 139">
          <a:extLst>
            <a:ext uri="{FF2B5EF4-FFF2-40B4-BE49-F238E27FC236}">
              <a16:creationId xmlns:a16="http://schemas.microsoft.com/office/drawing/2014/main" id="{5E28D589-E981-43FE-97C9-2A5FDED3193A}"/>
            </a:ext>
          </a:extLst>
        </xdr:cNvPr>
        <xdr:cNvCxnSpPr/>
      </xdr:nvCxnSpPr>
      <xdr:spPr>
        <a:xfrm flipV="1">
          <a:off x="6972300" y="59766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143510</xdr:rowOff>
    </xdr:from>
    <xdr:ext cx="469900" cy="255270"/>
    <xdr:sp macro="" textlink="">
      <xdr:nvSpPr>
        <xdr:cNvPr id="141" name="n_1aveValue【道路】&#10;一人当たり延長">
          <a:extLst>
            <a:ext uri="{FF2B5EF4-FFF2-40B4-BE49-F238E27FC236}">
              <a16:creationId xmlns:a16="http://schemas.microsoft.com/office/drawing/2014/main" id="{39EA869B-1976-4E4D-84C7-6F3CBFEF7178}"/>
            </a:ext>
          </a:extLst>
        </xdr:cNvPr>
        <xdr:cNvSpPr txBox="1"/>
      </xdr:nvSpPr>
      <xdr:spPr>
        <a:xfrm>
          <a:off x="9391650" y="70015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143510</xdr:rowOff>
    </xdr:from>
    <xdr:ext cx="466090" cy="255270"/>
    <xdr:sp macro="" textlink="">
      <xdr:nvSpPr>
        <xdr:cNvPr id="142" name="n_2aveValue【道路】&#10;一人当たり延長">
          <a:extLst>
            <a:ext uri="{FF2B5EF4-FFF2-40B4-BE49-F238E27FC236}">
              <a16:creationId xmlns:a16="http://schemas.microsoft.com/office/drawing/2014/main" id="{2C5E5AA9-5B92-4FF7-BA4F-8F92216295BF}"/>
            </a:ext>
          </a:extLst>
        </xdr:cNvPr>
        <xdr:cNvSpPr txBox="1"/>
      </xdr:nvSpPr>
      <xdr:spPr>
        <a:xfrm>
          <a:off x="8515350" y="70015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147955</xdr:rowOff>
    </xdr:from>
    <xdr:ext cx="466090" cy="258445"/>
    <xdr:sp macro="" textlink="">
      <xdr:nvSpPr>
        <xdr:cNvPr id="143" name="n_3aveValue【道路】&#10;一人当たり延長">
          <a:extLst>
            <a:ext uri="{FF2B5EF4-FFF2-40B4-BE49-F238E27FC236}">
              <a16:creationId xmlns:a16="http://schemas.microsoft.com/office/drawing/2014/main" id="{387A362B-F32E-4A68-86C0-A58A130129A2}"/>
            </a:ext>
          </a:extLst>
        </xdr:cNvPr>
        <xdr:cNvSpPr txBox="1"/>
      </xdr:nvSpPr>
      <xdr:spPr>
        <a:xfrm>
          <a:off x="7626350" y="700595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147320</xdr:rowOff>
    </xdr:from>
    <xdr:ext cx="466090" cy="259080"/>
    <xdr:sp macro="" textlink="">
      <xdr:nvSpPr>
        <xdr:cNvPr id="144" name="n_4aveValue【道路】&#10;一人当たり延長">
          <a:extLst>
            <a:ext uri="{FF2B5EF4-FFF2-40B4-BE49-F238E27FC236}">
              <a16:creationId xmlns:a16="http://schemas.microsoft.com/office/drawing/2014/main" id="{A921A270-746C-4C0E-B926-78CC30EC998F}"/>
            </a:ext>
          </a:extLst>
        </xdr:cNvPr>
        <xdr:cNvSpPr txBox="1"/>
      </xdr:nvSpPr>
      <xdr:spPr>
        <a:xfrm>
          <a:off x="6737350" y="70053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33</xdr:row>
      <xdr:rowOff>49530</xdr:rowOff>
    </xdr:from>
    <xdr:ext cx="534670" cy="259080"/>
    <xdr:sp macro="" textlink="">
      <xdr:nvSpPr>
        <xdr:cNvPr id="145" name="n_1mainValue【道路】&#10;一人当たり延長">
          <a:extLst>
            <a:ext uri="{FF2B5EF4-FFF2-40B4-BE49-F238E27FC236}">
              <a16:creationId xmlns:a16="http://schemas.microsoft.com/office/drawing/2014/main" id="{865B80DE-8581-4555-80B4-97B2F9B56CD1}"/>
            </a:ext>
          </a:extLst>
        </xdr:cNvPr>
        <xdr:cNvSpPr txBox="1"/>
      </xdr:nvSpPr>
      <xdr:spPr>
        <a:xfrm>
          <a:off x="9359265" y="570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33</xdr:row>
      <xdr:rowOff>42545</xdr:rowOff>
    </xdr:from>
    <xdr:ext cx="530860" cy="255270"/>
    <xdr:sp macro="" textlink="">
      <xdr:nvSpPr>
        <xdr:cNvPr id="146" name="n_2mainValue【道路】&#10;一人当たり延長">
          <a:extLst>
            <a:ext uri="{FF2B5EF4-FFF2-40B4-BE49-F238E27FC236}">
              <a16:creationId xmlns:a16="http://schemas.microsoft.com/office/drawing/2014/main" id="{188D03D5-0796-4D05-9C67-9D0B48F97425}"/>
            </a:ext>
          </a:extLst>
        </xdr:cNvPr>
        <xdr:cNvSpPr txBox="1"/>
      </xdr:nvSpPr>
      <xdr:spPr>
        <a:xfrm>
          <a:off x="8482965" y="57003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33.143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33</xdr:row>
      <xdr:rowOff>43180</xdr:rowOff>
    </xdr:from>
    <xdr:ext cx="530860" cy="255270"/>
    <xdr:sp macro="" textlink="">
      <xdr:nvSpPr>
        <xdr:cNvPr id="147" name="n_3mainValue【道路】&#10;一人当たり延長">
          <a:extLst>
            <a:ext uri="{FF2B5EF4-FFF2-40B4-BE49-F238E27FC236}">
              <a16:creationId xmlns:a16="http://schemas.microsoft.com/office/drawing/2014/main" id="{7244C040-C491-4624-ACBD-AB50C5DC0F66}"/>
            </a:ext>
          </a:extLst>
        </xdr:cNvPr>
        <xdr:cNvSpPr txBox="1"/>
      </xdr:nvSpPr>
      <xdr:spPr>
        <a:xfrm>
          <a:off x="7593965" y="57010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33.129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33</xdr:row>
      <xdr:rowOff>67945</xdr:rowOff>
    </xdr:from>
    <xdr:ext cx="530860" cy="258445"/>
    <xdr:sp macro="" textlink="">
      <xdr:nvSpPr>
        <xdr:cNvPr id="148" name="n_4mainValue【道路】&#10;一人当たり延長">
          <a:extLst>
            <a:ext uri="{FF2B5EF4-FFF2-40B4-BE49-F238E27FC236}">
              <a16:creationId xmlns:a16="http://schemas.microsoft.com/office/drawing/2014/main" id="{FD23158C-4524-472D-B788-C7CF01E8AB0F}"/>
            </a:ext>
          </a:extLst>
        </xdr:cNvPr>
        <xdr:cNvSpPr txBox="1"/>
      </xdr:nvSpPr>
      <xdr:spPr>
        <a:xfrm>
          <a:off x="6704965" y="57257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527C42D-93EC-493A-BC76-DF70651FD9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F00D2F2-7C18-490C-9E04-C77512E751BF}"/>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63259DC-6D7F-400E-B3F0-F92435F72E06}"/>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79/100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FCDC4F0-E41F-49B7-9703-910787441A0E}"/>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C6F4226-064C-4A3F-92CA-B17029B7EF07}"/>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DBE4381-6B38-4534-8E49-1BC7D361B62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0EDC571-1D07-4408-9819-0E34733D6C98}"/>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3032688-6711-4E07-928D-95A8C4398FDD}"/>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57" name="テキスト ボックス 156">
          <a:extLst>
            <a:ext uri="{FF2B5EF4-FFF2-40B4-BE49-F238E27FC236}">
              <a16:creationId xmlns:a16="http://schemas.microsoft.com/office/drawing/2014/main" id="{8FCC295D-ECD9-4437-AD79-3865BAD1705F}"/>
            </a:ext>
          </a:extLst>
        </xdr:cNvPr>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7D1E51A-9208-4DDC-94EF-A592E6D8993A}"/>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3550" cy="255270"/>
    <xdr:sp macro="" textlink="">
      <xdr:nvSpPr>
        <xdr:cNvPr id="159" name="テキスト ボックス 158">
          <a:extLst>
            <a:ext uri="{FF2B5EF4-FFF2-40B4-BE49-F238E27FC236}">
              <a16:creationId xmlns:a16="http://schemas.microsoft.com/office/drawing/2014/main" id="{99630205-32E8-4F29-A989-D82254508730}"/>
            </a:ext>
          </a:extLst>
        </xdr:cNvPr>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C13F4452-B11D-437E-957B-4B64654A24C8}"/>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3550" cy="259080"/>
    <xdr:sp macro="" textlink="">
      <xdr:nvSpPr>
        <xdr:cNvPr id="161" name="テキスト ボックス 160">
          <a:extLst>
            <a:ext uri="{FF2B5EF4-FFF2-40B4-BE49-F238E27FC236}">
              <a16:creationId xmlns:a16="http://schemas.microsoft.com/office/drawing/2014/main" id="{ACAB8800-1587-458F-A2AE-C485E47CD363}"/>
            </a:ext>
          </a:extLst>
        </xdr:cNvPr>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90D80E7C-E496-4711-8E85-A50DDB462E43}"/>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650CB4A8-72C4-4236-B6D3-E60399D1DF2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CE8A36CD-328C-4EE1-A94D-7037F05C5DB8}"/>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270"/>
    <xdr:sp macro="" textlink="">
      <xdr:nvSpPr>
        <xdr:cNvPr id="165" name="テキスト ボックス 164">
          <a:extLst>
            <a:ext uri="{FF2B5EF4-FFF2-40B4-BE49-F238E27FC236}">
              <a16:creationId xmlns:a16="http://schemas.microsoft.com/office/drawing/2014/main" id="{3672CF46-0D0B-4806-8D48-FF24200D4EEB}"/>
            </a:ext>
          </a:extLst>
        </xdr:cNvPr>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4D572BA6-65EC-4A2B-9CFA-CC0134F74F75}"/>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C92A5679-0903-4072-80FF-336DBC7A9675}"/>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3F86ADA1-CA8E-4781-9339-59C984DADC8D}"/>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270"/>
    <xdr:sp macro="" textlink="">
      <xdr:nvSpPr>
        <xdr:cNvPr id="169" name="テキスト ボックス 168">
          <a:extLst>
            <a:ext uri="{FF2B5EF4-FFF2-40B4-BE49-F238E27FC236}">
              <a16:creationId xmlns:a16="http://schemas.microsoft.com/office/drawing/2014/main" id="{CF23E13E-721D-4B80-862E-A21AC8655C6B}"/>
            </a:ext>
          </a:extLst>
        </xdr:cNvPr>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0E6BC7C6-213F-4CEF-B58D-9DB7E0E4B46F}"/>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280" cy="259080"/>
    <xdr:sp macro="" textlink="">
      <xdr:nvSpPr>
        <xdr:cNvPr id="171" name="テキスト ボックス 170">
          <a:extLst>
            <a:ext uri="{FF2B5EF4-FFF2-40B4-BE49-F238E27FC236}">
              <a16:creationId xmlns:a16="http://schemas.microsoft.com/office/drawing/2014/main" id="{C22FA74E-6A5B-412D-899B-41EE79F165F2}"/>
            </a:ext>
          </a:extLst>
        </xdr:cNvPr>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1CF8E33-AAA5-4335-8A0C-AE824864DE74}"/>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4E1A6351-07BF-4E2C-AD44-891EF1AE18E5}"/>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9525</xdr:rowOff>
    </xdr:from>
    <xdr:to>
      <xdr:col>24</xdr:col>
      <xdr:colOff>62865</xdr:colOff>
      <xdr:row>63</xdr:row>
      <xdr:rowOff>165100</xdr:rowOff>
    </xdr:to>
    <xdr:cxnSp macro="">
      <xdr:nvCxnSpPr>
        <xdr:cNvPr id="174" name="直線コネクタ 173">
          <a:extLst>
            <a:ext uri="{FF2B5EF4-FFF2-40B4-BE49-F238E27FC236}">
              <a16:creationId xmlns:a16="http://schemas.microsoft.com/office/drawing/2014/main" id="{63C7EBC8-60E3-4693-99E5-BD5F7C7231D6}"/>
            </a:ext>
          </a:extLst>
        </xdr:cNvPr>
        <xdr:cNvCxnSpPr/>
      </xdr:nvCxnSpPr>
      <xdr:spPr>
        <a:xfrm flipV="1">
          <a:off x="4634865" y="961072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168910</xdr:rowOff>
    </xdr:from>
    <xdr:ext cx="405130" cy="255270"/>
    <xdr:sp macro="" textlink="">
      <xdr:nvSpPr>
        <xdr:cNvPr id="175" name="【橋りょう・トンネル】&#10;有形固定資産減価償却率最小値テキスト">
          <a:extLst>
            <a:ext uri="{FF2B5EF4-FFF2-40B4-BE49-F238E27FC236}">
              <a16:creationId xmlns:a16="http://schemas.microsoft.com/office/drawing/2014/main" id="{62A4637E-EE04-4AC9-B4F4-622A93CEA2BD}"/>
            </a:ext>
          </a:extLst>
        </xdr:cNvPr>
        <xdr:cNvSpPr txBox="1"/>
      </xdr:nvSpPr>
      <xdr:spPr>
        <a:xfrm>
          <a:off x="4673600" y="109702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165100</xdr:rowOff>
    </xdr:from>
    <xdr:to>
      <xdr:col>24</xdr:col>
      <xdr:colOff>152400</xdr:colOff>
      <xdr:row>63</xdr:row>
      <xdr:rowOff>165100</xdr:rowOff>
    </xdr:to>
    <xdr:cxnSp macro="">
      <xdr:nvCxnSpPr>
        <xdr:cNvPr id="176" name="直線コネクタ 175">
          <a:extLst>
            <a:ext uri="{FF2B5EF4-FFF2-40B4-BE49-F238E27FC236}">
              <a16:creationId xmlns:a16="http://schemas.microsoft.com/office/drawing/2014/main" id="{04656491-29ED-4B60-B3B8-851A1AA74FE8}"/>
            </a:ext>
          </a:extLst>
        </xdr:cNvPr>
        <xdr:cNvCxnSpPr/>
      </xdr:nvCxnSpPr>
      <xdr:spPr>
        <a:xfrm>
          <a:off x="4546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127635</xdr:rowOff>
    </xdr:from>
    <xdr:ext cx="340360" cy="259080"/>
    <xdr:sp macro="" textlink="">
      <xdr:nvSpPr>
        <xdr:cNvPr id="177" name="【橋りょう・トンネル】&#10;有形固定資産減価償却率最大値テキスト">
          <a:extLst>
            <a:ext uri="{FF2B5EF4-FFF2-40B4-BE49-F238E27FC236}">
              <a16:creationId xmlns:a16="http://schemas.microsoft.com/office/drawing/2014/main" id="{7717647D-173F-4FFF-95F1-074F10B1DCDA}"/>
            </a:ext>
          </a:extLst>
        </xdr:cNvPr>
        <xdr:cNvSpPr txBox="1"/>
      </xdr:nvSpPr>
      <xdr:spPr>
        <a:xfrm>
          <a:off x="4673600" y="93859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9525</xdr:rowOff>
    </xdr:from>
    <xdr:to>
      <xdr:col>24</xdr:col>
      <xdr:colOff>152400</xdr:colOff>
      <xdr:row>56</xdr:row>
      <xdr:rowOff>9525</xdr:rowOff>
    </xdr:to>
    <xdr:cxnSp macro="">
      <xdr:nvCxnSpPr>
        <xdr:cNvPr id="178" name="直線コネクタ 177">
          <a:extLst>
            <a:ext uri="{FF2B5EF4-FFF2-40B4-BE49-F238E27FC236}">
              <a16:creationId xmlns:a16="http://schemas.microsoft.com/office/drawing/2014/main" id="{77F59277-698C-4EAC-8EDD-6D7C65ECB948}"/>
            </a:ext>
          </a:extLst>
        </xdr:cNvPr>
        <xdr:cNvCxnSpPr/>
      </xdr:nvCxnSpPr>
      <xdr:spPr>
        <a:xfrm>
          <a:off x="4546600" y="961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158115</xdr:rowOff>
    </xdr:from>
    <xdr:ext cx="405130" cy="255270"/>
    <xdr:sp macro="" textlink="">
      <xdr:nvSpPr>
        <xdr:cNvPr id="179" name="【橋りょう・トンネル】&#10;有形固定資産減価償却率平均値テキスト">
          <a:extLst>
            <a:ext uri="{FF2B5EF4-FFF2-40B4-BE49-F238E27FC236}">
              <a16:creationId xmlns:a16="http://schemas.microsoft.com/office/drawing/2014/main" id="{A689BAD8-4703-440D-A66C-3B6278311CD1}"/>
            </a:ext>
          </a:extLst>
        </xdr:cNvPr>
        <xdr:cNvSpPr txBox="1"/>
      </xdr:nvSpPr>
      <xdr:spPr>
        <a:xfrm>
          <a:off x="4673600" y="1027366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135255</xdr:rowOff>
    </xdr:from>
    <xdr:to>
      <xdr:col>24</xdr:col>
      <xdr:colOff>114300</xdr:colOff>
      <xdr:row>61</xdr:row>
      <xdr:rowOff>65405</xdr:rowOff>
    </xdr:to>
    <xdr:sp macro="" textlink="">
      <xdr:nvSpPr>
        <xdr:cNvPr id="180" name="フローチャート: 判断 179">
          <a:extLst>
            <a:ext uri="{FF2B5EF4-FFF2-40B4-BE49-F238E27FC236}">
              <a16:creationId xmlns:a16="http://schemas.microsoft.com/office/drawing/2014/main" id="{0037E892-1B3F-434A-B586-2BBE183A94AA}"/>
            </a:ext>
          </a:extLst>
        </xdr:cNvPr>
        <xdr:cNvSpPr/>
      </xdr:nvSpPr>
      <xdr:spPr>
        <a:xfrm>
          <a:off x="4584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545FA278-972F-462B-9E93-96272F736984}"/>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83185</xdr:rowOff>
    </xdr:from>
    <xdr:to>
      <xdr:col>15</xdr:col>
      <xdr:colOff>101600</xdr:colOff>
      <xdr:row>61</xdr:row>
      <xdr:rowOff>13335</xdr:rowOff>
    </xdr:to>
    <xdr:sp macro="" textlink="">
      <xdr:nvSpPr>
        <xdr:cNvPr id="182" name="フローチャート: 判断 181">
          <a:extLst>
            <a:ext uri="{FF2B5EF4-FFF2-40B4-BE49-F238E27FC236}">
              <a16:creationId xmlns:a16="http://schemas.microsoft.com/office/drawing/2014/main" id="{DE970801-6A4A-4538-8581-46E8E2EFBCB0}"/>
            </a:ext>
          </a:extLst>
        </xdr:cNvPr>
        <xdr:cNvSpPr/>
      </xdr:nvSpPr>
      <xdr:spPr>
        <a:xfrm>
          <a:off x="2857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83" name="フローチャート: 判断 182">
          <a:extLst>
            <a:ext uri="{FF2B5EF4-FFF2-40B4-BE49-F238E27FC236}">
              <a16:creationId xmlns:a16="http://schemas.microsoft.com/office/drawing/2014/main" id="{F6A5CFB6-4E5B-4B28-AC18-983F98FA1640}"/>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35560</xdr:rowOff>
    </xdr:from>
    <xdr:to>
      <xdr:col>6</xdr:col>
      <xdr:colOff>38100</xdr:colOff>
      <xdr:row>60</xdr:row>
      <xdr:rowOff>137160</xdr:rowOff>
    </xdr:to>
    <xdr:sp macro="" textlink="">
      <xdr:nvSpPr>
        <xdr:cNvPr id="184" name="フローチャート: 判断 183">
          <a:extLst>
            <a:ext uri="{FF2B5EF4-FFF2-40B4-BE49-F238E27FC236}">
              <a16:creationId xmlns:a16="http://schemas.microsoft.com/office/drawing/2014/main" id="{602E1FA7-FD69-4BF8-8565-3AB4C1D0959D}"/>
            </a:ext>
          </a:extLst>
        </xdr:cNvPr>
        <xdr:cNvSpPr/>
      </xdr:nvSpPr>
      <xdr:spPr>
        <a:xfrm>
          <a:off x="1079500" y="103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85" name="テキスト ボックス 184">
          <a:extLst>
            <a:ext uri="{FF2B5EF4-FFF2-40B4-BE49-F238E27FC236}">
              <a16:creationId xmlns:a16="http://schemas.microsoft.com/office/drawing/2014/main" id="{829BF7B2-DA2E-412C-A1BE-F1261607C5E3}"/>
            </a:ext>
          </a:extLst>
        </xdr:cNvPr>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86" name="テキスト ボックス 185">
          <a:extLst>
            <a:ext uri="{FF2B5EF4-FFF2-40B4-BE49-F238E27FC236}">
              <a16:creationId xmlns:a16="http://schemas.microsoft.com/office/drawing/2014/main" id="{BEBF26FD-5D01-4154-A345-86F277E20161}"/>
            </a:ext>
          </a:extLst>
        </xdr:cNvPr>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87" name="テキスト ボックス 186">
          <a:extLst>
            <a:ext uri="{FF2B5EF4-FFF2-40B4-BE49-F238E27FC236}">
              <a16:creationId xmlns:a16="http://schemas.microsoft.com/office/drawing/2014/main" id="{3C610AC8-11B4-4052-B3CA-50911AFC1795}"/>
            </a:ext>
          </a:extLst>
        </xdr:cNvPr>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88" name="テキスト ボックス 187">
          <a:extLst>
            <a:ext uri="{FF2B5EF4-FFF2-40B4-BE49-F238E27FC236}">
              <a16:creationId xmlns:a16="http://schemas.microsoft.com/office/drawing/2014/main" id="{25B76F94-E3B0-4EED-89C7-90AAEB67ECE9}"/>
            </a:ext>
          </a:extLst>
        </xdr:cNvPr>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89" name="テキスト ボックス 188">
          <a:extLst>
            <a:ext uri="{FF2B5EF4-FFF2-40B4-BE49-F238E27FC236}">
              <a16:creationId xmlns:a16="http://schemas.microsoft.com/office/drawing/2014/main" id="{E2D47714-F1C6-408D-B2F0-52110D3A5BCC}"/>
            </a:ext>
          </a:extLst>
        </xdr:cNvPr>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91440</xdr:rowOff>
    </xdr:from>
    <xdr:to>
      <xdr:col>24</xdr:col>
      <xdr:colOff>114300</xdr:colOff>
      <xdr:row>62</xdr:row>
      <xdr:rowOff>21590</xdr:rowOff>
    </xdr:to>
    <xdr:sp macro="" textlink="">
      <xdr:nvSpPr>
        <xdr:cNvPr id="190" name="楕円 189">
          <a:extLst>
            <a:ext uri="{FF2B5EF4-FFF2-40B4-BE49-F238E27FC236}">
              <a16:creationId xmlns:a16="http://schemas.microsoft.com/office/drawing/2014/main" id="{2616FCA5-746E-43B9-B161-9E806069F630}"/>
            </a:ext>
          </a:extLst>
        </xdr:cNvPr>
        <xdr:cNvSpPr/>
      </xdr:nvSpPr>
      <xdr:spPr>
        <a:xfrm>
          <a:off x="45847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69850</xdr:rowOff>
    </xdr:from>
    <xdr:ext cx="405130" cy="259080"/>
    <xdr:sp macro="" textlink="">
      <xdr:nvSpPr>
        <xdr:cNvPr id="191" name="【橋りょう・トンネル】&#10;有形固定資産減価償却率該当値テキスト">
          <a:extLst>
            <a:ext uri="{FF2B5EF4-FFF2-40B4-BE49-F238E27FC236}">
              <a16:creationId xmlns:a16="http://schemas.microsoft.com/office/drawing/2014/main" id="{D0938C53-505F-4A0A-9F8C-0C2456099F35}"/>
            </a:ext>
          </a:extLst>
        </xdr:cNvPr>
        <xdr:cNvSpPr txBox="1"/>
      </xdr:nvSpPr>
      <xdr:spPr>
        <a:xfrm>
          <a:off x="4673600" y="10528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69850</xdr:rowOff>
    </xdr:from>
    <xdr:to>
      <xdr:col>20</xdr:col>
      <xdr:colOff>38100</xdr:colOff>
      <xdr:row>62</xdr:row>
      <xdr:rowOff>0</xdr:rowOff>
    </xdr:to>
    <xdr:sp macro="" textlink="">
      <xdr:nvSpPr>
        <xdr:cNvPr id="192" name="楕円 191">
          <a:extLst>
            <a:ext uri="{FF2B5EF4-FFF2-40B4-BE49-F238E27FC236}">
              <a16:creationId xmlns:a16="http://schemas.microsoft.com/office/drawing/2014/main" id="{B03F6C49-D4AF-48B4-8F76-88AEE2D6BD9B}"/>
            </a:ext>
          </a:extLst>
        </xdr:cNvPr>
        <xdr:cNvSpPr/>
      </xdr:nvSpPr>
      <xdr:spPr>
        <a:xfrm>
          <a:off x="3746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120650</xdr:rowOff>
    </xdr:from>
    <xdr:to>
      <xdr:col>24</xdr:col>
      <xdr:colOff>63500</xdr:colOff>
      <xdr:row>61</xdr:row>
      <xdr:rowOff>142240</xdr:rowOff>
    </xdr:to>
    <xdr:cxnSp macro="">
      <xdr:nvCxnSpPr>
        <xdr:cNvPr id="193" name="直線コネクタ 192">
          <a:extLst>
            <a:ext uri="{FF2B5EF4-FFF2-40B4-BE49-F238E27FC236}">
              <a16:creationId xmlns:a16="http://schemas.microsoft.com/office/drawing/2014/main" id="{7755EA2D-CC0B-4D03-9E13-A3802C756D67}"/>
            </a:ext>
          </a:extLst>
        </xdr:cNvPr>
        <xdr:cNvCxnSpPr/>
      </xdr:nvCxnSpPr>
      <xdr:spPr>
        <a:xfrm>
          <a:off x="3797300" y="105791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94" name="楕円 193">
          <a:extLst>
            <a:ext uri="{FF2B5EF4-FFF2-40B4-BE49-F238E27FC236}">
              <a16:creationId xmlns:a16="http://schemas.microsoft.com/office/drawing/2014/main" id="{B6005700-1E11-462E-B64C-7450198AB87C}"/>
            </a:ext>
          </a:extLst>
        </xdr:cNvPr>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120650</xdr:rowOff>
    </xdr:to>
    <xdr:cxnSp macro="">
      <xdr:nvCxnSpPr>
        <xdr:cNvPr id="195" name="直線コネクタ 194">
          <a:extLst>
            <a:ext uri="{FF2B5EF4-FFF2-40B4-BE49-F238E27FC236}">
              <a16:creationId xmlns:a16="http://schemas.microsoft.com/office/drawing/2014/main" id="{F769060B-C2E8-4671-9DBA-003F46EDF8FC}"/>
            </a:ext>
          </a:extLst>
        </xdr:cNvPr>
        <xdr:cNvCxnSpPr/>
      </xdr:nvCxnSpPr>
      <xdr:spPr>
        <a:xfrm>
          <a:off x="2908300" y="105365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6" name="楕円 195">
          <a:extLst>
            <a:ext uri="{FF2B5EF4-FFF2-40B4-BE49-F238E27FC236}">
              <a16:creationId xmlns:a16="http://schemas.microsoft.com/office/drawing/2014/main" id="{2B0D086B-0B56-43F0-998A-3D69BE753E82}"/>
            </a:ext>
          </a:extLst>
        </xdr:cNvPr>
        <xdr:cNvSpPr/>
      </xdr:nvSpPr>
      <xdr:spPr>
        <a:xfrm>
          <a:off x="196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78105</xdr:rowOff>
    </xdr:to>
    <xdr:cxnSp macro="">
      <xdr:nvCxnSpPr>
        <xdr:cNvPr id="197" name="直線コネクタ 196">
          <a:extLst>
            <a:ext uri="{FF2B5EF4-FFF2-40B4-BE49-F238E27FC236}">
              <a16:creationId xmlns:a16="http://schemas.microsoft.com/office/drawing/2014/main" id="{D0E071E6-82DB-41F2-996F-43F4A20FE01A}"/>
            </a:ext>
          </a:extLst>
        </xdr:cNvPr>
        <xdr:cNvCxnSpPr/>
      </xdr:nvCxnSpPr>
      <xdr:spPr>
        <a:xfrm>
          <a:off x="2019300" y="105060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145415</xdr:rowOff>
    </xdr:from>
    <xdr:to>
      <xdr:col>6</xdr:col>
      <xdr:colOff>38100</xdr:colOff>
      <xdr:row>61</xdr:row>
      <xdr:rowOff>75565</xdr:rowOff>
    </xdr:to>
    <xdr:sp macro="" textlink="">
      <xdr:nvSpPr>
        <xdr:cNvPr id="198" name="楕円 197">
          <a:extLst>
            <a:ext uri="{FF2B5EF4-FFF2-40B4-BE49-F238E27FC236}">
              <a16:creationId xmlns:a16="http://schemas.microsoft.com/office/drawing/2014/main" id="{33B229B0-3B59-4DBB-947D-E0BDCF6570BF}"/>
            </a:ext>
          </a:extLst>
        </xdr:cNvPr>
        <xdr:cNvSpPr/>
      </xdr:nvSpPr>
      <xdr:spPr>
        <a:xfrm>
          <a:off x="1079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24765</xdr:rowOff>
    </xdr:from>
    <xdr:to>
      <xdr:col>10</xdr:col>
      <xdr:colOff>114300</xdr:colOff>
      <xdr:row>61</xdr:row>
      <xdr:rowOff>47625</xdr:rowOff>
    </xdr:to>
    <xdr:cxnSp macro="">
      <xdr:nvCxnSpPr>
        <xdr:cNvPr id="199" name="直線コネクタ 198">
          <a:extLst>
            <a:ext uri="{FF2B5EF4-FFF2-40B4-BE49-F238E27FC236}">
              <a16:creationId xmlns:a16="http://schemas.microsoft.com/office/drawing/2014/main" id="{81D4B05E-C052-42AC-8712-7811B7C1A5BA}"/>
            </a:ext>
          </a:extLst>
        </xdr:cNvPr>
        <xdr:cNvCxnSpPr/>
      </xdr:nvCxnSpPr>
      <xdr:spPr>
        <a:xfrm>
          <a:off x="1130300" y="104832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55880</xdr:rowOff>
    </xdr:from>
    <xdr:ext cx="405130" cy="259080"/>
    <xdr:sp macro="" textlink="">
      <xdr:nvSpPr>
        <xdr:cNvPr id="200" name="n_1aveValue【橋りょう・トンネル】&#10;有形固定資産減価償却率">
          <a:extLst>
            <a:ext uri="{FF2B5EF4-FFF2-40B4-BE49-F238E27FC236}">
              <a16:creationId xmlns:a16="http://schemas.microsoft.com/office/drawing/2014/main" id="{FD74FB75-C1AE-4833-9773-6AD88ECF1724}"/>
            </a:ext>
          </a:extLst>
        </xdr:cNvPr>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29845</xdr:rowOff>
    </xdr:from>
    <xdr:ext cx="401320" cy="255270"/>
    <xdr:sp macro="" textlink="">
      <xdr:nvSpPr>
        <xdr:cNvPr id="201" name="n_2aveValue【橋りょう・トンネル】&#10;有形固定資産減価償却率">
          <a:extLst>
            <a:ext uri="{FF2B5EF4-FFF2-40B4-BE49-F238E27FC236}">
              <a16:creationId xmlns:a16="http://schemas.microsoft.com/office/drawing/2014/main" id="{AB44845B-E7F3-4424-B773-3CBC5ABE42DC}"/>
            </a:ext>
          </a:extLst>
        </xdr:cNvPr>
        <xdr:cNvSpPr txBox="1"/>
      </xdr:nvSpPr>
      <xdr:spPr>
        <a:xfrm>
          <a:off x="2705735" y="101453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8255</xdr:rowOff>
    </xdr:from>
    <xdr:ext cx="401320" cy="255270"/>
    <xdr:sp macro="" textlink="">
      <xdr:nvSpPr>
        <xdr:cNvPr id="202" name="n_3aveValue【橋りょう・トンネル】&#10;有形固定資産減価償却率">
          <a:extLst>
            <a:ext uri="{FF2B5EF4-FFF2-40B4-BE49-F238E27FC236}">
              <a16:creationId xmlns:a16="http://schemas.microsoft.com/office/drawing/2014/main" id="{2688EAEE-67DD-4DFE-876F-075AD96F04C6}"/>
            </a:ext>
          </a:extLst>
        </xdr:cNvPr>
        <xdr:cNvSpPr txBox="1"/>
      </xdr:nvSpPr>
      <xdr:spPr>
        <a:xfrm>
          <a:off x="1816735" y="101238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153670</xdr:rowOff>
    </xdr:from>
    <xdr:ext cx="401320" cy="259080"/>
    <xdr:sp macro="" textlink="">
      <xdr:nvSpPr>
        <xdr:cNvPr id="203" name="n_4aveValue【橋りょう・トンネル】&#10;有形固定資産減価償却率">
          <a:extLst>
            <a:ext uri="{FF2B5EF4-FFF2-40B4-BE49-F238E27FC236}">
              <a16:creationId xmlns:a16="http://schemas.microsoft.com/office/drawing/2014/main" id="{C9013E29-D64A-448E-948B-E0881D38AA68}"/>
            </a:ext>
          </a:extLst>
        </xdr:cNvPr>
        <xdr:cNvSpPr txBox="1"/>
      </xdr:nvSpPr>
      <xdr:spPr>
        <a:xfrm>
          <a:off x="927735" y="100977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162560</xdr:rowOff>
    </xdr:from>
    <xdr:ext cx="405130" cy="259080"/>
    <xdr:sp macro="" textlink="">
      <xdr:nvSpPr>
        <xdr:cNvPr id="204" name="n_1mainValue【橋りょう・トンネル】&#10;有形固定資産減価償却率">
          <a:extLst>
            <a:ext uri="{FF2B5EF4-FFF2-40B4-BE49-F238E27FC236}">
              <a16:creationId xmlns:a16="http://schemas.microsoft.com/office/drawing/2014/main" id="{79D3CEA1-E3B7-4D3C-B175-1B5E1256C4D7}"/>
            </a:ext>
          </a:extLst>
        </xdr:cNvPr>
        <xdr:cNvSpPr txBox="1"/>
      </xdr:nvSpPr>
      <xdr:spPr>
        <a:xfrm>
          <a:off x="3582035" y="10621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120650</xdr:rowOff>
    </xdr:from>
    <xdr:ext cx="401320" cy="255270"/>
    <xdr:sp macro="" textlink="">
      <xdr:nvSpPr>
        <xdr:cNvPr id="205" name="n_2mainValue【橋りょう・トンネル】&#10;有形固定資産減価償却率">
          <a:extLst>
            <a:ext uri="{FF2B5EF4-FFF2-40B4-BE49-F238E27FC236}">
              <a16:creationId xmlns:a16="http://schemas.microsoft.com/office/drawing/2014/main" id="{0C68CDF0-B284-4B86-BFBE-7BFECE5DEA3D}"/>
            </a:ext>
          </a:extLst>
        </xdr:cNvPr>
        <xdr:cNvSpPr txBox="1"/>
      </xdr:nvSpPr>
      <xdr:spPr>
        <a:xfrm>
          <a:off x="2705735" y="105791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89535</xdr:rowOff>
    </xdr:from>
    <xdr:ext cx="401320" cy="255270"/>
    <xdr:sp macro="" textlink="">
      <xdr:nvSpPr>
        <xdr:cNvPr id="206" name="n_3mainValue【橋りょう・トンネル】&#10;有形固定資産減価償却率">
          <a:extLst>
            <a:ext uri="{FF2B5EF4-FFF2-40B4-BE49-F238E27FC236}">
              <a16:creationId xmlns:a16="http://schemas.microsoft.com/office/drawing/2014/main" id="{68B12479-185D-4C4D-A590-7204DB20A483}"/>
            </a:ext>
          </a:extLst>
        </xdr:cNvPr>
        <xdr:cNvSpPr txBox="1"/>
      </xdr:nvSpPr>
      <xdr:spPr>
        <a:xfrm>
          <a:off x="1816735" y="105479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66675</xdr:rowOff>
    </xdr:from>
    <xdr:ext cx="401320" cy="255270"/>
    <xdr:sp macro="" textlink="">
      <xdr:nvSpPr>
        <xdr:cNvPr id="207" name="n_4mainValue【橋りょう・トンネル】&#10;有形固定資産減価償却率">
          <a:extLst>
            <a:ext uri="{FF2B5EF4-FFF2-40B4-BE49-F238E27FC236}">
              <a16:creationId xmlns:a16="http://schemas.microsoft.com/office/drawing/2014/main" id="{577A21A0-9563-4133-87D1-E380BB7D9D65}"/>
            </a:ext>
          </a:extLst>
        </xdr:cNvPr>
        <xdr:cNvSpPr txBox="1"/>
      </xdr:nvSpPr>
      <xdr:spPr>
        <a:xfrm>
          <a:off x="927735" y="105251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4729698-ECDB-4639-9FD9-847635470F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E3CC362-7AAD-4C7F-A019-C92B86022264}"/>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7BA73C6-20D4-4EF8-A4B9-F7AE97869F1A}"/>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10A48F6-D8B4-495B-ACA2-33A975E8FB23}"/>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3C292D2-A849-4138-A8ED-02257AF5D562}"/>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1A769B8-59A4-4D47-9E39-9352CBFD2335}"/>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19300DF-6D6E-4CA3-820E-64E0F8756DBD}"/>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147,581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716EA63-FA0A-4E14-A780-45B32D4DFC73}"/>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216" name="テキスト ボックス 215">
          <a:extLst>
            <a:ext uri="{FF2B5EF4-FFF2-40B4-BE49-F238E27FC236}">
              <a16:creationId xmlns:a16="http://schemas.microsoft.com/office/drawing/2014/main" id="{ABABE8D6-2B97-418D-8E16-072D63E124A1}"/>
            </a:ext>
          </a:extLst>
        </xdr:cNvPr>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58EB5F5-BEB2-4253-89CF-5D9B8D1B5127}"/>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F1DC7DBE-2E2B-4459-BF93-F3D1FE75847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5110" cy="259080"/>
    <xdr:sp macro="" textlink="">
      <xdr:nvSpPr>
        <xdr:cNvPr id="219" name="テキスト ボックス 218">
          <a:extLst>
            <a:ext uri="{FF2B5EF4-FFF2-40B4-BE49-F238E27FC236}">
              <a16:creationId xmlns:a16="http://schemas.microsoft.com/office/drawing/2014/main" id="{8FBEA09F-F1DD-4CB4-929A-E9D991811D34}"/>
            </a:ext>
          </a:extLst>
        </xdr:cNvPr>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465ADB5-1F98-46DE-A642-AA5B11DAFEF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1820" cy="259080"/>
    <xdr:sp macro="" textlink="">
      <xdr:nvSpPr>
        <xdr:cNvPr id="221" name="テキスト ボックス 220">
          <a:extLst>
            <a:ext uri="{FF2B5EF4-FFF2-40B4-BE49-F238E27FC236}">
              <a16:creationId xmlns:a16="http://schemas.microsoft.com/office/drawing/2014/main" id="{66FEB8DF-3577-4406-A26E-D4E4309CC367}"/>
            </a:ext>
          </a:extLst>
        </xdr:cNvPr>
        <xdr:cNvSpPr txBox="1"/>
      </xdr:nvSpPr>
      <xdr:spPr>
        <a:xfrm>
          <a:off x="6008370" y="1052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6F0BE59-C32C-4484-B6B1-269D8A715921}"/>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1820" cy="255270"/>
    <xdr:sp macro="" textlink="">
      <xdr:nvSpPr>
        <xdr:cNvPr id="223" name="テキスト ボックス 222">
          <a:extLst>
            <a:ext uri="{FF2B5EF4-FFF2-40B4-BE49-F238E27FC236}">
              <a16:creationId xmlns:a16="http://schemas.microsoft.com/office/drawing/2014/main" id="{68403806-38BD-4834-9DC1-5D80EA3BD3BC}"/>
            </a:ext>
          </a:extLst>
        </xdr:cNvPr>
        <xdr:cNvSpPr txBox="1"/>
      </xdr:nvSpPr>
      <xdr:spPr>
        <a:xfrm>
          <a:off x="6008370" y="1014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151399C-25D6-4D1F-8235-FFB661615413}"/>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1820" cy="259080"/>
    <xdr:sp macro="" textlink="">
      <xdr:nvSpPr>
        <xdr:cNvPr id="225" name="テキスト ボックス 224">
          <a:extLst>
            <a:ext uri="{FF2B5EF4-FFF2-40B4-BE49-F238E27FC236}">
              <a16:creationId xmlns:a16="http://schemas.microsoft.com/office/drawing/2014/main" id="{1DABBF5C-F0B7-4F77-B4F2-E9CFE69304D9}"/>
            </a:ext>
          </a:extLst>
        </xdr:cNvPr>
        <xdr:cNvSpPr txBox="1"/>
      </xdr:nvSpPr>
      <xdr:spPr>
        <a:xfrm>
          <a:off x="6008370" y="976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E7F10BD-E983-44C5-8B3B-3D6DD54EE4E2}"/>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1990" cy="259080"/>
    <xdr:sp macro="" textlink="">
      <xdr:nvSpPr>
        <xdr:cNvPr id="227" name="テキスト ボックス 226">
          <a:extLst>
            <a:ext uri="{FF2B5EF4-FFF2-40B4-BE49-F238E27FC236}">
              <a16:creationId xmlns:a16="http://schemas.microsoft.com/office/drawing/2014/main" id="{FF7F7A5F-5754-4209-8D4E-B22E2F454640}"/>
            </a:ext>
          </a:extLst>
        </xdr:cNvPr>
        <xdr:cNvSpPr txBox="1"/>
      </xdr:nvSpPr>
      <xdr:spPr>
        <a:xfrm>
          <a:off x="5918200" y="9382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4F6A62F-AD76-4BAD-92E4-422C916263A1}"/>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990" cy="255270"/>
    <xdr:sp macro="" textlink="">
      <xdr:nvSpPr>
        <xdr:cNvPr id="229" name="テキスト ボックス 228">
          <a:extLst>
            <a:ext uri="{FF2B5EF4-FFF2-40B4-BE49-F238E27FC236}">
              <a16:creationId xmlns:a16="http://schemas.microsoft.com/office/drawing/2014/main" id="{32646907-DCC1-410A-BBE3-88BCF0231B16}"/>
            </a:ext>
          </a:extLst>
        </xdr:cNvPr>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5EA2419A-A6B6-485C-BF9D-843A32428D2E}"/>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37465</xdr:rowOff>
    </xdr:from>
    <xdr:to>
      <xdr:col>54</xdr:col>
      <xdr:colOff>189865</xdr:colOff>
      <xdr:row>64</xdr:row>
      <xdr:rowOff>72390</xdr:rowOff>
    </xdr:to>
    <xdr:cxnSp macro="">
      <xdr:nvCxnSpPr>
        <xdr:cNvPr id="231" name="直線コネクタ 230">
          <a:extLst>
            <a:ext uri="{FF2B5EF4-FFF2-40B4-BE49-F238E27FC236}">
              <a16:creationId xmlns:a16="http://schemas.microsoft.com/office/drawing/2014/main" id="{6DACE5F5-983D-48DD-95B9-A0DC70336EEB}"/>
            </a:ext>
          </a:extLst>
        </xdr:cNvPr>
        <xdr:cNvCxnSpPr/>
      </xdr:nvCxnSpPr>
      <xdr:spPr>
        <a:xfrm flipV="1">
          <a:off x="10476865" y="963866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9900" cy="255270"/>
    <xdr:sp macro="" textlink="">
      <xdr:nvSpPr>
        <xdr:cNvPr id="232" name="【橋りょう・トンネル】&#10;一人当たり有形固定資産（償却資産）額最小値テキスト">
          <a:extLst>
            <a:ext uri="{FF2B5EF4-FFF2-40B4-BE49-F238E27FC236}">
              <a16:creationId xmlns:a16="http://schemas.microsoft.com/office/drawing/2014/main" id="{A12274D0-BC02-441C-86EE-14090F74754F}"/>
            </a:ext>
          </a:extLst>
        </xdr:cNvPr>
        <xdr:cNvSpPr txBox="1"/>
      </xdr:nvSpPr>
      <xdr:spPr>
        <a:xfrm>
          <a:off x="10515600" y="110490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3" name="直線コネクタ 232">
          <a:extLst>
            <a:ext uri="{FF2B5EF4-FFF2-40B4-BE49-F238E27FC236}">
              <a16:creationId xmlns:a16="http://schemas.microsoft.com/office/drawing/2014/main" id="{8C14A069-F762-47EF-9BB8-3D2DB2B009CA}"/>
            </a:ext>
          </a:extLst>
        </xdr:cNvPr>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155575</xdr:rowOff>
    </xdr:from>
    <xdr:ext cx="690245" cy="255270"/>
    <xdr:sp macro="" textlink="">
      <xdr:nvSpPr>
        <xdr:cNvPr id="234" name="【橋りょう・トンネル】&#10;一人当たり有形固定資産（償却資産）額最大値テキスト">
          <a:extLst>
            <a:ext uri="{FF2B5EF4-FFF2-40B4-BE49-F238E27FC236}">
              <a16:creationId xmlns:a16="http://schemas.microsoft.com/office/drawing/2014/main" id="{7B9BA4D3-CB19-491C-B828-05C46564AE9F}"/>
            </a:ext>
          </a:extLst>
        </xdr:cNvPr>
        <xdr:cNvSpPr txBox="1"/>
      </xdr:nvSpPr>
      <xdr:spPr>
        <a:xfrm>
          <a:off x="10515600" y="9413875"/>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1,110,461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37465</xdr:rowOff>
    </xdr:from>
    <xdr:to>
      <xdr:col>55</xdr:col>
      <xdr:colOff>88900</xdr:colOff>
      <xdr:row>56</xdr:row>
      <xdr:rowOff>37465</xdr:rowOff>
    </xdr:to>
    <xdr:cxnSp macro="">
      <xdr:nvCxnSpPr>
        <xdr:cNvPr id="235" name="直線コネクタ 234">
          <a:extLst>
            <a:ext uri="{FF2B5EF4-FFF2-40B4-BE49-F238E27FC236}">
              <a16:creationId xmlns:a16="http://schemas.microsoft.com/office/drawing/2014/main" id="{A548166D-D543-4450-BDB9-A8638EA8524C}"/>
            </a:ext>
          </a:extLst>
        </xdr:cNvPr>
        <xdr:cNvCxnSpPr/>
      </xdr:nvCxnSpPr>
      <xdr:spPr>
        <a:xfrm>
          <a:off x="10388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42545</xdr:rowOff>
    </xdr:from>
    <xdr:ext cx="598805" cy="255270"/>
    <xdr:sp macro="" textlink="">
      <xdr:nvSpPr>
        <xdr:cNvPr id="236" name="【橋りょう・トンネル】&#10;一人当たり有形固定資産（償却資産）額平均値テキスト">
          <a:extLst>
            <a:ext uri="{FF2B5EF4-FFF2-40B4-BE49-F238E27FC236}">
              <a16:creationId xmlns:a16="http://schemas.microsoft.com/office/drawing/2014/main" id="{11582E3C-3952-4D23-9D17-B7B739952716}"/>
            </a:ext>
          </a:extLst>
        </xdr:cNvPr>
        <xdr:cNvSpPr txBox="1"/>
      </xdr:nvSpPr>
      <xdr:spPr>
        <a:xfrm>
          <a:off x="10515600" y="10843895"/>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64135</xdr:rowOff>
    </xdr:from>
    <xdr:to>
      <xdr:col>55</xdr:col>
      <xdr:colOff>50800</xdr:colOff>
      <xdr:row>63</xdr:row>
      <xdr:rowOff>166370</xdr:rowOff>
    </xdr:to>
    <xdr:sp macro="" textlink="">
      <xdr:nvSpPr>
        <xdr:cNvPr id="237" name="フローチャート: 判断 236">
          <a:extLst>
            <a:ext uri="{FF2B5EF4-FFF2-40B4-BE49-F238E27FC236}">
              <a16:creationId xmlns:a16="http://schemas.microsoft.com/office/drawing/2014/main" id="{FFA54BB2-F914-4962-8ED8-923FB1C9CD72}"/>
            </a:ext>
          </a:extLst>
        </xdr:cNvPr>
        <xdr:cNvSpPr/>
      </xdr:nvSpPr>
      <xdr:spPr>
        <a:xfrm>
          <a:off x="10426700" y="10865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57785</xdr:rowOff>
    </xdr:from>
    <xdr:to>
      <xdr:col>50</xdr:col>
      <xdr:colOff>165100</xdr:colOff>
      <xdr:row>63</xdr:row>
      <xdr:rowOff>159385</xdr:rowOff>
    </xdr:to>
    <xdr:sp macro="" textlink="">
      <xdr:nvSpPr>
        <xdr:cNvPr id="238" name="フローチャート: 判断 237">
          <a:extLst>
            <a:ext uri="{FF2B5EF4-FFF2-40B4-BE49-F238E27FC236}">
              <a16:creationId xmlns:a16="http://schemas.microsoft.com/office/drawing/2014/main" id="{D8055616-EE81-440B-810D-6C9BD4188C52}"/>
            </a:ext>
          </a:extLst>
        </xdr:cNvPr>
        <xdr:cNvSpPr/>
      </xdr:nvSpPr>
      <xdr:spPr>
        <a:xfrm>
          <a:off x="9588500" y="1085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60960</xdr:rowOff>
    </xdr:from>
    <xdr:to>
      <xdr:col>46</xdr:col>
      <xdr:colOff>38100</xdr:colOff>
      <xdr:row>63</xdr:row>
      <xdr:rowOff>162560</xdr:rowOff>
    </xdr:to>
    <xdr:sp macro="" textlink="">
      <xdr:nvSpPr>
        <xdr:cNvPr id="239" name="フローチャート: 判断 238">
          <a:extLst>
            <a:ext uri="{FF2B5EF4-FFF2-40B4-BE49-F238E27FC236}">
              <a16:creationId xmlns:a16="http://schemas.microsoft.com/office/drawing/2014/main" id="{E0282D24-FE58-40B5-A37C-098B7820A779}"/>
            </a:ext>
          </a:extLst>
        </xdr:cNvPr>
        <xdr:cNvSpPr/>
      </xdr:nvSpPr>
      <xdr:spPr>
        <a:xfrm>
          <a:off x="8699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61595</xdr:rowOff>
    </xdr:from>
    <xdr:to>
      <xdr:col>41</xdr:col>
      <xdr:colOff>101600</xdr:colOff>
      <xdr:row>63</xdr:row>
      <xdr:rowOff>163195</xdr:rowOff>
    </xdr:to>
    <xdr:sp macro="" textlink="">
      <xdr:nvSpPr>
        <xdr:cNvPr id="240" name="フローチャート: 判断 239">
          <a:extLst>
            <a:ext uri="{FF2B5EF4-FFF2-40B4-BE49-F238E27FC236}">
              <a16:creationId xmlns:a16="http://schemas.microsoft.com/office/drawing/2014/main" id="{99922EB8-D8C3-42D5-8656-B4A600CEB892}"/>
            </a:ext>
          </a:extLst>
        </xdr:cNvPr>
        <xdr:cNvSpPr/>
      </xdr:nvSpPr>
      <xdr:spPr>
        <a:xfrm>
          <a:off x="7810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63500</xdr:rowOff>
    </xdr:from>
    <xdr:to>
      <xdr:col>36</xdr:col>
      <xdr:colOff>165100</xdr:colOff>
      <xdr:row>63</xdr:row>
      <xdr:rowOff>164465</xdr:rowOff>
    </xdr:to>
    <xdr:sp macro="" textlink="">
      <xdr:nvSpPr>
        <xdr:cNvPr id="241" name="フローチャート: 判断 240">
          <a:extLst>
            <a:ext uri="{FF2B5EF4-FFF2-40B4-BE49-F238E27FC236}">
              <a16:creationId xmlns:a16="http://schemas.microsoft.com/office/drawing/2014/main" id="{6B22D555-D2F5-401A-90B3-3DD3D34C3D53}"/>
            </a:ext>
          </a:extLst>
        </xdr:cNvPr>
        <xdr:cNvSpPr/>
      </xdr:nvSpPr>
      <xdr:spPr>
        <a:xfrm>
          <a:off x="6921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42" name="テキスト ボックス 241">
          <a:extLst>
            <a:ext uri="{FF2B5EF4-FFF2-40B4-BE49-F238E27FC236}">
              <a16:creationId xmlns:a16="http://schemas.microsoft.com/office/drawing/2014/main" id="{CB51DC81-8A6D-4E57-8ECE-E6A0400C2863}"/>
            </a:ext>
          </a:extLst>
        </xdr:cNvPr>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43" name="テキスト ボックス 242">
          <a:extLst>
            <a:ext uri="{FF2B5EF4-FFF2-40B4-BE49-F238E27FC236}">
              <a16:creationId xmlns:a16="http://schemas.microsoft.com/office/drawing/2014/main" id="{407252D6-A96B-43A4-BEE1-4812BC3B4BD9}"/>
            </a:ext>
          </a:extLst>
        </xdr:cNvPr>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44" name="テキスト ボックス 243">
          <a:extLst>
            <a:ext uri="{FF2B5EF4-FFF2-40B4-BE49-F238E27FC236}">
              <a16:creationId xmlns:a16="http://schemas.microsoft.com/office/drawing/2014/main" id="{ED331DCE-C509-4B37-A432-1F0D3E5281FD}"/>
            </a:ext>
          </a:extLst>
        </xdr:cNvPr>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45" name="テキスト ボックス 244">
          <a:extLst>
            <a:ext uri="{FF2B5EF4-FFF2-40B4-BE49-F238E27FC236}">
              <a16:creationId xmlns:a16="http://schemas.microsoft.com/office/drawing/2014/main" id="{0B8C3112-86EE-4AB4-BBE4-FABF32B0451A}"/>
            </a:ext>
          </a:extLst>
        </xdr:cNvPr>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46" name="テキスト ボックス 245">
          <a:extLst>
            <a:ext uri="{FF2B5EF4-FFF2-40B4-BE49-F238E27FC236}">
              <a16:creationId xmlns:a16="http://schemas.microsoft.com/office/drawing/2014/main" id="{CF8620C5-2D8E-4A8B-A7C9-BD0040B525D6}"/>
            </a:ext>
          </a:extLst>
        </xdr:cNvPr>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52705</xdr:rowOff>
    </xdr:from>
    <xdr:to>
      <xdr:col>55</xdr:col>
      <xdr:colOff>50800</xdr:colOff>
      <xdr:row>63</xdr:row>
      <xdr:rowOff>154940</xdr:rowOff>
    </xdr:to>
    <xdr:sp macro="" textlink="">
      <xdr:nvSpPr>
        <xdr:cNvPr id="247" name="楕円 246">
          <a:extLst>
            <a:ext uri="{FF2B5EF4-FFF2-40B4-BE49-F238E27FC236}">
              <a16:creationId xmlns:a16="http://schemas.microsoft.com/office/drawing/2014/main" id="{0672AD42-0B69-404E-BDB6-76C4EBFA98D7}"/>
            </a:ext>
          </a:extLst>
        </xdr:cNvPr>
        <xdr:cNvSpPr/>
      </xdr:nvSpPr>
      <xdr:spPr>
        <a:xfrm>
          <a:off x="10426700" y="10854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75565</xdr:rowOff>
    </xdr:from>
    <xdr:ext cx="598805" cy="255270"/>
    <xdr:sp macro="" textlink="">
      <xdr:nvSpPr>
        <xdr:cNvPr id="248" name="【橋りょう・トンネル】&#10;一人当たり有形固定資産（償却資産）額該当値テキスト">
          <a:extLst>
            <a:ext uri="{FF2B5EF4-FFF2-40B4-BE49-F238E27FC236}">
              <a16:creationId xmlns:a16="http://schemas.microsoft.com/office/drawing/2014/main" id="{803D8281-D2D3-4C12-867D-90A95FD18268}"/>
            </a:ext>
          </a:extLst>
        </xdr:cNvPr>
        <xdr:cNvSpPr txBox="1"/>
      </xdr:nvSpPr>
      <xdr:spPr>
        <a:xfrm>
          <a:off x="10515600" y="1070546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113,282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49" name="楕円 248">
          <a:extLst>
            <a:ext uri="{FF2B5EF4-FFF2-40B4-BE49-F238E27FC236}">
              <a16:creationId xmlns:a16="http://schemas.microsoft.com/office/drawing/2014/main" id="{BF99D297-212E-418D-99B6-C4A3667BFDF7}"/>
            </a:ext>
          </a:extLst>
        </xdr:cNvPr>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103505</xdr:rowOff>
    </xdr:to>
    <xdr:cxnSp macro="">
      <xdr:nvCxnSpPr>
        <xdr:cNvPr id="250" name="直線コネクタ 249">
          <a:extLst>
            <a:ext uri="{FF2B5EF4-FFF2-40B4-BE49-F238E27FC236}">
              <a16:creationId xmlns:a16="http://schemas.microsoft.com/office/drawing/2014/main" id="{2E09DD38-FAAC-4DC8-9B19-F6A51993FC4A}"/>
            </a:ext>
          </a:extLst>
        </xdr:cNvPr>
        <xdr:cNvCxnSpPr/>
      </xdr:nvCxnSpPr>
      <xdr:spPr>
        <a:xfrm>
          <a:off x="9639300" y="109042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46990</xdr:rowOff>
    </xdr:from>
    <xdr:to>
      <xdr:col>46</xdr:col>
      <xdr:colOff>38100</xdr:colOff>
      <xdr:row>63</xdr:row>
      <xdr:rowOff>148590</xdr:rowOff>
    </xdr:to>
    <xdr:sp macro="" textlink="">
      <xdr:nvSpPr>
        <xdr:cNvPr id="251" name="楕円 250">
          <a:extLst>
            <a:ext uri="{FF2B5EF4-FFF2-40B4-BE49-F238E27FC236}">
              <a16:creationId xmlns:a16="http://schemas.microsoft.com/office/drawing/2014/main" id="{7687B270-AF2F-412F-827F-DD4FF78B685E}"/>
            </a:ext>
          </a:extLst>
        </xdr:cNvPr>
        <xdr:cNvSpPr/>
      </xdr:nvSpPr>
      <xdr:spPr>
        <a:xfrm>
          <a:off x="8699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97790</xdr:rowOff>
    </xdr:from>
    <xdr:to>
      <xdr:col>50</xdr:col>
      <xdr:colOff>114300</xdr:colOff>
      <xdr:row>63</xdr:row>
      <xdr:rowOff>102870</xdr:rowOff>
    </xdr:to>
    <xdr:cxnSp macro="">
      <xdr:nvCxnSpPr>
        <xdr:cNvPr id="252" name="直線コネクタ 251">
          <a:extLst>
            <a:ext uri="{FF2B5EF4-FFF2-40B4-BE49-F238E27FC236}">
              <a16:creationId xmlns:a16="http://schemas.microsoft.com/office/drawing/2014/main" id="{29C0EFD2-22E9-449B-8E09-405F6A2B64E9}"/>
            </a:ext>
          </a:extLst>
        </xdr:cNvPr>
        <xdr:cNvCxnSpPr/>
      </xdr:nvCxnSpPr>
      <xdr:spPr>
        <a:xfrm>
          <a:off x="8750300" y="108991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45720</xdr:rowOff>
    </xdr:from>
    <xdr:to>
      <xdr:col>41</xdr:col>
      <xdr:colOff>101600</xdr:colOff>
      <xdr:row>63</xdr:row>
      <xdr:rowOff>147320</xdr:rowOff>
    </xdr:to>
    <xdr:sp macro="" textlink="">
      <xdr:nvSpPr>
        <xdr:cNvPr id="253" name="楕円 252">
          <a:extLst>
            <a:ext uri="{FF2B5EF4-FFF2-40B4-BE49-F238E27FC236}">
              <a16:creationId xmlns:a16="http://schemas.microsoft.com/office/drawing/2014/main" id="{A92A9D3A-8E5E-44B5-90F1-0D2241E63761}"/>
            </a:ext>
          </a:extLst>
        </xdr:cNvPr>
        <xdr:cNvSpPr/>
      </xdr:nvSpPr>
      <xdr:spPr>
        <a:xfrm>
          <a:off x="7810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96520</xdr:rowOff>
    </xdr:from>
    <xdr:to>
      <xdr:col>45</xdr:col>
      <xdr:colOff>177800</xdr:colOff>
      <xdr:row>63</xdr:row>
      <xdr:rowOff>97790</xdr:rowOff>
    </xdr:to>
    <xdr:cxnSp macro="">
      <xdr:nvCxnSpPr>
        <xdr:cNvPr id="254" name="直線コネクタ 253">
          <a:extLst>
            <a:ext uri="{FF2B5EF4-FFF2-40B4-BE49-F238E27FC236}">
              <a16:creationId xmlns:a16="http://schemas.microsoft.com/office/drawing/2014/main" id="{78AD55B5-7E68-424E-BADC-02843A66E80D}"/>
            </a:ext>
          </a:extLst>
        </xdr:cNvPr>
        <xdr:cNvCxnSpPr/>
      </xdr:nvCxnSpPr>
      <xdr:spPr>
        <a:xfrm>
          <a:off x="7861300" y="108978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45085</xdr:rowOff>
    </xdr:from>
    <xdr:to>
      <xdr:col>36</xdr:col>
      <xdr:colOff>165100</xdr:colOff>
      <xdr:row>63</xdr:row>
      <xdr:rowOff>146685</xdr:rowOff>
    </xdr:to>
    <xdr:sp macro="" textlink="">
      <xdr:nvSpPr>
        <xdr:cNvPr id="255" name="楕円 254">
          <a:extLst>
            <a:ext uri="{FF2B5EF4-FFF2-40B4-BE49-F238E27FC236}">
              <a16:creationId xmlns:a16="http://schemas.microsoft.com/office/drawing/2014/main" id="{F52CED7F-96F2-4256-8A50-FEC35F73D21A}"/>
            </a:ext>
          </a:extLst>
        </xdr:cNvPr>
        <xdr:cNvSpPr/>
      </xdr:nvSpPr>
      <xdr:spPr>
        <a:xfrm>
          <a:off x="6921500" y="10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95885</xdr:rowOff>
    </xdr:from>
    <xdr:to>
      <xdr:col>41</xdr:col>
      <xdr:colOff>50800</xdr:colOff>
      <xdr:row>63</xdr:row>
      <xdr:rowOff>96520</xdr:rowOff>
    </xdr:to>
    <xdr:cxnSp macro="">
      <xdr:nvCxnSpPr>
        <xdr:cNvPr id="256" name="直線コネクタ 255">
          <a:extLst>
            <a:ext uri="{FF2B5EF4-FFF2-40B4-BE49-F238E27FC236}">
              <a16:creationId xmlns:a16="http://schemas.microsoft.com/office/drawing/2014/main" id="{AA706DFB-03F0-43BF-A3D1-64C1E230F92F}"/>
            </a:ext>
          </a:extLst>
        </xdr:cNvPr>
        <xdr:cNvCxnSpPr/>
      </xdr:nvCxnSpPr>
      <xdr:spPr>
        <a:xfrm>
          <a:off x="6972300" y="108972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150495</xdr:rowOff>
    </xdr:from>
    <xdr:ext cx="594995" cy="259080"/>
    <xdr:sp macro="" textlink="">
      <xdr:nvSpPr>
        <xdr:cNvPr id="257" name="n_1aveValue【橋りょう・トンネル】&#10;一人当たり有形固定資産（償却資産）額">
          <a:extLst>
            <a:ext uri="{FF2B5EF4-FFF2-40B4-BE49-F238E27FC236}">
              <a16:creationId xmlns:a16="http://schemas.microsoft.com/office/drawing/2014/main" id="{7AFD73A5-02D4-4B02-AE00-8D6F235CD90B}"/>
            </a:ext>
          </a:extLst>
        </xdr:cNvPr>
        <xdr:cNvSpPr txBox="1"/>
      </xdr:nvSpPr>
      <xdr:spPr>
        <a:xfrm>
          <a:off x="9326880" y="109518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154940</xdr:rowOff>
    </xdr:from>
    <xdr:ext cx="594995" cy="255270"/>
    <xdr:sp macro="" textlink="">
      <xdr:nvSpPr>
        <xdr:cNvPr id="258" name="n_2aveValue【橋りょう・トンネル】&#10;一人当たり有形固定資産（償却資産）額">
          <a:extLst>
            <a:ext uri="{FF2B5EF4-FFF2-40B4-BE49-F238E27FC236}">
              <a16:creationId xmlns:a16="http://schemas.microsoft.com/office/drawing/2014/main" id="{FD01D756-6B0F-4B58-B873-04C324F4EF71}"/>
            </a:ext>
          </a:extLst>
        </xdr:cNvPr>
        <xdr:cNvSpPr txBox="1"/>
      </xdr:nvSpPr>
      <xdr:spPr>
        <a:xfrm>
          <a:off x="8450580" y="109562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106,752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154940</xdr:rowOff>
    </xdr:from>
    <xdr:ext cx="594995" cy="255270"/>
    <xdr:sp macro="" textlink="">
      <xdr:nvSpPr>
        <xdr:cNvPr id="259" name="n_3aveValue【橋りょう・トンネル】&#10;一人当たり有形固定資産（償却資産）額">
          <a:extLst>
            <a:ext uri="{FF2B5EF4-FFF2-40B4-BE49-F238E27FC236}">
              <a16:creationId xmlns:a16="http://schemas.microsoft.com/office/drawing/2014/main" id="{5FB96753-52F9-4A81-9115-7A26622978E8}"/>
            </a:ext>
          </a:extLst>
        </xdr:cNvPr>
        <xdr:cNvSpPr txBox="1"/>
      </xdr:nvSpPr>
      <xdr:spPr>
        <a:xfrm>
          <a:off x="7561580" y="109562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155575</xdr:rowOff>
    </xdr:from>
    <xdr:ext cx="594995" cy="255270"/>
    <xdr:sp macro="" textlink="">
      <xdr:nvSpPr>
        <xdr:cNvPr id="260" name="n_4aveValue【橋りょう・トンネル】&#10;一人当たり有形固定資産（償却資産）額">
          <a:extLst>
            <a:ext uri="{FF2B5EF4-FFF2-40B4-BE49-F238E27FC236}">
              <a16:creationId xmlns:a16="http://schemas.microsoft.com/office/drawing/2014/main" id="{2E41ADD1-4F67-486C-B49E-680658056B67}"/>
            </a:ext>
          </a:extLst>
        </xdr:cNvPr>
        <xdr:cNvSpPr txBox="1"/>
      </xdr:nvSpPr>
      <xdr:spPr>
        <a:xfrm>
          <a:off x="6672580" y="109569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105,634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170180</xdr:rowOff>
    </xdr:from>
    <xdr:ext cx="594995" cy="259080"/>
    <xdr:sp macro="" textlink="">
      <xdr:nvSpPr>
        <xdr:cNvPr id="261" name="n_1mainValue【橋りょう・トンネル】&#10;一人当たり有形固定資産（償却資産）額">
          <a:extLst>
            <a:ext uri="{FF2B5EF4-FFF2-40B4-BE49-F238E27FC236}">
              <a16:creationId xmlns:a16="http://schemas.microsoft.com/office/drawing/2014/main" id="{B6FF6D3F-089F-4B88-A25E-6652416B1906}"/>
            </a:ext>
          </a:extLst>
        </xdr:cNvPr>
        <xdr:cNvSpPr txBox="1"/>
      </xdr:nvSpPr>
      <xdr:spPr>
        <a:xfrm>
          <a:off x="9326880" y="106286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165100</xdr:rowOff>
    </xdr:from>
    <xdr:ext cx="594995" cy="259080"/>
    <xdr:sp macro="" textlink="">
      <xdr:nvSpPr>
        <xdr:cNvPr id="262" name="n_2mainValue【橋りょう・トンネル】&#10;一人当たり有形固定資産（償却資産）額">
          <a:extLst>
            <a:ext uri="{FF2B5EF4-FFF2-40B4-BE49-F238E27FC236}">
              <a16:creationId xmlns:a16="http://schemas.microsoft.com/office/drawing/2014/main" id="{FD640EBB-F060-4AFC-9CCD-7CDE0441B735}"/>
            </a:ext>
          </a:extLst>
        </xdr:cNvPr>
        <xdr:cNvSpPr txBox="1"/>
      </xdr:nvSpPr>
      <xdr:spPr>
        <a:xfrm>
          <a:off x="8450580" y="106235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118,062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61</xdr:row>
      <xdr:rowOff>163830</xdr:rowOff>
    </xdr:from>
    <xdr:ext cx="594995" cy="259080"/>
    <xdr:sp macro="" textlink="">
      <xdr:nvSpPr>
        <xdr:cNvPr id="263" name="n_3mainValue【橋りょう・トンネル】&#10;一人当たり有形固定資産（償却資産）額">
          <a:extLst>
            <a:ext uri="{FF2B5EF4-FFF2-40B4-BE49-F238E27FC236}">
              <a16:creationId xmlns:a16="http://schemas.microsoft.com/office/drawing/2014/main" id="{9F40BBEE-CA4C-4807-897D-791668F4E46C}"/>
            </a:ext>
          </a:extLst>
        </xdr:cNvPr>
        <xdr:cNvSpPr txBox="1"/>
      </xdr:nvSpPr>
      <xdr:spPr>
        <a:xfrm>
          <a:off x="7561580" y="106222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61</xdr:row>
      <xdr:rowOff>163195</xdr:rowOff>
    </xdr:from>
    <xdr:ext cx="594995" cy="259080"/>
    <xdr:sp macro="" textlink="">
      <xdr:nvSpPr>
        <xdr:cNvPr id="264" name="n_4mainValue【橋りょう・トンネル】&#10;一人当たり有形固定資産（償却資産）額">
          <a:extLst>
            <a:ext uri="{FF2B5EF4-FFF2-40B4-BE49-F238E27FC236}">
              <a16:creationId xmlns:a16="http://schemas.microsoft.com/office/drawing/2014/main" id="{CF368EE0-6135-4680-923A-935CE5D751FD}"/>
            </a:ext>
          </a:extLst>
        </xdr:cNvPr>
        <xdr:cNvSpPr txBox="1"/>
      </xdr:nvSpPr>
      <xdr:spPr>
        <a:xfrm>
          <a:off x="6672580" y="106216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119,516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18DD3F9-F6AD-48F7-B2F7-934859FC9F9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5205031-724E-4CBD-A05E-B8BF328B32EB}"/>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CB74A39-2F1E-4BFB-82C6-F146379E87D2}"/>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3ED78B1-A228-4767-8650-CF6B666777FB}"/>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B396B00-059C-4F00-8533-94EBF210C3FA}"/>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3C62846-FF8A-49C1-ACA8-1A02D3CF8AA6}"/>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9CD47D4-D07F-467F-BFD0-5A7423F272CE}"/>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F5075B5-557B-44EC-9ABD-1559297E7D44}"/>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73" name="テキスト ボックス 272">
          <a:extLst>
            <a:ext uri="{FF2B5EF4-FFF2-40B4-BE49-F238E27FC236}">
              <a16:creationId xmlns:a16="http://schemas.microsoft.com/office/drawing/2014/main" id="{3B4ECDF5-C4F1-41C3-BC7D-C44A46AABD18}"/>
            </a:ext>
          </a:extLst>
        </xdr:cNvPr>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12FD47C-9695-4431-935C-6995183A6FB1}"/>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59080"/>
    <xdr:sp macro="" textlink="">
      <xdr:nvSpPr>
        <xdr:cNvPr id="275" name="テキスト ボックス 274">
          <a:extLst>
            <a:ext uri="{FF2B5EF4-FFF2-40B4-BE49-F238E27FC236}">
              <a16:creationId xmlns:a16="http://schemas.microsoft.com/office/drawing/2014/main" id="{37C04D64-5D60-4A3C-AF4D-3371136485F9}"/>
            </a:ext>
          </a:extLst>
        </xdr:cNvPr>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a:extLst>
            <a:ext uri="{FF2B5EF4-FFF2-40B4-BE49-F238E27FC236}">
              <a16:creationId xmlns:a16="http://schemas.microsoft.com/office/drawing/2014/main" id="{A7C33DCD-1CA2-4967-8AE1-1F33A1E65E78}"/>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3550" cy="259080"/>
    <xdr:sp macro="" textlink="">
      <xdr:nvSpPr>
        <xdr:cNvPr id="277" name="テキスト ボックス 276">
          <a:extLst>
            <a:ext uri="{FF2B5EF4-FFF2-40B4-BE49-F238E27FC236}">
              <a16:creationId xmlns:a16="http://schemas.microsoft.com/office/drawing/2014/main" id="{74B3B802-0DA7-468A-854F-F7CD09667DDD}"/>
            </a:ext>
          </a:extLst>
        </xdr:cNvPr>
        <xdr:cNvSpPr txBox="1"/>
      </xdr:nvSpPr>
      <xdr:spPr>
        <a:xfrm>
          <a:off x="294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a:extLst>
            <a:ext uri="{FF2B5EF4-FFF2-40B4-BE49-F238E27FC236}">
              <a16:creationId xmlns:a16="http://schemas.microsoft.com/office/drawing/2014/main" id="{0BF186E7-12BF-4C7B-8D7B-DDB4C6FEBF65}"/>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5270"/>
    <xdr:sp macro="" textlink="">
      <xdr:nvSpPr>
        <xdr:cNvPr id="279" name="テキスト ボックス 278">
          <a:extLst>
            <a:ext uri="{FF2B5EF4-FFF2-40B4-BE49-F238E27FC236}">
              <a16:creationId xmlns:a16="http://schemas.microsoft.com/office/drawing/2014/main" id="{78BE4C36-4A37-4D09-AF0F-37A7C99976C3}"/>
            </a:ext>
          </a:extLst>
        </xdr:cNvPr>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a:extLst>
            <a:ext uri="{FF2B5EF4-FFF2-40B4-BE49-F238E27FC236}">
              <a16:creationId xmlns:a16="http://schemas.microsoft.com/office/drawing/2014/main" id="{13B8F667-ABF5-476F-8CCA-8A10994572B1}"/>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1" name="テキスト ボックス 280">
          <a:extLst>
            <a:ext uri="{FF2B5EF4-FFF2-40B4-BE49-F238E27FC236}">
              <a16:creationId xmlns:a16="http://schemas.microsoft.com/office/drawing/2014/main" id="{EF0CFD88-8504-44DE-A6E4-114FDA35660C}"/>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a:extLst>
            <a:ext uri="{FF2B5EF4-FFF2-40B4-BE49-F238E27FC236}">
              <a16:creationId xmlns:a16="http://schemas.microsoft.com/office/drawing/2014/main" id="{0F6495B6-5998-4B5C-B594-0BB81E6E6A99}"/>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5270"/>
    <xdr:sp macro="" textlink="">
      <xdr:nvSpPr>
        <xdr:cNvPr id="283" name="テキスト ボックス 282">
          <a:extLst>
            <a:ext uri="{FF2B5EF4-FFF2-40B4-BE49-F238E27FC236}">
              <a16:creationId xmlns:a16="http://schemas.microsoft.com/office/drawing/2014/main" id="{6F72D619-4A02-4051-AD1B-4417ECE51944}"/>
            </a:ext>
          </a:extLst>
        </xdr:cNvPr>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a:extLst>
            <a:ext uri="{FF2B5EF4-FFF2-40B4-BE49-F238E27FC236}">
              <a16:creationId xmlns:a16="http://schemas.microsoft.com/office/drawing/2014/main" id="{D4D28F57-6AB6-4DF0-A102-6B1A47EAB8EB}"/>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5" name="テキスト ボックス 284">
          <a:extLst>
            <a:ext uri="{FF2B5EF4-FFF2-40B4-BE49-F238E27FC236}">
              <a16:creationId xmlns:a16="http://schemas.microsoft.com/office/drawing/2014/main" id="{411F9B73-2DB1-402F-99C2-AF425C616DBA}"/>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a:extLst>
            <a:ext uri="{FF2B5EF4-FFF2-40B4-BE49-F238E27FC236}">
              <a16:creationId xmlns:a16="http://schemas.microsoft.com/office/drawing/2014/main" id="{0150FF1E-3DD9-4AC2-B538-7469593AE624}"/>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5280" cy="259080"/>
    <xdr:sp macro="" textlink="">
      <xdr:nvSpPr>
        <xdr:cNvPr id="287" name="テキスト ボックス 286">
          <a:extLst>
            <a:ext uri="{FF2B5EF4-FFF2-40B4-BE49-F238E27FC236}">
              <a16:creationId xmlns:a16="http://schemas.microsoft.com/office/drawing/2014/main" id="{98422FDA-7F3E-485B-BF7D-B6C8F6246EAA}"/>
            </a:ext>
          </a:extLst>
        </xdr:cNvPr>
        <xdr:cNvSpPr txBox="1"/>
      </xdr:nvSpPr>
      <xdr:spPr>
        <a:xfrm>
          <a:off x="422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1A16F33-85CA-4A9B-BEB0-9868D5B061C9}"/>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15447AA7-AA95-43B6-8B43-884CBB12CDFE}"/>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29210</xdr:rowOff>
    </xdr:from>
    <xdr:to>
      <xdr:col>24</xdr:col>
      <xdr:colOff>62865</xdr:colOff>
      <xdr:row>86</xdr:row>
      <xdr:rowOff>168910</xdr:rowOff>
    </xdr:to>
    <xdr:cxnSp macro="">
      <xdr:nvCxnSpPr>
        <xdr:cNvPr id="290" name="直線コネクタ 289">
          <a:extLst>
            <a:ext uri="{FF2B5EF4-FFF2-40B4-BE49-F238E27FC236}">
              <a16:creationId xmlns:a16="http://schemas.microsoft.com/office/drawing/2014/main" id="{B94A9A75-9EA9-424C-B13B-D23889A31AD6}"/>
            </a:ext>
          </a:extLst>
        </xdr:cNvPr>
        <xdr:cNvCxnSpPr/>
      </xdr:nvCxnSpPr>
      <xdr:spPr>
        <a:xfrm flipV="1">
          <a:off x="4634865" y="1340231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公営住宅】&#10;有形固定資産減価償却率最小値テキスト">
          <a:extLst>
            <a:ext uri="{FF2B5EF4-FFF2-40B4-BE49-F238E27FC236}">
              <a16:creationId xmlns:a16="http://schemas.microsoft.com/office/drawing/2014/main" id="{A029F90C-A1C9-4415-9CD4-4A5A35A8B5A1}"/>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a:extLst>
            <a:ext uri="{FF2B5EF4-FFF2-40B4-BE49-F238E27FC236}">
              <a16:creationId xmlns:a16="http://schemas.microsoft.com/office/drawing/2014/main" id="{B2C87086-D5AF-4230-B939-953CC189946D}"/>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146685</xdr:rowOff>
    </xdr:from>
    <xdr:ext cx="340360" cy="255270"/>
    <xdr:sp macro="" textlink="">
      <xdr:nvSpPr>
        <xdr:cNvPr id="293" name="【公営住宅】&#10;有形固定資産減価償却率最大値テキスト">
          <a:extLst>
            <a:ext uri="{FF2B5EF4-FFF2-40B4-BE49-F238E27FC236}">
              <a16:creationId xmlns:a16="http://schemas.microsoft.com/office/drawing/2014/main" id="{A308C6A0-2222-4ECB-887F-CB8AD2C42A51}"/>
            </a:ext>
          </a:extLst>
        </xdr:cNvPr>
        <xdr:cNvSpPr txBox="1"/>
      </xdr:nvSpPr>
      <xdr:spPr>
        <a:xfrm>
          <a:off x="4673600" y="1317688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29210</xdr:rowOff>
    </xdr:from>
    <xdr:to>
      <xdr:col>24</xdr:col>
      <xdr:colOff>152400</xdr:colOff>
      <xdr:row>78</xdr:row>
      <xdr:rowOff>29210</xdr:rowOff>
    </xdr:to>
    <xdr:cxnSp macro="">
      <xdr:nvCxnSpPr>
        <xdr:cNvPr id="294" name="直線コネクタ 293">
          <a:extLst>
            <a:ext uri="{FF2B5EF4-FFF2-40B4-BE49-F238E27FC236}">
              <a16:creationId xmlns:a16="http://schemas.microsoft.com/office/drawing/2014/main" id="{5F3A54CE-1548-402C-B507-4F29B0BEC6AC}"/>
            </a:ext>
          </a:extLst>
        </xdr:cNvPr>
        <xdr:cNvCxnSpPr/>
      </xdr:nvCxnSpPr>
      <xdr:spPr>
        <a:xfrm>
          <a:off x="4546600" y="1340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36195</xdr:rowOff>
    </xdr:from>
    <xdr:ext cx="405130" cy="259080"/>
    <xdr:sp macro="" textlink="">
      <xdr:nvSpPr>
        <xdr:cNvPr id="295" name="【公営住宅】&#10;有形固定資産減価償却率平均値テキスト">
          <a:extLst>
            <a:ext uri="{FF2B5EF4-FFF2-40B4-BE49-F238E27FC236}">
              <a16:creationId xmlns:a16="http://schemas.microsoft.com/office/drawing/2014/main" id="{14121D76-9D51-4A52-9699-B035E10C502F}"/>
            </a:ext>
          </a:extLst>
        </xdr:cNvPr>
        <xdr:cNvSpPr txBox="1"/>
      </xdr:nvSpPr>
      <xdr:spPr>
        <a:xfrm>
          <a:off x="4673600" y="14266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57785</xdr:rowOff>
    </xdr:from>
    <xdr:to>
      <xdr:col>24</xdr:col>
      <xdr:colOff>114300</xdr:colOff>
      <xdr:row>83</xdr:row>
      <xdr:rowOff>159385</xdr:rowOff>
    </xdr:to>
    <xdr:sp macro="" textlink="">
      <xdr:nvSpPr>
        <xdr:cNvPr id="296" name="フローチャート: 判断 295">
          <a:extLst>
            <a:ext uri="{FF2B5EF4-FFF2-40B4-BE49-F238E27FC236}">
              <a16:creationId xmlns:a16="http://schemas.microsoft.com/office/drawing/2014/main" id="{56857A44-CC00-4266-8A4D-BCD8A7D3E719}"/>
            </a:ext>
          </a:extLst>
        </xdr:cNvPr>
        <xdr:cNvSpPr/>
      </xdr:nvSpPr>
      <xdr:spPr>
        <a:xfrm>
          <a:off x="45847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27940</xdr:rowOff>
    </xdr:from>
    <xdr:to>
      <xdr:col>20</xdr:col>
      <xdr:colOff>38100</xdr:colOff>
      <xdr:row>83</xdr:row>
      <xdr:rowOff>129540</xdr:rowOff>
    </xdr:to>
    <xdr:sp macro="" textlink="">
      <xdr:nvSpPr>
        <xdr:cNvPr id="297" name="フローチャート: 判断 296">
          <a:extLst>
            <a:ext uri="{FF2B5EF4-FFF2-40B4-BE49-F238E27FC236}">
              <a16:creationId xmlns:a16="http://schemas.microsoft.com/office/drawing/2014/main" id="{8CC16F1B-9BCA-45CE-95B9-B51A38619717}"/>
            </a:ext>
          </a:extLst>
        </xdr:cNvPr>
        <xdr:cNvSpPr/>
      </xdr:nvSpPr>
      <xdr:spPr>
        <a:xfrm>
          <a:off x="3746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D27FE4E6-95EA-479A-A8D6-16183118CA52}"/>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140970</xdr:rowOff>
    </xdr:from>
    <xdr:to>
      <xdr:col>10</xdr:col>
      <xdr:colOff>165100</xdr:colOff>
      <xdr:row>83</xdr:row>
      <xdr:rowOff>71120</xdr:rowOff>
    </xdr:to>
    <xdr:sp macro="" textlink="">
      <xdr:nvSpPr>
        <xdr:cNvPr id="299" name="フローチャート: 判断 298">
          <a:extLst>
            <a:ext uri="{FF2B5EF4-FFF2-40B4-BE49-F238E27FC236}">
              <a16:creationId xmlns:a16="http://schemas.microsoft.com/office/drawing/2014/main" id="{D54C8E68-9146-4B8A-9EAB-1D50B68E648B}"/>
            </a:ext>
          </a:extLst>
        </xdr:cNvPr>
        <xdr:cNvSpPr/>
      </xdr:nvSpPr>
      <xdr:spPr>
        <a:xfrm>
          <a:off x="1968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168275</xdr:rowOff>
    </xdr:from>
    <xdr:to>
      <xdr:col>6</xdr:col>
      <xdr:colOff>38100</xdr:colOff>
      <xdr:row>83</xdr:row>
      <xdr:rowOff>98425</xdr:rowOff>
    </xdr:to>
    <xdr:sp macro="" textlink="">
      <xdr:nvSpPr>
        <xdr:cNvPr id="300" name="フローチャート: 判断 299">
          <a:extLst>
            <a:ext uri="{FF2B5EF4-FFF2-40B4-BE49-F238E27FC236}">
              <a16:creationId xmlns:a16="http://schemas.microsoft.com/office/drawing/2014/main" id="{B096C2D4-DD0E-40E4-B5A1-BA043719ED53}"/>
            </a:ext>
          </a:extLst>
        </xdr:cNvPr>
        <xdr:cNvSpPr/>
      </xdr:nvSpPr>
      <xdr:spPr>
        <a:xfrm>
          <a:off x="1079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24BF7678-A393-4FE2-99A8-F9737C82E9A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A9E73655-161A-4EAC-99A6-968348917FB5}"/>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7464659F-C9A9-496F-B538-728E3DD0170C}"/>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44913DD8-9D88-4226-9379-4895C5408E11}"/>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6FD32079-1805-469D-9CE2-84170B8AA323}"/>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46355</xdr:rowOff>
    </xdr:from>
    <xdr:to>
      <xdr:col>24</xdr:col>
      <xdr:colOff>114300</xdr:colOff>
      <xdr:row>83</xdr:row>
      <xdr:rowOff>147955</xdr:rowOff>
    </xdr:to>
    <xdr:sp macro="" textlink="">
      <xdr:nvSpPr>
        <xdr:cNvPr id="306" name="楕円 305">
          <a:extLst>
            <a:ext uri="{FF2B5EF4-FFF2-40B4-BE49-F238E27FC236}">
              <a16:creationId xmlns:a16="http://schemas.microsoft.com/office/drawing/2014/main" id="{4EF64BA3-BDE0-4432-AB47-80475F999193}"/>
            </a:ext>
          </a:extLst>
        </xdr:cNvPr>
        <xdr:cNvSpPr/>
      </xdr:nvSpPr>
      <xdr:spPr>
        <a:xfrm>
          <a:off x="4584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69215</xdr:rowOff>
    </xdr:from>
    <xdr:ext cx="405130" cy="259080"/>
    <xdr:sp macro="" textlink="">
      <xdr:nvSpPr>
        <xdr:cNvPr id="307" name="【公営住宅】&#10;有形固定資産減価償却率該当値テキスト">
          <a:extLst>
            <a:ext uri="{FF2B5EF4-FFF2-40B4-BE49-F238E27FC236}">
              <a16:creationId xmlns:a16="http://schemas.microsoft.com/office/drawing/2014/main" id="{7E1EF9F4-ECD0-4F5B-B8AF-8897EF97B703}"/>
            </a:ext>
          </a:extLst>
        </xdr:cNvPr>
        <xdr:cNvSpPr txBox="1"/>
      </xdr:nvSpPr>
      <xdr:spPr>
        <a:xfrm>
          <a:off x="4673600" y="14128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13335</xdr:rowOff>
    </xdr:from>
    <xdr:to>
      <xdr:col>20</xdr:col>
      <xdr:colOff>38100</xdr:colOff>
      <xdr:row>83</xdr:row>
      <xdr:rowOff>114935</xdr:rowOff>
    </xdr:to>
    <xdr:sp macro="" textlink="">
      <xdr:nvSpPr>
        <xdr:cNvPr id="308" name="楕円 307">
          <a:extLst>
            <a:ext uri="{FF2B5EF4-FFF2-40B4-BE49-F238E27FC236}">
              <a16:creationId xmlns:a16="http://schemas.microsoft.com/office/drawing/2014/main" id="{1FB5139D-4E31-49FC-A88B-1D08D1569C4C}"/>
            </a:ext>
          </a:extLst>
        </xdr:cNvPr>
        <xdr:cNvSpPr/>
      </xdr:nvSpPr>
      <xdr:spPr>
        <a:xfrm>
          <a:off x="37465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64135</xdr:rowOff>
    </xdr:from>
    <xdr:to>
      <xdr:col>24</xdr:col>
      <xdr:colOff>63500</xdr:colOff>
      <xdr:row>83</xdr:row>
      <xdr:rowOff>97790</xdr:rowOff>
    </xdr:to>
    <xdr:cxnSp macro="">
      <xdr:nvCxnSpPr>
        <xdr:cNvPr id="309" name="直線コネクタ 308">
          <a:extLst>
            <a:ext uri="{FF2B5EF4-FFF2-40B4-BE49-F238E27FC236}">
              <a16:creationId xmlns:a16="http://schemas.microsoft.com/office/drawing/2014/main" id="{53243D69-AB8D-4D24-8C26-6CC88F153CFE}"/>
            </a:ext>
          </a:extLst>
        </xdr:cNvPr>
        <xdr:cNvCxnSpPr/>
      </xdr:nvCxnSpPr>
      <xdr:spPr>
        <a:xfrm>
          <a:off x="3797300" y="1429448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129540</xdr:rowOff>
    </xdr:from>
    <xdr:to>
      <xdr:col>15</xdr:col>
      <xdr:colOff>101600</xdr:colOff>
      <xdr:row>83</xdr:row>
      <xdr:rowOff>59690</xdr:rowOff>
    </xdr:to>
    <xdr:sp macro="" textlink="">
      <xdr:nvSpPr>
        <xdr:cNvPr id="310" name="楕円 309">
          <a:extLst>
            <a:ext uri="{FF2B5EF4-FFF2-40B4-BE49-F238E27FC236}">
              <a16:creationId xmlns:a16="http://schemas.microsoft.com/office/drawing/2014/main" id="{3627F2D7-AC6D-4871-AA28-FD85897891BA}"/>
            </a:ext>
          </a:extLst>
        </xdr:cNvPr>
        <xdr:cNvSpPr/>
      </xdr:nvSpPr>
      <xdr:spPr>
        <a:xfrm>
          <a:off x="2857500" y="141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8890</xdr:rowOff>
    </xdr:from>
    <xdr:to>
      <xdr:col>19</xdr:col>
      <xdr:colOff>177800</xdr:colOff>
      <xdr:row>83</xdr:row>
      <xdr:rowOff>64135</xdr:rowOff>
    </xdr:to>
    <xdr:cxnSp macro="">
      <xdr:nvCxnSpPr>
        <xdr:cNvPr id="311" name="直線コネクタ 310">
          <a:extLst>
            <a:ext uri="{FF2B5EF4-FFF2-40B4-BE49-F238E27FC236}">
              <a16:creationId xmlns:a16="http://schemas.microsoft.com/office/drawing/2014/main" id="{5FB28C81-97F1-48FF-91E3-0FA428178E16}"/>
            </a:ext>
          </a:extLst>
        </xdr:cNvPr>
        <xdr:cNvCxnSpPr/>
      </xdr:nvCxnSpPr>
      <xdr:spPr>
        <a:xfrm>
          <a:off x="2908300" y="1423924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126365</xdr:rowOff>
    </xdr:from>
    <xdr:to>
      <xdr:col>10</xdr:col>
      <xdr:colOff>165100</xdr:colOff>
      <xdr:row>83</xdr:row>
      <xdr:rowOff>56515</xdr:rowOff>
    </xdr:to>
    <xdr:sp macro="" textlink="">
      <xdr:nvSpPr>
        <xdr:cNvPr id="312" name="楕円 311">
          <a:extLst>
            <a:ext uri="{FF2B5EF4-FFF2-40B4-BE49-F238E27FC236}">
              <a16:creationId xmlns:a16="http://schemas.microsoft.com/office/drawing/2014/main" id="{3A87F66D-1643-40A9-864B-A6B0528E34F8}"/>
            </a:ext>
          </a:extLst>
        </xdr:cNvPr>
        <xdr:cNvSpPr/>
      </xdr:nvSpPr>
      <xdr:spPr>
        <a:xfrm>
          <a:off x="1968500" y="141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6350</xdr:rowOff>
    </xdr:from>
    <xdr:to>
      <xdr:col>15</xdr:col>
      <xdr:colOff>50800</xdr:colOff>
      <xdr:row>83</xdr:row>
      <xdr:rowOff>8890</xdr:rowOff>
    </xdr:to>
    <xdr:cxnSp macro="">
      <xdr:nvCxnSpPr>
        <xdr:cNvPr id="313" name="直線コネクタ 312">
          <a:extLst>
            <a:ext uri="{FF2B5EF4-FFF2-40B4-BE49-F238E27FC236}">
              <a16:creationId xmlns:a16="http://schemas.microsoft.com/office/drawing/2014/main" id="{B80CEF4C-5DAF-4757-93E5-32E8824E534A}"/>
            </a:ext>
          </a:extLst>
        </xdr:cNvPr>
        <xdr:cNvCxnSpPr/>
      </xdr:nvCxnSpPr>
      <xdr:spPr>
        <a:xfrm>
          <a:off x="2019300" y="142367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92075</xdr:rowOff>
    </xdr:from>
    <xdr:to>
      <xdr:col>6</xdr:col>
      <xdr:colOff>38100</xdr:colOff>
      <xdr:row>83</xdr:row>
      <xdr:rowOff>22225</xdr:rowOff>
    </xdr:to>
    <xdr:sp macro="" textlink="">
      <xdr:nvSpPr>
        <xdr:cNvPr id="314" name="楕円 313">
          <a:extLst>
            <a:ext uri="{FF2B5EF4-FFF2-40B4-BE49-F238E27FC236}">
              <a16:creationId xmlns:a16="http://schemas.microsoft.com/office/drawing/2014/main" id="{A99A010D-9BF7-4AF5-8486-AE975B4D51AD}"/>
            </a:ext>
          </a:extLst>
        </xdr:cNvPr>
        <xdr:cNvSpPr/>
      </xdr:nvSpPr>
      <xdr:spPr>
        <a:xfrm>
          <a:off x="1079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143510</xdr:rowOff>
    </xdr:from>
    <xdr:to>
      <xdr:col>10</xdr:col>
      <xdr:colOff>114300</xdr:colOff>
      <xdr:row>83</xdr:row>
      <xdr:rowOff>6350</xdr:rowOff>
    </xdr:to>
    <xdr:cxnSp macro="">
      <xdr:nvCxnSpPr>
        <xdr:cNvPr id="315" name="直線コネクタ 314">
          <a:extLst>
            <a:ext uri="{FF2B5EF4-FFF2-40B4-BE49-F238E27FC236}">
              <a16:creationId xmlns:a16="http://schemas.microsoft.com/office/drawing/2014/main" id="{78EA2391-FB69-4A24-8960-990ED1D81904}"/>
            </a:ext>
          </a:extLst>
        </xdr:cNvPr>
        <xdr:cNvCxnSpPr/>
      </xdr:nvCxnSpPr>
      <xdr:spPr>
        <a:xfrm>
          <a:off x="1130300" y="14202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120650</xdr:rowOff>
    </xdr:from>
    <xdr:ext cx="405130" cy="255270"/>
    <xdr:sp macro="" textlink="">
      <xdr:nvSpPr>
        <xdr:cNvPr id="316" name="n_1aveValue【公営住宅】&#10;有形固定資産減価償却率">
          <a:extLst>
            <a:ext uri="{FF2B5EF4-FFF2-40B4-BE49-F238E27FC236}">
              <a16:creationId xmlns:a16="http://schemas.microsoft.com/office/drawing/2014/main" id="{CB60A094-3051-4424-A12F-800F4794FE2D}"/>
            </a:ext>
          </a:extLst>
        </xdr:cNvPr>
        <xdr:cNvSpPr txBox="1"/>
      </xdr:nvSpPr>
      <xdr:spPr>
        <a:xfrm>
          <a:off x="3582035" y="143510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91440</xdr:rowOff>
    </xdr:from>
    <xdr:ext cx="401320" cy="259080"/>
    <xdr:sp macro="" textlink="">
      <xdr:nvSpPr>
        <xdr:cNvPr id="317" name="n_2aveValue【公営住宅】&#10;有形固定資産減価償却率">
          <a:extLst>
            <a:ext uri="{FF2B5EF4-FFF2-40B4-BE49-F238E27FC236}">
              <a16:creationId xmlns:a16="http://schemas.microsoft.com/office/drawing/2014/main" id="{BC4F8F28-F75D-4764-A488-8FC9A91BEA6D}"/>
            </a:ext>
          </a:extLst>
        </xdr:cNvPr>
        <xdr:cNvSpPr txBox="1"/>
      </xdr:nvSpPr>
      <xdr:spPr>
        <a:xfrm>
          <a:off x="2705735" y="143217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62230</xdr:rowOff>
    </xdr:from>
    <xdr:ext cx="401320" cy="259080"/>
    <xdr:sp macro="" textlink="">
      <xdr:nvSpPr>
        <xdr:cNvPr id="318" name="n_3aveValue【公営住宅】&#10;有形固定資産減価償却率">
          <a:extLst>
            <a:ext uri="{FF2B5EF4-FFF2-40B4-BE49-F238E27FC236}">
              <a16:creationId xmlns:a16="http://schemas.microsoft.com/office/drawing/2014/main" id="{F9D72902-1646-405D-9BFF-1E72B933943F}"/>
            </a:ext>
          </a:extLst>
        </xdr:cNvPr>
        <xdr:cNvSpPr txBox="1"/>
      </xdr:nvSpPr>
      <xdr:spPr>
        <a:xfrm>
          <a:off x="1816735" y="142925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89535</xdr:rowOff>
    </xdr:from>
    <xdr:ext cx="401320" cy="255270"/>
    <xdr:sp macro="" textlink="">
      <xdr:nvSpPr>
        <xdr:cNvPr id="319" name="n_4aveValue【公営住宅】&#10;有形固定資産減価償却率">
          <a:extLst>
            <a:ext uri="{FF2B5EF4-FFF2-40B4-BE49-F238E27FC236}">
              <a16:creationId xmlns:a16="http://schemas.microsoft.com/office/drawing/2014/main" id="{C92C5C50-4DB0-4E2F-98CF-030717ED4FB9}"/>
            </a:ext>
          </a:extLst>
        </xdr:cNvPr>
        <xdr:cNvSpPr txBox="1"/>
      </xdr:nvSpPr>
      <xdr:spPr>
        <a:xfrm>
          <a:off x="927735" y="143198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132080</xdr:rowOff>
    </xdr:from>
    <xdr:ext cx="405130" cy="255270"/>
    <xdr:sp macro="" textlink="">
      <xdr:nvSpPr>
        <xdr:cNvPr id="320" name="n_1mainValue【公営住宅】&#10;有形固定資産減価償却率">
          <a:extLst>
            <a:ext uri="{FF2B5EF4-FFF2-40B4-BE49-F238E27FC236}">
              <a16:creationId xmlns:a16="http://schemas.microsoft.com/office/drawing/2014/main" id="{7EE5C0EC-9AEC-4002-9BA0-8643A1A52E33}"/>
            </a:ext>
          </a:extLst>
        </xdr:cNvPr>
        <xdr:cNvSpPr txBox="1"/>
      </xdr:nvSpPr>
      <xdr:spPr>
        <a:xfrm>
          <a:off x="3582035" y="140195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76200</xdr:rowOff>
    </xdr:from>
    <xdr:ext cx="401320" cy="255270"/>
    <xdr:sp macro="" textlink="">
      <xdr:nvSpPr>
        <xdr:cNvPr id="321" name="n_2mainValue【公営住宅】&#10;有形固定資産減価償却率">
          <a:extLst>
            <a:ext uri="{FF2B5EF4-FFF2-40B4-BE49-F238E27FC236}">
              <a16:creationId xmlns:a16="http://schemas.microsoft.com/office/drawing/2014/main" id="{D0DDF4FC-71BE-42FD-AEDF-0F801D96EB8D}"/>
            </a:ext>
          </a:extLst>
        </xdr:cNvPr>
        <xdr:cNvSpPr txBox="1"/>
      </xdr:nvSpPr>
      <xdr:spPr>
        <a:xfrm>
          <a:off x="2705735" y="139636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73025</xdr:rowOff>
    </xdr:from>
    <xdr:ext cx="401320" cy="259080"/>
    <xdr:sp macro="" textlink="">
      <xdr:nvSpPr>
        <xdr:cNvPr id="322" name="n_3mainValue【公営住宅】&#10;有形固定資産減価償却率">
          <a:extLst>
            <a:ext uri="{FF2B5EF4-FFF2-40B4-BE49-F238E27FC236}">
              <a16:creationId xmlns:a16="http://schemas.microsoft.com/office/drawing/2014/main" id="{FD1C158C-AACA-42AF-B4F6-6E2691B61A0D}"/>
            </a:ext>
          </a:extLst>
        </xdr:cNvPr>
        <xdr:cNvSpPr txBox="1"/>
      </xdr:nvSpPr>
      <xdr:spPr>
        <a:xfrm>
          <a:off x="1816735" y="139604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38735</xdr:rowOff>
    </xdr:from>
    <xdr:ext cx="401320" cy="259080"/>
    <xdr:sp macro="" textlink="">
      <xdr:nvSpPr>
        <xdr:cNvPr id="323" name="n_4mainValue【公営住宅】&#10;有形固定資産減価償却率">
          <a:extLst>
            <a:ext uri="{FF2B5EF4-FFF2-40B4-BE49-F238E27FC236}">
              <a16:creationId xmlns:a16="http://schemas.microsoft.com/office/drawing/2014/main" id="{7E15AA74-61BD-426A-B0C1-4FA9E765EE98}"/>
            </a:ext>
          </a:extLst>
        </xdr:cNvPr>
        <xdr:cNvSpPr txBox="1"/>
      </xdr:nvSpPr>
      <xdr:spPr>
        <a:xfrm>
          <a:off x="927735" y="139261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91DE0FD-24FB-4F59-8A5C-B5B51E6912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03EF7AC-B7F7-4F6A-B1EA-B4E76164CFCF}"/>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13CE169-46EE-4F3E-A881-DCA298E4EF93}"/>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B383931-B8C4-4B30-AC1E-2066310BAEB5}"/>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8E8923C-5AB9-4592-8623-093347436FF3}"/>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EA46A3A-C037-4AF4-8D67-83FBB98A288F}"/>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D253EF3-5D3A-4DD8-BED0-BF5A735029DD}"/>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DC209BD-DDE6-4128-A916-618B3B4326DD}"/>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332" name="テキスト ボックス 331">
          <a:extLst>
            <a:ext uri="{FF2B5EF4-FFF2-40B4-BE49-F238E27FC236}">
              <a16:creationId xmlns:a16="http://schemas.microsoft.com/office/drawing/2014/main" id="{880C64C2-3733-4603-9817-BCF3124E3104}"/>
            </a:ext>
          </a:extLst>
        </xdr:cNvPr>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DD3A282-C76F-44C2-993F-C06029E79489}"/>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23D718BB-2857-4B4F-B1C4-E479892672E3}"/>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3550" cy="255270"/>
    <xdr:sp macro="" textlink="">
      <xdr:nvSpPr>
        <xdr:cNvPr id="335" name="テキスト ボックス 334">
          <a:extLst>
            <a:ext uri="{FF2B5EF4-FFF2-40B4-BE49-F238E27FC236}">
              <a16:creationId xmlns:a16="http://schemas.microsoft.com/office/drawing/2014/main" id="{1AA12F60-505A-4B88-96C2-A772AAD382A2}"/>
            </a:ext>
          </a:extLst>
        </xdr:cNvPr>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BF24A58C-BFED-4655-9F6A-1F1A6654881C}"/>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3550" cy="259080"/>
    <xdr:sp macro="" textlink="">
      <xdr:nvSpPr>
        <xdr:cNvPr id="337" name="テキスト ボックス 336">
          <a:extLst>
            <a:ext uri="{FF2B5EF4-FFF2-40B4-BE49-F238E27FC236}">
              <a16:creationId xmlns:a16="http://schemas.microsoft.com/office/drawing/2014/main" id="{6A35D25F-D1D8-4EDA-A74A-DA75852BB973}"/>
            </a:ext>
          </a:extLst>
        </xdr:cNvPr>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34FD0A-9833-4989-B2AE-F7E0CE3027D6}"/>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3550" cy="259080"/>
    <xdr:sp macro="" textlink="">
      <xdr:nvSpPr>
        <xdr:cNvPr id="339" name="テキスト ボックス 338">
          <a:extLst>
            <a:ext uri="{FF2B5EF4-FFF2-40B4-BE49-F238E27FC236}">
              <a16:creationId xmlns:a16="http://schemas.microsoft.com/office/drawing/2014/main" id="{4104C56D-F0F4-421F-A53C-F46C32BAA154}"/>
            </a:ext>
          </a:extLst>
        </xdr:cNvPr>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134E6EF6-13E3-487D-A49B-C25CEC9FE407}"/>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3550" cy="255270"/>
    <xdr:sp macro="" textlink="">
      <xdr:nvSpPr>
        <xdr:cNvPr id="341" name="テキスト ボックス 340">
          <a:extLst>
            <a:ext uri="{FF2B5EF4-FFF2-40B4-BE49-F238E27FC236}">
              <a16:creationId xmlns:a16="http://schemas.microsoft.com/office/drawing/2014/main" id="{A922A480-9985-4EFA-BF33-3AF82A8E8D6E}"/>
            </a:ext>
          </a:extLst>
        </xdr:cNvPr>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25960CD1-4FB0-4A55-A39E-28BF72152279}"/>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3550" cy="259080"/>
    <xdr:sp macro="" textlink="">
      <xdr:nvSpPr>
        <xdr:cNvPr id="343" name="テキスト ボックス 342">
          <a:extLst>
            <a:ext uri="{FF2B5EF4-FFF2-40B4-BE49-F238E27FC236}">
              <a16:creationId xmlns:a16="http://schemas.microsoft.com/office/drawing/2014/main" id="{1568718D-5A10-4E51-BC0A-2F4B0953679D}"/>
            </a:ext>
          </a:extLst>
        </xdr:cNvPr>
        <xdr:cNvSpPr txBox="1"/>
      </xdr:nvSpPr>
      <xdr:spPr>
        <a:xfrm>
          <a:off x="6136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7B4519D-51E9-473A-9F7C-C4DFDAA5F358}"/>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45" name="テキスト ボックス 344">
          <a:extLst>
            <a:ext uri="{FF2B5EF4-FFF2-40B4-BE49-F238E27FC236}">
              <a16:creationId xmlns:a16="http://schemas.microsoft.com/office/drawing/2014/main" id="{EF307630-AC47-4F95-B259-647658B580A9}"/>
            </a:ext>
          </a:extLst>
        </xdr:cNvPr>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38473B67-C8B8-417D-94E1-5C5918639A58}"/>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20320</xdr:rowOff>
    </xdr:from>
    <xdr:to>
      <xdr:col>54</xdr:col>
      <xdr:colOff>189865</xdr:colOff>
      <xdr:row>86</xdr:row>
      <xdr:rowOff>113665</xdr:rowOff>
    </xdr:to>
    <xdr:cxnSp macro="">
      <xdr:nvCxnSpPr>
        <xdr:cNvPr id="347" name="直線コネクタ 346">
          <a:extLst>
            <a:ext uri="{FF2B5EF4-FFF2-40B4-BE49-F238E27FC236}">
              <a16:creationId xmlns:a16="http://schemas.microsoft.com/office/drawing/2014/main" id="{E64A0031-AACB-4C4D-9AAD-3340DADA3BEC}"/>
            </a:ext>
          </a:extLst>
        </xdr:cNvPr>
        <xdr:cNvCxnSpPr/>
      </xdr:nvCxnSpPr>
      <xdr:spPr>
        <a:xfrm flipV="1">
          <a:off x="10476865" y="1356487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117475</xdr:rowOff>
    </xdr:from>
    <xdr:ext cx="469900" cy="259080"/>
    <xdr:sp macro="" textlink="">
      <xdr:nvSpPr>
        <xdr:cNvPr id="348" name="【公営住宅】&#10;一人当たり面積最小値テキスト">
          <a:extLst>
            <a:ext uri="{FF2B5EF4-FFF2-40B4-BE49-F238E27FC236}">
              <a16:creationId xmlns:a16="http://schemas.microsoft.com/office/drawing/2014/main" id="{78942821-900C-4C64-B30C-19A6A2D41D71}"/>
            </a:ext>
          </a:extLst>
        </xdr:cNvPr>
        <xdr:cNvSpPr txBox="1"/>
      </xdr:nvSpPr>
      <xdr:spPr>
        <a:xfrm>
          <a:off x="10515600" y="14862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113665</xdr:rowOff>
    </xdr:from>
    <xdr:to>
      <xdr:col>55</xdr:col>
      <xdr:colOff>88900</xdr:colOff>
      <xdr:row>86</xdr:row>
      <xdr:rowOff>113665</xdr:rowOff>
    </xdr:to>
    <xdr:cxnSp macro="">
      <xdr:nvCxnSpPr>
        <xdr:cNvPr id="349" name="直線コネクタ 348">
          <a:extLst>
            <a:ext uri="{FF2B5EF4-FFF2-40B4-BE49-F238E27FC236}">
              <a16:creationId xmlns:a16="http://schemas.microsoft.com/office/drawing/2014/main" id="{29DCF3EB-9FA6-482A-B6AC-6420122035C4}"/>
            </a:ext>
          </a:extLst>
        </xdr:cNvPr>
        <xdr:cNvCxnSpPr/>
      </xdr:nvCxnSpPr>
      <xdr:spPr>
        <a:xfrm>
          <a:off x="10388600" y="1485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138430</xdr:rowOff>
    </xdr:from>
    <xdr:ext cx="469900" cy="259080"/>
    <xdr:sp macro="" textlink="">
      <xdr:nvSpPr>
        <xdr:cNvPr id="350" name="【公営住宅】&#10;一人当たり面積最大値テキスト">
          <a:extLst>
            <a:ext uri="{FF2B5EF4-FFF2-40B4-BE49-F238E27FC236}">
              <a16:creationId xmlns:a16="http://schemas.microsoft.com/office/drawing/2014/main" id="{BF67A6AD-9455-4824-8531-DE2F2C80848F}"/>
            </a:ext>
          </a:extLst>
        </xdr:cNvPr>
        <xdr:cNvSpPr txBox="1"/>
      </xdr:nvSpPr>
      <xdr:spPr>
        <a:xfrm>
          <a:off x="10515600" y="1334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20320</xdr:rowOff>
    </xdr:from>
    <xdr:to>
      <xdr:col>55</xdr:col>
      <xdr:colOff>88900</xdr:colOff>
      <xdr:row>79</xdr:row>
      <xdr:rowOff>20320</xdr:rowOff>
    </xdr:to>
    <xdr:cxnSp macro="">
      <xdr:nvCxnSpPr>
        <xdr:cNvPr id="351" name="直線コネクタ 350">
          <a:extLst>
            <a:ext uri="{FF2B5EF4-FFF2-40B4-BE49-F238E27FC236}">
              <a16:creationId xmlns:a16="http://schemas.microsoft.com/office/drawing/2014/main" id="{932E738C-8CC1-440D-BF92-2E5BB6A3F314}"/>
            </a:ext>
          </a:extLst>
        </xdr:cNvPr>
        <xdr:cNvCxnSpPr/>
      </xdr:nvCxnSpPr>
      <xdr:spPr>
        <a:xfrm>
          <a:off x="10388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16510</xdr:rowOff>
    </xdr:from>
    <xdr:ext cx="469900" cy="259080"/>
    <xdr:sp macro="" textlink="">
      <xdr:nvSpPr>
        <xdr:cNvPr id="352" name="【公営住宅】&#10;一人当たり面積平均値テキスト">
          <a:extLst>
            <a:ext uri="{FF2B5EF4-FFF2-40B4-BE49-F238E27FC236}">
              <a16:creationId xmlns:a16="http://schemas.microsoft.com/office/drawing/2014/main" id="{2D20C2B0-B070-47CD-A50C-FDD746D8DF29}"/>
            </a:ext>
          </a:extLst>
        </xdr:cNvPr>
        <xdr:cNvSpPr txBox="1"/>
      </xdr:nvSpPr>
      <xdr:spPr>
        <a:xfrm>
          <a:off x="10515600" y="14589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3" name="フローチャート: 判断 352">
          <a:extLst>
            <a:ext uri="{FF2B5EF4-FFF2-40B4-BE49-F238E27FC236}">
              <a16:creationId xmlns:a16="http://schemas.microsoft.com/office/drawing/2014/main" id="{0FBBDB0C-6048-413D-95BA-CA14EE77AA9D}"/>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43815</xdr:rowOff>
    </xdr:from>
    <xdr:to>
      <xdr:col>50</xdr:col>
      <xdr:colOff>165100</xdr:colOff>
      <xdr:row>85</xdr:row>
      <xdr:rowOff>145415</xdr:rowOff>
    </xdr:to>
    <xdr:sp macro="" textlink="">
      <xdr:nvSpPr>
        <xdr:cNvPr id="354" name="フローチャート: 判断 353">
          <a:extLst>
            <a:ext uri="{FF2B5EF4-FFF2-40B4-BE49-F238E27FC236}">
              <a16:creationId xmlns:a16="http://schemas.microsoft.com/office/drawing/2014/main" id="{2C5EAB88-7A86-4947-8026-73B1EEF2DC52}"/>
            </a:ext>
          </a:extLst>
        </xdr:cNvPr>
        <xdr:cNvSpPr/>
      </xdr:nvSpPr>
      <xdr:spPr>
        <a:xfrm>
          <a:off x="9588500" y="1461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43180</xdr:rowOff>
    </xdr:from>
    <xdr:to>
      <xdr:col>46</xdr:col>
      <xdr:colOff>38100</xdr:colOff>
      <xdr:row>85</xdr:row>
      <xdr:rowOff>144780</xdr:rowOff>
    </xdr:to>
    <xdr:sp macro="" textlink="">
      <xdr:nvSpPr>
        <xdr:cNvPr id="355" name="フローチャート: 判断 354">
          <a:extLst>
            <a:ext uri="{FF2B5EF4-FFF2-40B4-BE49-F238E27FC236}">
              <a16:creationId xmlns:a16="http://schemas.microsoft.com/office/drawing/2014/main" id="{5B597194-7B65-4021-9BD0-F1D5D8C1B0C0}"/>
            </a:ext>
          </a:extLst>
        </xdr:cNvPr>
        <xdr:cNvSpPr/>
      </xdr:nvSpPr>
      <xdr:spPr>
        <a:xfrm>
          <a:off x="8699500" y="1461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43815</xdr:rowOff>
    </xdr:from>
    <xdr:to>
      <xdr:col>41</xdr:col>
      <xdr:colOff>101600</xdr:colOff>
      <xdr:row>85</xdr:row>
      <xdr:rowOff>145415</xdr:rowOff>
    </xdr:to>
    <xdr:sp macro="" textlink="">
      <xdr:nvSpPr>
        <xdr:cNvPr id="356" name="フローチャート: 判断 355">
          <a:extLst>
            <a:ext uri="{FF2B5EF4-FFF2-40B4-BE49-F238E27FC236}">
              <a16:creationId xmlns:a16="http://schemas.microsoft.com/office/drawing/2014/main" id="{BEB188AC-8928-49B7-B2F6-7B1654579F17}"/>
            </a:ext>
          </a:extLst>
        </xdr:cNvPr>
        <xdr:cNvSpPr/>
      </xdr:nvSpPr>
      <xdr:spPr>
        <a:xfrm>
          <a:off x="7810500" y="1461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48895</xdr:rowOff>
    </xdr:from>
    <xdr:to>
      <xdr:col>36</xdr:col>
      <xdr:colOff>165100</xdr:colOff>
      <xdr:row>85</xdr:row>
      <xdr:rowOff>150495</xdr:rowOff>
    </xdr:to>
    <xdr:sp macro="" textlink="">
      <xdr:nvSpPr>
        <xdr:cNvPr id="357" name="フローチャート: 判断 356">
          <a:extLst>
            <a:ext uri="{FF2B5EF4-FFF2-40B4-BE49-F238E27FC236}">
              <a16:creationId xmlns:a16="http://schemas.microsoft.com/office/drawing/2014/main" id="{1BAC67B6-E6CB-4764-BBB4-B5446840A8A9}"/>
            </a:ext>
          </a:extLst>
        </xdr:cNvPr>
        <xdr:cNvSpPr/>
      </xdr:nvSpPr>
      <xdr:spPr>
        <a:xfrm>
          <a:off x="6921500" y="1462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F6A754AC-B4C5-4CDE-9994-7340FA8A99E3}"/>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E4F75BD0-A92B-4EFC-8B1B-A6A196BA4594}"/>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7013438E-23D7-4E6A-979A-2619C23E9FED}"/>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765B5124-FDD9-459F-83AF-6D7D97717F7F}"/>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2BB6067A-7298-418B-80CF-6568533263A2}"/>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36195</xdr:rowOff>
    </xdr:from>
    <xdr:to>
      <xdr:col>55</xdr:col>
      <xdr:colOff>50800</xdr:colOff>
      <xdr:row>84</xdr:row>
      <xdr:rowOff>137795</xdr:rowOff>
    </xdr:to>
    <xdr:sp macro="" textlink="">
      <xdr:nvSpPr>
        <xdr:cNvPr id="363" name="楕円 362">
          <a:extLst>
            <a:ext uri="{FF2B5EF4-FFF2-40B4-BE49-F238E27FC236}">
              <a16:creationId xmlns:a16="http://schemas.microsoft.com/office/drawing/2014/main" id="{95ACB026-75FC-4F60-AC48-F4DC75A5D37F}"/>
            </a:ext>
          </a:extLst>
        </xdr:cNvPr>
        <xdr:cNvSpPr/>
      </xdr:nvSpPr>
      <xdr:spPr>
        <a:xfrm>
          <a:off x="10426700" y="144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59055</xdr:rowOff>
    </xdr:from>
    <xdr:ext cx="469900" cy="259080"/>
    <xdr:sp macro="" textlink="">
      <xdr:nvSpPr>
        <xdr:cNvPr id="364" name="【公営住宅】&#10;一人当たり面積該当値テキスト">
          <a:extLst>
            <a:ext uri="{FF2B5EF4-FFF2-40B4-BE49-F238E27FC236}">
              <a16:creationId xmlns:a16="http://schemas.microsoft.com/office/drawing/2014/main" id="{C18CF210-2CC0-4AEC-94CC-04011B719F22}"/>
            </a:ext>
          </a:extLst>
        </xdr:cNvPr>
        <xdr:cNvSpPr txBox="1"/>
      </xdr:nvSpPr>
      <xdr:spPr>
        <a:xfrm>
          <a:off x="10515600" y="14289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32385</xdr:rowOff>
    </xdr:from>
    <xdr:to>
      <xdr:col>50</xdr:col>
      <xdr:colOff>165100</xdr:colOff>
      <xdr:row>84</xdr:row>
      <xdr:rowOff>133985</xdr:rowOff>
    </xdr:to>
    <xdr:sp macro="" textlink="">
      <xdr:nvSpPr>
        <xdr:cNvPr id="365" name="楕円 364">
          <a:extLst>
            <a:ext uri="{FF2B5EF4-FFF2-40B4-BE49-F238E27FC236}">
              <a16:creationId xmlns:a16="http://schemas.microsoft.com/office/drawing/2014/main" id="{41FA894A-C8EB-4B04-B8C2-E803A78DE3CC}"/>
            </a:ext>
          </a:extLst>
        </xdr:cNvPr>
        <xdr:cNvSpPr/>
      </xdr:nvSpPr>
      <xdr:spPr>
        <a:xfrm>
          <a:off x="9588500" y="144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83185</xdr:rowOff>
    </xdr:from>
    <xdr:to>
      <xdr:col>55</xdr:col>
      <xdr:colOff>0</xdr:colOff>
      <xdr:row>84</xdr:row>
      <xdr:rowOff>86995</xdr:rowOff>
    </xdr:to>
    <xdr:cxnSp macro="">
      <xdr:nvCxnSpPr>
        <xdr:cNvPr id="366" name="直線コネクタ 365">
          <a:extLst>
            <a:ext uri="{FF2B5EF4-FFF2-40B4-BE49-F238E27FC236}">
              <a16:creationId xmlns:a16="http://schemas.microsoft.com/office/drawing/2014/main" id="{F24FBD7A-B0E1-4D32-B77F-464E5D7BC15C}"/>
            </a:ext>
          </a:extLst>
        </xdr:cNvPr>
        <xdr:cNvCxnSpPr/>
      </xdr:nvCxnSpPr>
      <xdr:spPr>
        <a:xfrm>
          <a:off x="9639300" y="144849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32385</xdr:rowOff>
    </xdr:from>
    <xdr:to>
      <xdr:col>46</xdr:col>
      <xdr:colOff>38100</xdr:colOff>
      <xdr:row>84</xdr:row>
      <xdr:rowOff>133985</xdr:rowOff>
    </xdr:to>
    <xdr:sp macro="" textlink="">
      <xdr:nvSpPr>
        <xdr:cNvPr id="367" name="楕円 366">
          <a:extLst>
            <a:ext uri="{FF2B5EF4-FFF2-40B4-BE49-F238E27FC236}">
              <a16:creationId xmlns:a16="http://schemas.microsoft.com/office/drawing/2014/main" id="{6E66A37C-4D42-436C-84B0-2A22120E1930}"/>
            </a:ext>
          </a:extLst>
        </xdr:cNvPr>
        <xdr:cNvSpPr/>
      </xdr:nvSpPr>
      <xdr:spPr>
        <a:xfrm>
          <a:off x="8699500" y="144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83185</xdr:rowOff>
    </xdr:from>
    <xdr:to>
      <xdr:col>50</xdr:col>
      <xdr:colOff>114300</xdr:colOff>
      <xdr:row>84</xdr:row>
      <xdr:rowOff>83185</xdr:rowOff>
    </xdr:to>
    <xdr:cxnSp macro="">
      <xdr:nvCxnSpPr>
        <xdr:cNvPr id="368" name="直線コネクタ 367">
          <a:extLst>
            <a:ext uri="{FF2B5EF4-FFF2-40B4-BE49-F238E27FC236}">
              <a16:creationId xmlns:a16="http://schemas.microsoft.com/office/drawing/2014/main" id="{25384E2E-6D8B-47D1-B9D6-573B4421E4F1}"/>
            </a:ext>
          </a:extLst>
        </xdr:cNvPr>
        <xdr:cNvCxnSpPr/>
      </xdr:nvCxnSpPr>
      <xdr:spPr>
        <a:xfrm>
          <a:off x="8750300" y="14484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19050</xdr:rowOff>
    </xdr:from>
    <xdr:to>
      <xdr:col>41</xdr:col>
      <xdr:colOff>101600</xdr:colOff>
      <xdr:row>84</xdr:row>
      <xdr:rowOff>120650</xdr:rowOff>
    </xdr:to>
    <xdr:sp macro="" textlink="">
      <xdr:nvSpPr>
        <xdr:cNvPr id="369" name="楕円 368">
          <a:extLst>
            <a:ext uri="{FF2B5EF4-FFF2-40B4-BE49-F238E27FC236}">
              <a16:creationId xmlns:a16="http://schemas.microsoft.com/office/drawing/2014/main" id="{2415A368-8FD7-4141-A977-9D9DFB05A4EA}"/>
            </a:ext>
          </a:extLst>
        </xdr:cNvPr>
        <xdr:cNvSpPr/>
      </xdr:nvSpPr>
      <xdr:spPr>
        <a:xfrm>
          <a:off x="78105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69850</xdr:rowOff>
    </xdr:from>
    <xdr:to>
      <xdr:col>45</xdr:col>
      <xdr:colOff>177800</xdr:colOff>
      <xdr:row>84</xdr:row>
      <xdr:rowOff>83185</xdr:rowOff>
    </xdr:to>
    <xdr:cxnSp macro="">
      <xdr:nvCxnSpPr>
        <xdr:cNvPr id="370" name="直線コネクタ 369">
          <a:extLst>
            <a:ext uri="{FF2B5EF4-FFF2-40B4-BE49-F238E27FC236}">
              <a16:creationId xmlns:a16="http://schemas.microsoft.com/office/drawing/2014/main" id="{30F11840-828D-4927-A6EF-58257EAFAD5F}"/>
            </a:ext>
          </a:extLst>
        </xdr:cNvPr>
        <xdr:cNvCxnSpPr/>
      </xdr:nvCxnSpPr>
      <xdr:spPr>
        <a:xfrm>
          <a:off x="7861300" y="144716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17780</xdr:rowOff>
    </xdr:from>
    <xdr:to>
      <xdr:col>36</xdr:col>
      <xdr:colOff>165100</xdr:colOff>
      <xdr:row>84</xdr:row>
      <xdr:rowOff>119380</xdr:rowOff>
    </xdr:to>
    <xdr:sp macro="" textlink="">
      <xdr:nvSpPr>
        <xdr:cNvPr id="371" name="楕円 370">
          <a:extLst>
            <a:ext uri="{FF2B5EF4-FFF2-40B4-BE49-F238E27FC236}">
              <a16:creationId xmlns:a16="http://schemas.microsoft.com/office/drawing/2014/main" id="{1F54B57C-D3EA-4908-BDAF-F9A1CFB231F0}"/>
            </a:ext>
          </a:extLst>
        </xdr:cNvPr>
        <xdr:cNvSpPr/>
      </xdr:nvSpPr>
      <xdr:spPr>
        <a:xfrm>
          <a:off x="6921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68580</xdr:rowOff>
    </xdr:from>
    <xdr:to>
      <xdr:col>41</xdr:col>
      <xdr:colOff>50800</xdr:colOff>
      <xdr:row>84</xdr:row>
      <xdr:rowOff>69850</xdr:rowOff>
    </xdr:to>
    <xdr:cxnSp macro="">
      <xdr:nvCxnSpPr>
        <xdr:cNvPr id="372" name="直線コネクタ 371">
          <a:extLst>
            <a:ext uri="{FF2B5EF4-FFF2-40B4-BE49-F238E27FC236}">
              <a16:creationId xmlns:a16="http://schemas.microsoft.com/office/drawing/2014/main" id="{DAF41C32-EA53-4ADE-8C52-61552A743B8B}"/>
            </a:ext>
          </a:extLst>
        </xdr:cNvPr>
        <xdr:cNvCxnSpPr/>
      </xdr:nvCxnSpPr>
      <xdr:spPr>
        <a:xfrm>
          <a:off x="6972300" y="14470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136525</xdr:rowOff>
    </xdr:from>
    <xdr:ext cx="469900" cy="258445"/>
    <xdr:sp macro="" textlink="">
      <xdr:nvSpPr>
        <xdr:cNvPr id="373" name="n_1aveValue【公営住宅】&#10;一人当たり面積">
          <a:extLst>
            <a:ext uri="{FF2B5EF4-FFF2-40B4-BE49-F238E27FC236}">
              <a16:creationId xmlns:a16="http://schemas.microsoft.com/office/drawing/2014/main" id="{D440D0B1-9880-45BF-BADF-B42D1B5A1AEF}"/>
            </a:ext>
          </a:extLst>
        </xdr:cNvPr>
        <xdr:cNvSpPr txBox="1"/>
      </xdr:nvSpPr>
      <xdr:spPr>
        <a:xfrm>
          <a:off x="9391650" y="14709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135890</xdr:rowOff>
    </xdr:from>
    <xdr:ext cx="466090" cy="259080"/>
    <xdr:sp macro="" textlink="">
      <xdr:nvSpPr>
        <xdr:cNvPr id="374" name="n_2aveValue【公営住宅】&#10;一人当たり面積">
          <a:extLst>
            <a:ext uri="{FF2B5EF4-FFF2-40B4-BE49-F238E27FC236}">
              <a16:creationId xmlns:a16="http://schemas.microsoft.com/office/drawing/2014/main" id="{7B494C0D-5E76-4652-87E1-2DBB5888DEC3}"/>
            </a:ext>
          </a:extLst>
        </xdr:cNvPr>
        <xdr:cNvSpPr txBox="1"/>
      </xdr:nvSpPr>
      <xdr:spPr>
        <a:xfrm>
          <a:off x="8515350" y="147091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136525</xdr:rowOff>
    </xdr:from>
    <xdr:ext cx="466090" cy="258445"/>
    <xdr:sp macro="" textlink="">
      <xdr:nvSpPr>
        <xdr:cNvPr id="375" name="n_3aveValue【公営住宅】&#10;一人当たり面積">
          <a:extLst>
            <a:ext uri="{FF2B5EF4-FFF2-40B4-BE49-F238E27FC236}">
              <a16:creationId xmlns:a16="http://schemas.microsoft.com/office/drawing/2014/main" id="{B80E2DFB-75B9-41FA-B265-3F615D44B702}"/>
            </a:ext>
          </a:extLst>
        </xdr:cNvPr>
        <xdr:cNvSpPr txBox="1"/>
      </xdr:nvSpPr>
      <xdr:spPr>
        <a:xfrm>
          <a:off x="7626350" y="147097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141605</xdr:rowOff>
    </xdr:from>
    <xdr:ext cx="466090" cy="259080"/>
    <xdr:sp macro="" textlink="">
      <xdr:nvSpPr>
        <xdr:cNvPr id="376" name="n_4aveValue【公営住宅】&#10;一人当たり面積">
          <a:extLst>
            <a:ext uri="{FF2B5EF4-FFF2-40B4-BE49-F238E27FC236}">
              <a16:creationId xmlns:a16="http://schemas.microsoft.com/office/drawing/2014/main" id="{C1043462-8EA7-432C-9E6A-A43CA64DC69C}"/>
            </a:ext>
          </a:extLst>
        </xdr:cNvPr>
        <xdr:cNvSpPr txBox="1"/>
      </xdr:nvSpPr>
      <xdr:spPr>
        <a:xfrm>
          <a:off x="6737350" y="14714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150495</xdr:rowOff>
    </xdr:from>
    <xdr:ext cx="469900" cy="259080"/>
    <xdr:sp macro="" textlink="">
      <xdr:nvSpPr>
        <xdr:cNvPr id="377" name="n_1mainValue【公営住宅】&#10;一人当たり面積">
          <a:extLst>
            <a:ext uri="{FF2B5EF4-FFF2-40B4-BE49-F238E27FC236}">
              <a16:creationId xmlns:a16="http://schemas.microsoft.com/office/drawing/2014/main" id="{7DBC9452-CA02-4539-89A6-04297CB326EF}"/>
            </a:ext>
          </a:extLst>
        </xdr:cNvPr>
        <xdr:cNvSpPr txBox="1"/>
      </xdr:nvSpPr>
      <xdr:spPr>
        <a:xfrm>
          <a:off x="9391650" y="14209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150495</xdr:rowOff>
    </xdr:from>
    <xdr:ext cx="466090" cy="259080"/>
    <xdr:sp macro="" textlink="">
      <xdr:nvSpPr>
        <xdr:cNvPr id="378" name="n_2mainValue【公営住宅】&#10;一人当たり面積">
          <a:extLst>
            <a:ext uri="{FF2B5EF4-FFF2-40B4-BE49-F238E27FC236}">
              <a16:creationId xmlns:a16="http://schemas.microsoft.com/office/drawing/2014/main" id="{019C1E90-D388-4BF0-AF52-593A9B7D2A0A}"/>
            </a:ext>
          </a:extLst>
        </xdr:cNvPr>
        <xdr:cNvSpPr txBox="1"/>
      </xdr:nvSpPr>
      <xdr:spPr>
        <a:xfrm>
          <a:off x="8515350" y="142093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137160</xdr:rowOff>
    </xdr:from>
    <xdr:ext cx="466090" cy="259080"/>
    <xdr:sp macro="" textlink="">
      <xdr:nvSpPr>
        <xdr:cNvPr id="379" name="n_3mainValue【公営住宅】&#10;一人当たり面積">
          <a:extLst>
            <a:ext uri="{FF2B5EF4-FFF2-40B4-BE49-F238E27FC236}">
              <a16:creationId xmlns:a16="http://schemas.microsoft.com/office/drawing/2014/main" id="{DA9558FE-B6D3-48A9-A5EB-9415EDAB0A2C}"/>
            </a:ext>
          </a:extLst>
        </xdr:cNvPr>
        <xdr:cNvSpPr txBox="1"/>
      </xdr:nvSpPr>
      <xdr:spPr>
        <a:xfrm>
          <a:off x="7626350" y="14196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135890</xdr:rowOff>
    </xdr:from>
    <xdr:ext cx="466090" cy="259080"/>
    <xdr:sp macro="" textlink="">
      <xdr:nvSpPr>
        <xdr:cNvPr id="380" name="n_4mainValue【公営住宅】&#10;一人当たり面積">
          <a:extLst>
            <a:ext uri="{FF2B5EF4-FFF2-40B4-BE49-F238E27FC236}">
              <a16:creationId xmlns:a16="http://schemas.microsoft.com/office/drawing/2014/main" id="{8392EFB1-DCC5-4510-8850-141D1AC4D986}"/>
            </a:ext>
          </a:extLst>
        </xdr:cNvPr>
        <xdr:cNvSpPr txBox="1"/>
      </xdr:nvSpPr>
      <xdr:spPr>
        <a:xfrm>
          <a:off x="6737350" y="14194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B68C597-0427-4EA7-ABFF-37F6E1213F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673309C-F169-47D7-A5F8-A7E8C55817C7}"/>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134B731B-CD54-46A0-A022-7860F9623E84}"/>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8D18201-C20B-4AF5-BBD3-A2D3F59DD7BF}"/>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6C1798C-6B62-49C3-841C-C2760857B511}"/>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77A2E60-A6D6-4D78-BCAB-A28E947549B3}"/>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033623D-38CE-4E3A-93CF-C5097E4AA97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C66E8E0-9416-4A2A-B81D-BC8448CF82AA}"/>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640" cy="225425"/>
    <xdr:sp macro="" textlink="">
      <xdr:nvSpPr>
        <xdr:cNvPr id="389" name="テキスト ボックス 388">
          <a:extLst>
            <a:ext uri="{FF2B5EF4-FFF2-40B4-BE49-F238E27FC236}">
              <a16:creationId xmlns:a16="http://schemas.microsoft.com/office/drawing/2014/main" id="{E206C141-0664-44B1-BF06-4FAC306CC75E}"/>
            </a:ext>
          </a:extLst>
        </xdr:cNvPr>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DF4980B9-BFD6-45E5-BDB6-BE6C92C4DA6C}"/>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3550" cy="259080"/>
    <xdr:sp macro="" textlink="">
      <xdr:nvSpPr>
        <xdr:cNvPr id="391" name="テキスト ボックス 390">
          <a:extLst>
            <a:ext uri="{FF2B5EF4-FFF2-40B4-BE49-F238E27FC236}">
              <a16:creationId xmlns:a16="http://schemas.microsoft.com/office/drawing/2014/main" id="{41ADC618-C1FC-40DC-9A5C-CD3616D750BA}"/>
            </a:ext>
          </a:extLst>
        </xdr:cNvPr>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7436BB59-EC21-4166-A824-946EB597B2AD}"/>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3550" cy="259080"/>
    <xdr:sp macro="" textlink="">
      <xdr:nvSpPr>
        <xdr:cNvPr id="393" name="テキスト ボックス 392">
          <a:extLst>
            <a:ext uri="{FF2B5EF4-FFF2-40B4-BE49-F238E27FC236}">
              <a16:creationId xmlns:a16="http://schemas.microsoft.com/office/drawing/2014/main" id="{57151CCA-2DB0-4A37-B1C8-740E3EC2F8F7}"/>
            </a:ext>
          </a:extLst>
        </xdr:cNvPr>
        <xdr:cNvSpPr txBox="1"/>
      </xdr:nvSpPr>
      <xdr:spPr>
        <a:xfrm>
          <a:off x="294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24F12AA5-7174-4259-BD9D-289630CA5B42}"/>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5270"/>
    <xdr:sp macro="" textlink="">
      <xdr:nvSpPr>
        <xdr:cNvPr id="395" name="テキスト ボックス 394">
          <a:extLst>
            <a:ext uri="{FF2B5EF4-FFF2-40B4-BE49-F238E27FC236}">
              <a16:creationId xmlns:a16="http://schemas.microsoft.com/office/drawing/2014/main" id="{9178A933-3684-49A6-B5B6-C4724CE563C3}"/>
            </a:ext>
          </a:extLst>
        </xdr:cNvPr>
        <xdr:cNvSpPr txBox="1"/>
      </xdr:nvSpPr>
      <xdr:spPr>
        <a:xfrm>
          <a:off x="358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D0825313-9315-4021-A5A9-BF29BE3A69B5}"/>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7" name="テキスト ボックス 396">
          <a:extLst>
            <a:ext uri="{FF2B5EF4-FFF2-40B4-BE49-F238E27FC236}">
              <a16:creationId xmlns:a16="http://schemas.microsoft.com/office/drawing/2014/main" id="{35108F3D-22C1-451B-ABC2-5E37FD420496}"/>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56A8352E-A5BB-4F16-889C-31A3967CC7E5}"/>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9" name="テキスト ボックス 398">
          <a:extLst>
            <a:ext uri="{FF2B5EF4-FFF2-40B4-BE49-F238E27FC236}">
              <a16:creationId xmlns:a16="http://schemas.microsoft.com/office/drawing/2014/main" id="{A150B4FB-4018-41D6-A854-DF817E995370}"/>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96509187-41DE-429D-965D-37CC24634271}"/>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5270"/>
    <xdr:sp macro="" textlink="">
      <xdr:nvSpPr>
        <xdr:cNvPr id="401" name="テキスト ボックス 400">
          <a:extLst>
            <a:ext uri="{FF2B5EF4-FFF2-40B4-BE49-F238E27FC236}">
              <a16:creationId xmlns:a16="http://schemas.microsoft.com/office/drawing/2014/main" id="{A63A36C4-008B-4ED6-8B90-81B39F0C9E04}"/>
            </a:ext>
          </a:extLst>
        </xdr:cNvPr>
        <xdr:cNvSpPr txBox="1"/>
      </xdr:nvSpPr>
      <xdr:spPr>
        <a:xfrm>
          <a:off x="358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AE1D4B62-998A-4402-8C8F-E033D81A4B86}"/>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5280" cy="259080"/>
    <xdr:sp macro="" textlink="">
      <xdr:nvSpPr>
        <xdr:cNvPr id="403" name="テキスト ボックス 402">
          <a:extLst>
            <a:ext uri="{FF2B5EF4-FFF2-40B4-BE49-F238E27FC236}">
              <a16:creationId xmlns:a16="http://schemas.microsoft.com/office/drawing/2014/main" id="{A106DAD8-4F89-4156-BA56-2D35B3BA05E3}"/>
            </a:ext>
          </a:extLst>
        </xdr:cNvPr>
        <xdr:cNvSpPr txBox="1"/>
      </xdr:nvSpPr>
      <xdr:spPr>
        <a:xfrm>
          <a:off x="422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F0211513-5F34-465D-B9DB-FEECBD56ACBE}"/>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a:extLst>
            <a:ext uri="{FF2B5EF4-FFF2-40B4-BE49-F238E27FC236}">
              <a16:creationId xmlns:a16="http://schemas.microsoft.com/office/drawing/2014/main" id="{4BA97F5B-B5D1-4F2F-A604-C135D7293FE0}"/>
            </a:ext>
          </a:extLst>
        </xdr:cNvPr>
        <xdr:cNvCxnSpPr/>
      </xdr:nvCxnSpPr>
      <xdr:spPr>
        <a:xfrm flipV="1">
          <a:off x="4634865" y="1736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5270"/>
    <xdr:sp macro="" textlink="">
      <xdr:nvSpPr>
        <xdr:cNvPr id="406" name="【港湾・漁港】&#10;有形固定資産減価償却率最小値テキスト">
          <a:extLst>
            <a:ext uri="{FF2B5EF4-FFF2-40B4-BE49-F238E27FC236}">
              <a16:creationId xmlns:a16="http://schemas.microsoft.com/office/drawing/2014/main" id="{085AE526-CE91-45BC-879E-7C75FFEF1034}"/>
            </a:ext>
          </a:extLst>
        </xdr:cNvPr>
        <xdr:cNvSpPr txBox="1"/>
      </xdr:nvSpPr>
      <xdr:spPr>
        <a:xfrm>
          <a:off x="4673600" y="18672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a:extLst>
            <a:ext uri="{FF2B5EF4-FFF2-40B4-BE49-F238E27FC236}">
              <a16:creationId xmlns:a16="http://schemas.microsoft.com/office/drawing/2014/main" id="{9FBF7EE9-93E9-42EE-A54B-C2C7E43788DF}"/>
            </a:ext>
          </a:extLst>
        </xdr:cNvPr>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167640</xdr:rowOff>
    </xdr:from>
    <xdr:ext cx="405130" cy="255270"/>
    <xdr:sp macro="" textlink="">
      <xdr:nvSpPr>
        <xdr:cNvPr id="408" name="【港湾・漁港】&#10;有形固定資産減価償却率最大値テキスト">
          <a:extLst>
            <a:ext uri="{FF2B5EF4-FFF2-40B4-BE49-F238E27FC236}">
              <a16:creationId xmlns:a16="http://schemas.microsoft.com/office/drawing/2014/main" id="{45760F74-B121-47FE-B597-67A99A548B1A}"/>
            </a:ext>
          </a:extLst>
        </xdr:cNvPr>
        <xdr:cNvSpPr txBox="1"/>
      </xdr:nvSpPr>
      <xdr:spPr>
        <a:xfrm>
          <a:off x="4673600" y="171411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a:extLst>
            <a:ext uri="{FF2B5EF4-FFF2-40B4-BE49-F238E27FC236}">
              <a16:creationId xmlns:a16="http://schemas.microsoft.com/office/drawing/2014/main" id="{9F03F082-9B0B-4C73-AA02-2FBE2BE37D31}"/>
            </a:ext>
          </a:extLst>
        </xdr:cNvPr>
        <xdr:cNvCxnSpPr/>
      </xdr:nvCxnSpPr>
      <xdr:spPr>
        <a:xfrm>
          <a:off x="4546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65405</xdr:rowOff>
    </xdr:from>
    <xdr:ext cx="405130" cy="255270"/>
    <xdr:sp macro="" textlink="">
      <xdr:nvSpPr>
        <xdr:cNvPr id="410" name="【港湾・漁港】&#10;有形固定資産減価償却率平均値テキスト">
          <a:extLst>
            <a:ext uri="{FF2B5EF4-FFF2-40B4-BE49-F238E27FC236}">
              <a16:creationId xmlns:a16="http://schemas.microsoft.com/office/drawing/2014/main" id="{19D17A6F-843E-4B00-84C9-86ACD0B05BD2}"/>
            </a:ext>
          </a:extLst>
        </xdr:cNvPr>
        <xdr:cNvSpPr txBox="1"/>
      </xdr:nvSpPr>
      <xdr:spPr>
        <a:xfrm>
          <a:off x="4673600" y="1772475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a:extLst>
            <a:ext uri="{FF2B5EF4-FFF2-40B4-BE49-F238E27FC236}">
              <a16:creationId xmlns:a16="http://schemas.microsoft.com/office/drawing/2014/main" id="{C466666F-1695-46CA-AFC7-FF8DFB7141D7}"/>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57785</xdr:rowOff>
    </xdr:from>
    <xdr:to>
      <xdr:col>20</xdr:col>
      <xdr:colOff>38100</xdr:colOff>
      <xdr:row>104</xdr:row>
      <xdr:rowOff>159385</xdr:rowOff>
    </xdr:to>
    <xdr:sp macro="" textlink="">
      <xdr:nvSpPr>
        <xdr:cNvPr id="412" name="フローチャート: 判断 411">
          <a:extLst>
            <a:ext uri="{FF2B5EF4-FFF2-40B4-BE49-F238E27FC236}">
              <a16:creationId xmlns:a16="http://schemas.microsoft.com/office/drawing/2014/main" id="{849F5059-3CA2-41EE-B693-C3CD12E6CDDD}"/>
            </a:ext>
          </a:extLst>
        </xdr:cNvPr>
        <xdr:cNvSpPr/>
      </xdr:nvSpPr>
      <xdr:spPr>
        <a:xfrm>
          <a:off x="3746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a:extLst>
            <a:ext uri="{FF2B5EF4-FFF2-40B4-BE49-F238E27FC236}">
              <a16:creationId xmlns:a16="http://schemas.microsoft.com/office/drawing/2014/main" id="{31528F78-E02F-47F4-8BCE-63BB2E04BCEC}"/>
            </a:ext>
          </a:extLst>
        </xdr:cNvPr>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a:extLst>
            <a:ext uri="{FF2B5EF4-FFF2-40B4-BE49-F238E27FC236}">
              <a16:creationId xmlns:a16="http://schemas.microsoft.com/office/drawing/2014/main" id="{3FE680A5-4BEB-47CF-9A90-72CCBF1E8435}"/>
            </a:ext>
          </a:extLst>
        </xdr:cNvPr>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a:extLst>
            <a:ext uri="{FF2B5EF4-FFF2-40B4-BE49-F238E27FC236}">
              <a16:creationId xmlns:a16="http://schemas.microsoft.com/office/drawing/2014/main" id="{A4537202-80E1-4EB4-B8DC-E4CC009BEC38}"/>
            </a:ext>
          </a:extLst>
        </xdr:cNvPr>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3B531846-CE8C-4A28-8DE8-BEED95996881}"/>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98CD6726-364C-44BC-BD24-AD6D26DAF8E6}"/>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CDD1618A-B759-4E4D-9BBC-DD2A13EACDEA}"/>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8C8C14F4-1A26-411E-94C7-801A99D4358A}"/>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0" name="テキスト ボックス 419">
          <a:extLst>
            <a:ext uri="{FF2B5EF4-FFF2-40B4-BE49-F238E27FC236}">
              <a16:creationId xmlns:a16="http://schemas.microsoft.com/office/drawing/2014/main" id="{33FF8471-FE69-486D-B04C-1BBEEA44070D}"/>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162560</xdr:rowOff>
    </xdr:from>
    <xdr:to>
      <xdr:col>24</xdr:col>
      <xdr:colOff>114300</xdr:colOff>
      <xdr:row>105</xdr:row>
      <xdr:rowOff>92710</xdr:rowOff>
    </xdr:to>
    <xdr:sp macro="" textlink="">
      <xdr:nvSpPr>
        <xdr:cNvPr id="421" name="楕円 420">
          <a:extLst>
            <a:ext uri="{FF2B5EF4-FFF2-40B4-BE49-F238E27FC236}">
              <a16:creationId xmlns:a16="http://schemas.microsoft.com/office/drawing/2014/main" id="{F639A512-AA4C-4F3B-AB6C-41B4B5BCFC54}"/>
            </a:ext>
          </a:extLst>
        </xdr:cNvPr>
        <xdr:cNvSpPr/>
      </xdr:nvSpPr>
      <xdr:spPr>
        <a:xfrm>
          <a:off x="45847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140970</xdr:rowOff>
    </xdr:from>
    <xdr:ext cx="405130" cy="259080"/>
    <xdr:sp macro="" textlink="">
      <xdr:nvSpPr>
        <xdr:cNvPr id="422" name="【港湾・漁港】&#10;有形固定資産減価償却率該当値テキスト">
          <a:extLst>
            <a:ext uri="{FF2B5EF4-FFF2-40B4-BE49-F238E27FC236}">
              <a16:creationId xmlns:a16="http://schemas.microsoft.com/office/drawing/2014/main" id="{39DE57CF-EBF8-46FB-9F2C-2A5E20995928}"/>
            </a:ext>
          </a:extLst>
        </xdr:cNvPr>
        <xdr:cNvSpPr txBox="1"/>
      </xdr:nvSpPr>
      <xdr:spPr>
        <a:xfrm>
          <a:off x="4673600"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122555</xdr:rowOff>
    </xdr:from>
    <xdr:to>
      <xdr:col>20</xdr:col>
      <xdr:colOff>38100</xdr:colOff>
      <xdr:row>105</xdr:row>
      <xdr:rowOff>52705</xdr:rowOff>
    </xdr:to>
    <xdr:sp macro="" textlink="">
      <xdr:nvSpPr>
        <xdr:cNvPr id="423" name="楕円 422">
          <a:extLst>
            <a:ext uri="{FF2B5EF4-FFF2-40B4-BE49-F238E27FC236}">
              <a16:creationId xmlns:a16="http://schemas.microsoft.com/office/drawing/2014/main" id="{00EBCE47-5664-4C3A-AA50-5DE4616008FF}"/>
            </a:ext>
          </a:extLst>
        </xdr:cNvPr>
        <xdr:cNvSpPr/>
      </xdr:nvSpPr>
      <xdr:spPr>
        <a:xfrm>
          <a:off x="3746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41910</xdr:rowOff>
    </xdr:to>
    <xdr:cxnSp macro="">
      <xdr:nvCxnSpPr>
        <xdr:cNvPr id="424" name="直線コネクタ 423">
          <a:extLst>
            <a:ext uri="{FF2B5EF4-FFF2-40B4-BE49-F238E27FC236}">
              <a16:creationId xmlns:a16="http://schemas.microsoft.com/office/drawing/2014/main" id="{B3A7D855-CA16-493F-9699-4B6C00E48EF8}"/>
            </a:ext>
          </a:extLst>
        </xdr:cNvPr>
        <xdr:cNvCxnSpPr/>
      </xdr:nvCxnSpPr>
      <xdr:spPr>
        <a:xfrm>
          <a:off x="3797300" y="1800415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147320</xdr:rowOff>
    </xdr:from>
    <xdr:to>
      <xdr:col>15</xdr:col>
      <xdr:colOff>101600</xdr:colOff>
      <xdr:row>104</xdr:row>
      <xdr:rowOff>77470</xdr:rowOff>
    </xdr:to>
    <xdr:sp macro="" textlink="">
      <xdr:nvSpPr>
        <xdr:cNvPr id="425" name="楕円 424">
          <a:extLst>
            <a:ext uri="{FF2B5EF4-FFF2-40B4-BE49-F238E27FC236}">
              <a16:creationId xmlns:a16="http://schemas.microsoft.com/office/drawing/2014/main" id="{569BBF8D-67ED-49A2-8DE7-237649432475}"/>
            </a:ext>
          </a:extLst>
        </xdr:cNvPr>
        <xdr:cNvSpPr/>
      </xdr:nvSpPr>
      <xdr:spPr>
        <a:xfrm>
          <a:off x="2857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26670</xdr:rowOff>
    </xdr:from>
    <xdr:to>
      <xdr:col>19</xdr:col>
      <xdr:colOff>177800</xdr:colOff>
      <xdr:row>105</xdr:row>
      <xdr:rowOff>1905</xdr:rowOff>
    </xdr:to>
    <xdr:cxnSp macro="">
      <xdr:nvCxnSpPr>
        <xdr:cNvPr id="426" name="直線コネクタ 425">
          <a:extLst>
            <a:ext uri="{FF2B5EF4-FFF2-40B4-BE49-F238E27FC236}">
              <a16:creationId xmlns:a16="http://schemas.microsoft.com/office/drawing/2014/main" id="{DED52E74-8A45-46C2-ABF5-047D58B7AFD6}"/>
            </a:ext>
          </a:extLst>
        </xdr:cNvPr>
        <xdr:cNvCxnSpPr/>
      </xdr:nvCxnSpPr>
      <xdr:spPr>
        <a:xfrm>
          <a:off x="2908300" y="1785747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427" name="楕円 426">
          <a:extLst>
            <a:ext uri="{FF2B5EF4-FFF2-40B4-BE49-F238E27FC236}">
              <a16:creationId xmlns:a16="http://schemas.microsoft.com/office/drawing/2014/main" id="{9521CC9C-352E-4045-A340-29F38A3BFA1E}"/>
            </a:ext>
          </a:extLst>
        </xdr:cNvPr>
        <xdr:cNvSpPr/>
      </xdr:nvSpPr>
      <xdr:spPr>
        <a:xfrm>
          <a:off x="1968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160020</xdr:rowOff>
    </xdr:from>
    <xdr:to>
      <xdr:col>15</xdr:col>
      <xdr:colOff>50800</xdr:colOff>
      <xdr:row>104</xdr:row>
      <xdr:rowOff>26670</xdr:rowOff>
    </xdr:to>
    <xdr:cxnSp macro="">
      <xdr:nvCxnSpPr>
        <xdr:cNvPr id="428" name="直線コネクタ 427">
          <a:extLst>
            <a:ext uri="{FF2B5EF4-FFF2-40B4-BE49-F238E27FC236}">
              <a16:creationId xmlns:a16="http://schemas.microsoft.com/office/drawing/2014/main" id="{49900B18-416E-4859-9351-612B306AD16C}"/>
            </a:ext>
          </a:extLst>
        </xdr:cNvPr>
        <xdr:cNvCxnSpPr/>
      </xdr:nvCxnSpPr>
      <xdr:spPr>
        <a:xfrm>
          <a:off x="2019300" y="178193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xdr:rowOff>
    </xdr:from>
    <xdr:to>
      <xdr:col>6</xdr:col>
      <xdr:colOff>38100</xdr:colOff>
      <xdr:row>103</xdr:row>
      <xdr:rowOff>115570</xdr:rowOff>
    </xdr:to>
    <xdr:sp macro="" textlink="">
      <xdr:nvSpPr>
        <xdr:cNvPr id="429" name="楕円 428">
          <a:extLst>
            <a:ext uri="{FF2B5EF4-FFF2-40B4-BE49-F238E27FC236}">
              <a16:creationId xmlns:a16="http://schemas.microsoft.com/office/drawing/2014/main" id="{F3422548-5FEC-474E-8E0F-2EC2C8A827D2}"/>
            </a:ext>
          </a:extLst>
        </xdr:cNvPr>
        <xdr:cNvSpPr/>
      </xdr:nvSpPr>
      <xdr:spPr>
        <a:xfrm>
          <a:off x="1079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64770</xdr:rowOff>
    </xdr:from>
    <xdr:to>
      <xdr:col>10</xdr:col>
      <xdr:colOff>114300</xdr:colOff>
      <xdr:row>103</xdr:row>
      <xdr:rowOff>160020</xdr:rowOff>
    </xdr:to>
    <xdr:cxnSp macro="">
      <xdr:nvCxnSpPr>
        <xdr:cNvPr id="430" name="直線コネクタ 429">
          <a:extLst>
            <a:ext uri="{FF2B5EF4-FFF2-40B4-BE49-F238E27FC236}">
              <a16:creationId xmlns:a16="http://schemas.microsoft.com/office/drawing/2014/main" id="{0A4239FC-C0F0-4116-BAC9-2DE311BF122F}"/>
            </a:ext>
          </a:extLst>
        </xdr:cNvPr>
        <xdr:cNvCxnSpPr/>
      </xdr:nvCxnSpPr>
      <xdr:spPr>
        <a:xfrm>
          <a:off x="1130300" y="1772412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4445</xdr:rowOff>
    </xdr:from>
    <xdr:ext cx="405130" cy="259080"/>
    <xdr:sp macro="" textlink="">
      <xdr:nvSpPr>
        <xdr:cNvPr id="431" name="n_1aveValue【港湾・漁港】&#10;有形固定資産減価償却率">
          <a:extLst>
            <a:ext uri="{FF2B5EF4-FFF2-40B4-BE49-F238E27FC236}">
              <a16:creationId xmlns:a16="http://schemas.microsoft.com/office/drawing/2014/main" id="{71111921-999A-4317-9248-5FD6CE5CC342}"/>
            </a:ext>
          </a:extLst>
        </xdr:cNvPr>
        <xdr:cNvSpPr txBox="1"/>
      </xdr:nvSpPr>
      <xdr:spPr>
        <a:xfrm>
          <a:off x="3582035" y="17663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110490</xdr:rowOff>
    </xdr:from>
    <xdr:ext cx="401320" cy="255270"/>
    <xdr:sp macro="" textlink="">
      <xdr:nvSpPr>
        <xdr:cNvPr id="432" name="n_2aveValue【港湾・漁港】&#10;有形固定資産減価償却率">
          <a:extLst>
            <a:ext uri="{FF2B5EF4-FFF2-40B4-BE49-F238E27FC236}">
              <a16:creationId xmlns:a16="http://schemas.microsoft.com/office/drawing/2014/main" id="{D1DD04ED-D022-490F-A55F-43F917719D5E}"/>
            </a:ext>
          </a:extLst>
        </xdr:cNvPr>
        <xdr:cNvSpPr txBox="1"/>
      </xdr:nvSpPr>
      <xdr:spPr>
        <a:xfrm>
          <a:off x="2705735" y="179412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100965</xdr:rowOff>
    </xdr:from>
    <xdr:ext cx="401320" cy="255270"/>
    <xdr:sp macro="" textlink="">
      <xdr:nvSpPr>
        <xdr:cNvPr id="433" name="n_3aveValue【港湾・漁港】&#10;有形固定資産減価償却率">
          <a:extLst>
            <a:ext uri="{FF2B5EF4-FFF2-40B4-BE49-F238E27FC236}">
              <a16:creationId xmlns:a16="http://schemas.microsoft.com/office/drawing/2014/main" id="{2C1D9B50-E536-4ACF-BD38-CA7F5BBFD4D4}"/>
            </a:ext>
          </a:extLst>
        </xdr:cNvPr>
        <xdr:cNvSpPr txBox="1"/>
      </xdr:nvSpPr>
      <xdr:spPr>
        <a:xfrm>
          <a:off x="1816735" y="179317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100965</xdr:rowOff>
    </xdr:from>
    <xdr:ext cx="401320" cy="255270"/>
    <xdr:sp macro="" textlink="">
      <xdr:nvSpPr>
        <xdr:cNvPr id="434" name="n_4aveValue【港湾・漁港】&#10;有形固定資産減価償却率">
          <a:extLst>
            <a:ext uri="{FF2B5EF4-FFF2-40B4-BE49-F238E27FC236}">
              <a16:creationId xmlns:a16="http://schemas.microsoft.com/office/drawing/2014/main" id="{6E09DB65-1448-4958-BD87-89E866AEAB38}"/>
            </a:ext>
          </a:extLst>
        </xdr:cNvPr>
        <xdr:cNvSpPr txBox="1"/>
      </xdr:nvSpPr>
      <xdr:spPr>
        <a:xfrm>
          <a:off x="927735" y="179317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43815</xdr:rowOff>
    </xdr:from>
    <xdr:ext cx="405130" cy="255270"/>
    <xdr:sp macro="" textlink="">
      <xdr:nvSpPr>
        <xdr:cNvPr id="435" name="n_1mainValue【港湾・漁港】&#10;有形固定資産減価償却率">
          <a:extLst>
            <a:ext uri="{FF2B5EF4-FFF2-40B4-BE49-F238E27FC236}">
              <a16:creationId xmlns:a16="http://schemas.microsoft.com/office/drawing/2014/main" id="{89987AC2-E6B9-4578-BF0E-7122AB5DB53E}"/>
            </a:ext>
          </a:extLst>
        </xdr:cNvPr>
        <xdr:cNvSpPr txBox="1"/>
      </xdr:nvSpPr>
      <xdr:spPr>
        <a:xfrm>
          <a:off x="3582035" y="1804606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93980</xdr:rowOff>
    </xdr:from>
    <xdr:ext cx="401320" cy="259080"/>
    <xdr:sp macro="" textlink="">
      <xdr:nvSpPr>
        <xdr:cNvPr id="436" name="n_2mainValue【港湾・漁港】&#10;有形固定資産減価償却率">
          <a:extLst>
            <a:ext uri="{FF2B5EF4-FFF2-40B4-BE49-F238E27FC236}">
              <a16:creationId xmlns:a16="http://schemas.microsoft.com/office/drawing/2014/main" id="{F8C00394-EB60-489B-AC4A-1792695D0174}"/>
            </a:ext>
          </a:extLst>
        </xdr:cNvPr>
        <xdr:cNvSpPr txBox="1"/>
      </xdr:nvSpPr>
      <xdr:spPr>
        <a:xfrm>
          <a:off x="2705735" y="175818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55880</xdr:rowOff>
    </xdr:from>
    <xdr:ext cx="401320" cy="259080"/>
    <xdr:sp macro="" textlink="">
      <xdr:nvSpPr>
        <xdr:cNvPr id="437" name="n_3mainValue【港湾・漁港】&#10;有形固定資産減価償却率">
          <a:extLst>
            <a:ext uri="{FF2B5EF4-FFF2-40B4-BE49-F238E27FC236}">
              <a16:creationId xmlns:a16="http://schemas.microsoft.com/office/drawing/2014/main" id="{31A1A8B4-AE8C-410F-8125-348D0546DA4A}"/>
            </a:ext>
          </a:extLst>
        </xdr:cNvPr>
        <xdr:cNvSpPr txBox="1"/>
      </xdr:nvSpPr>
      <xdr:spPr>
        <a:xfrm>
          <a:off x="1816735" y="17543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132080</xdr:rowOff>
    </xdr:from>
    <xdr:ext cx="401320" cy="255270"/>
    <xdr:sp macro="" textlink="">
      <xdr:nvSpPr>
        <xdr:cNvPr id="438" name="n_4mainValue【港湾・漁港】&#10;有形固定資産減価償却率">
          <a:extLst>
            <a:ext uri="{FF2B5EF4-FFF2-40B4-BE49-F238E27FC236}">
              <a16:creationId xmlns:a16="http://schemas.microsoft.com/office/drawing/2014/main" id="{6E58FF0F-58DC-45F5-8FC5-B7BBCB50618C}"/>
            </a:ext>
          </a:extLst>
        </xdr:cNvPr>
        <xdr:cNvSpPr txBox="1"/>
      </xdr:nvSpPr>
      <xdr:spPr>
        <a:xfrm>
          <a:off x="927735" y="174485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3A9E6D4B-68C6-4BC4-AB1D-E3BF635F61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EC6C83A-53A4-46F0-96AA-C19AE5263302}"/>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F38DA64F-DF08-46C2-9785-B7B3995AEA19}"/>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8BE43904-6F9D-4056-81F5-E77FB98BB71B}"/>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6ED6BA7F-6FC7-4772-B0A2-0504BE42195D}"/>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81849AA-85F1-4DE3-B890-3A087526342F}"/>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2822AF24-7D9A-4DE2-88C9-5128F3E4462B}"/>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5887BEEE-0D85-4050-A545-637756E32D18}"/>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075" cy="225425"/>
    <xdr:sp macro="" textlink="">
      <xdr:nvSpPr>
        <xdr:cNvPr id="447" name="テキスト ボックス 446">
          <a:extLst>
            <a:ext uri="{FF2B5EF4-FFF2-40B4-BE49-F238E27FC236}">
              <a16:creationId xmlns:a16="http://schemas.microsoft.com/office/drawing/2014/main" id="{33759B97-D651-4356-A4D4-4134B89D7C0F}"/>
            </a:ext>
          </a:extLst>
        </xdr:cNvPr>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4AFA7A18-62AE-4329-9D3E-B575BCB1A9A6}"/>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D6444BE-6A24-4185-810C-5EA17E9FA9FA}"/>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10160</xdr:rowOff>
    </xdr:from>
    <xdr:ext cx="245110" cy="259080"/>
    <xdr:sp macro="" textlink="">
      <xdr:nvSpPr>
        <xdr:cNvPr id="450" name="テキスト ボックス 449">
          <a:extLst>
            <a:ext uri="{FF2B5EF4-FFF2-40B4-BE49-F238E27FC236}">
              <a16:creationId xmlns:a16="http://schemas.microsoft.com/office/drawing/2014/main" id="{9E7EDDA7-F136-41CC-9F97-DD878FB00ED3}"/>
            </a:ext>
          </a:extLst>
        </xdr:cNvPr>
        <xdr:cNvSpPr txBox="1"/>
      </xdr:nvSpPr>
      <xdr:spPr>
        <a:xfrm>
          <a:off x="6355080" y="1852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1190D4BB-EAA2-48C3-A12A-6680A85E8A93}"/>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105</xdr:row>
      <xdr:rowOff>143510</xdr:rowOff>
    </xdr:from>
    <xdr:ext cx="591820" cy="255270"/>
    <xdr:sp macro="" textlink="">
      <xdr:nvSpPr>
        <xdr:cNvPr id="452" name="テキスト ボックス 451">
          <a:extLst>
            <a:ext uri="{FF2B5EF4-FFF2-40B4-BE49-F238E27FC236}">
              <a16:creationId xmlns:a16="http://schemas.microsoft.com/office/drawing/2014/main" id="{D6B945F0-C899-46F3-A354-94739734A632}"/>
            </a:ext>
          </a:extLst>
        </xdr:cNvPr>
        <xdr:cNvSpPr txBox="1"/>
      </xdr:nvSpPr>
      <xdr:spPr>
        <a:xfrm>
          <a:off x="6008370" y="1814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8BEE2609-D47D-4B8E-8D55-1C83131F572E}"/>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103</xdr:row>
      <xdr:rowOff>105410</xdr:rowOff>
    </xdr:from>
    <xdr:ext cx="591820" cy="259080"/>
    <xdr:sp macro="" textlink="">
      <xdr:nvSpPr>
        <xdr:cNvPr id="454" name="テキスト ボックス 453">
          <a:extLst>
            <a:ext uri="{FF2B5EF4-FFF2-40B4-BE49-F238E27FC236}">
              <a16:creationId xmlns:a16="http://schemas.microsoft.com/office/drawing/2014/main" id="{C055C4F6-F675-4600-A49B-526440571F3D}"/>
            </a:ext>
          </a:extLst>
        </xdr:cNvPr>
        <xdr:cNvSpPr txBox="1"/>
      </xdr:nvSpPr>
      <xdr:spPr>
        <a:xfrm>
          <a:off x="6008370" y="177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A14E8E3D-3661-4386-80CB-4DF09C5844C8}"/>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101</xdr:row>
      <xdr:rowOff>67310</xdr:rowOff>
    </xdr:from>
    <xdr:ext cx="591820" cy="259080"/>
    <xdr:sp macro="" textlink="">
      <xdr:nvSpPr>
        <xdr:cNvPr id="456" name="テキスト ボックス 455">
          <a:extLst>
            <a:ext uri="{FF2B5EF4-FFF2-40B4-BE49-F238E27FC236}">
              <a16:creationId xmlns:a16="http://schemas.microsoft.com/office/drawing/2014/main" id="{5A2E637C-095A-444D-BFD4-E402B4829B20}"/>
            </a:ext>
          </a:extLst>
        </xdr:cNvPr>
        <xdr:cNvSpPr txBox="1"/>
      </xdr:nvSpPr>
      <xdr:spPr>
        <a:xfrm>
          <a:off x="6008370" y="1738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EAF9FE61-8C35-4DE3-B25A-96C0491A1056}"/>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29210</xdr:rowOff>
    </xdr:from>
    <xdr:ext cx="681990" cy="255270"/>
    <xdr:sp macro="" textlink="">
      <xdr:nvSpPr>
        <xdr:cNvPr id="458" name="テキスト ボックス 457">
          <a:extLst>
            <a:ext uri="{FF2B5EF4-FFF2-40B4-BE49-F238E27FC236}">
              <a16:creationId xmlns:a16="http://schemas.microsoft.com/office/drawing/2014/main" id="{2C8051CB-6D59-40EB-8F91-8DC041DA73AE}"/>
            </a:ext>
          </a:extLst>
        </xdr:cNvPr>
        <xdr:cNvSpPr txBox="1"/>
      </xdr:nvSpPr>
      <xdr:spPr>
        <a:xfrm>
          <a:off x="5918200" y="17002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543CDDF8-3F01-412A-A49E-3C4F9BB1EE8D}"/>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1990" cy="259080"/>
    <xdr:sp macro="" textlink="">
      <xdr:nvSpPr>
        <xdr:cNvPr id="460" name="テキスト ボックス 459">
          <a:extLst>
            <a:ext uri="{FF2B5EF4-FFF2-40B4-BE49-F238E27FC236}">
              <a16:creationId xmlns:a16="http://schemas.microsoft.com/office/drawing/2014/main" id="{F9964C5B-456E-47AA-B724-1F61967A8E8F}"/>
            </a:ext>
          </a:extLst>
        </xdr:cNvPr>
        <xdr:cNvSpPr txBox="1"/>
      </xdr:nvSpPr>
      <xdr:spPr>
        <a:xfrm>
          <a:off x="5918200" y="16621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6F842C38-68A7-4548-B983-AEA79140D4DE}"/>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74930</xdr:rowOff>
    </xdr:from>
    <xdr:to>
      <xdr:col>54</xdr:col>
      <xdr:colOff>189865</xdr:colOff>
      <xdr:row>108</xdr:row>
      <xdr:rowOff>152400</xdr:rowOff>
    </xdr:to>
    <xdr:cxnSp macro="">
      <xdr:nvCxnSpPr>
        <xdr:cNvPr id="462" name="直線コネクタ 461">
          <a:extLst>
            <a:ext uri="{FF2B5EF4-FFF2-40B4-BE49-F238E27FC236}">
              <a16:creationId xmlns:a16="http://schemas.microsoft.com/office/drawing/2014/main" id="{BB45E8EC-B801-4CC7-9567-1034A7058F33}"/>
            </a:ext>
          </a:extLst>
        </xdr:cNvPr>
        <xdr:cNvCxnSpPr/>
      </xdr:nvCxnSpPr>
      <xdr:spPr>
        <a:xfrm flipV="1">
          <a:off x="10476865" y="17048480"/>
          <a:ext cx="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156210</xdr:rowOff>
    </xdr:from>
    <xdr:ext cx="249555" cy="255270"/>
    <xdr:sp macro="" textlink="">
      <xdr:nvSpPr>
        <xdr:cNvPr id="463" name="【港湾・漁港】&#10;一人当たり有形固定資産（償却資産）額最小値テキスト">
          <a:extLst>
            <a:ext uri="{FF2B5EF4-FFF2-40B4-BE49-F238E27FC236}">
              <a16:creationId xmlns:a16="http://schemas.microsoft.com/office/drawing/2014/main" id="{17C45767-B80A-4C44-8205-62074E2F63CE}"/>
            </a:ext>
          </a:extLst>
        </xdr:cNvPr>
        <xdr:cNvSpPr txBox="1"/>
      </xdr:nvSpPr>
      <xdr:spPr>
        <a:xfrm>
          <a:off x="10515600" y="186728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a:extLst>
            <a:ext uri="{FF2B5EF4-FFF2-40B4-BE49-F238E27FC236}">
              <a16:creationId xmlns:a16="http://schemas.microsoft.com/office/drawing/2014/main" id="{B5600FCC-E6C9-4168-A78E-A37B3D8DCCF0}"/>
            </a:ext>
          </a:extLst>
        </xdr:cNvPr>
        <xdr:cNvCxnSpPr/>
      </xdr:nvCxnSpPr>
      <xdr:spPr>
        <a:xfrm>
          <a:off x="10388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21590</xdr:rowOff>
    </xdr:from>
    <xdr:ext cx="690245" cy="259080"/>
    <xdr:sp macro="" textlink="">
      <xdr:nvSpPr>
        <xdr:cNvPr id="465" name="【港湾・漁港】&#10;一人当たり有形固定資産（償却資産）額最大値テキスト">
          <a:extLst>
            <a:ext uri="{FF2B5EF4-FFF2-40B4-BE49-F238E27FC236}">
              <a16:creationId xmlns:a16="http://schemas.microsoft.com/office/drawing/2014/main" id="{70567CD3-BB9A-4A4D-AD06-28E73FDE4279}"/>
            </a:ext>
          </a:extLst>
        </xdr:cNvPr>
        <xdr:cNvSpPr txBox="1"/>
      </xdr:nvSpPr>
      <xdr:spPr>
        <a:xfrm>
          <a:off x="10515600" y="168236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1,276,005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74930</xdr:rowOff>
    </xdr:from>
    <xdr:to>
      <xdr:col>55</xdr:col>
      <xdr:colOff>88900</xdr:colOff>
      <xdr:row>99</xdr:row>
      <xdr:rowOff>74930</xdr:rowOff>
    </xdr:to>
    <xdr:cxnSp macro="">
      <xdr:nvCxnSpPr>
        <xdr:cNvPr id="466" name="直線コネクタ 465">
          <a:extLst>
            <a:ext uri="{FF2B5EF4-FFF2-40B4-BE49-F238E27FC236}">
              <a16:creationId xmlns:a16="http://schemas.microsoft.com/office/drawing/2014/main" id="{4052E3B1-49F0-4CA8-9D3C-C3C546C79C62}"/>
            </a:ext>
          </a:extLst>
        </xdr:cNvPr>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43180</xdr:rowOff>
    </xdr:from>
    <xdr:ext cx="598805" cy="255270"/>
    <xdr:sp macro="" textlink="">
      <xdr:nvSpPr>
        <xdr:cNvPr id="467" name="【港湾・漁港】&#10;一人当たり有形固定資産（償却資産）額平均値テキスト">
          <a:extLst>
            <a:ext uri="{FF2B5EF4-FFF2-40B4-BE49-F238E27FC236}">
              <a16:creationId xmlns:a16="http://schemas.microsoft.com/office/drawing/2014/main" id="{65A8E691-08C2-4844-BA9B-17F2E782EA66}"/>
            </a:ext>
          </a:extLst>
        </xdr:cNvPr>
        <xdr:cNvSpPr txBox="1"/>
      </xdr:nvSpPr>
      <xdr:spPr>
        <a:xfrm>
          <a:off x="10515600" y="1821688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199,117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20320</xdr:rowOff>
    </xdr:from>
    <xdr:to>
      <xdr:col>55</xdr:col>
      <xdr:colOff>50800</xdr:colOff>
      <xdr:row>107</xdr:row>
      <xdr:rowOff>121920</xdr:rowOff>
    </xdr:to>
    <xdr:sp macro="" textlink="">
      <xdr:nvSpPr>
        <xdr:cNvPr id="468" name="フローチャート: 判断 467">
          <a:extLst>
            <a:ext uri="{FF2B5EF4-FFF2-40B4-BE49-F238E27FC236}">
              <a16:creationId xmlns:a16="http://schemas.microsoft.com/office/drawing/2014/main" id="{72D806ED-0261-4E20-92A1-793B5ACF60E1}"/>
            </a:ext>
          </a:extLst>
        </xdr:cNvPr>
        <xdr:cNvSpPr/>
      </xdr:nvSpPr>
      <xdr:spPr>
        <a:xfrm>
          <a:off x="104267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135890</xdr:rowOff>
    </xdr:from>
    <xdr:to>
      <xdr:col>50</xdr:col>
      <xdr:colOff>165100</xdr:colOff>
      <xdr:row>108</xdr:row>
      <xdr:rowOff>66040</xdr:rowOff>
    </xdr:to>
    <xdr:sp macro="" textlink="">
      <xdr:nvSpPr>
        <xdr:cNvPr id="469" name="フローチャート: 判断 468">
          <a:extLst>
            <a:ext uri="{FF2B5EF4-FFF2-40B4-BE49-F238E27FC236}">
              <a16:creationId xmlns:a16="http://schemas.microsoft.com/office/drawing/2014/main" id="{AFC32ED6-BA43-41FC-8D3F-CE65F2A6CC59}"/>
            </a:ext>
          </a:extLst>
        </xdr:cNvPr>
        <xdr:cNvSpPr/>
      </xdr:nvSpPr>
      <xdr:spPr>
        <a:xfrm>
          <a:off x="9588500" y="184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136525</xdr:rowOff>
    </xdr:from>
    <xdr:to>
      <xdr:col>46</xdr:col>
      <xdr:colOff>38100</xdr:colOff>
      <xdr:row>108</xdr:row>
      <xdr:rowOff>66675</xdr:rowOff>
    </xdr:to>
    <xdr:sp macro="" textlink="">
      <xdr:nvSpPr>
        <xdr:cNvPr id="470" name="フローチャート: 判断 469">
          <a:extLst>
            <a:ext uri="{FF2B5EF4-FFF2-40B4-BE49-F238E27FC236}">
              <a16:creationId xmlns:a16="http://schemas.microsoft.com/office/drawing/2014/main" id="{D383DD4A-CE4A-4F97-BCF1-98D0D93A82C2}"/>
            </a:ext>
          </a:extLst>
        </xdr:cNvPr>
        <xdr:cNvSpPr/>
      </xdr:nvSpPr>
      <xdr:spPr>
        <a:xfrm>
          <a:off x="8699500" y="1848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144145</xdr:rowOff>
    </xdr:from>
    <xdr:to>
      <xdr:col>41</xdr:col>
      <xdr:colOff>101600</xdr:colOff>
      <xdr:row>108</xdr:row>
      <xdr:rowOff>74930</xdr:rowOff>
    </xdr:to>
    <xdr:sp macro="" textlink="">
      <xdr:nvSpPr>
        <xdr:cNvPr id="471" name="フローチャート: 判断 470">
          <a:extLst>
            <a:ext uri="{FF2B5EF4-FFF2-40B4-BE49-F238E27FC236}">
              <a16:creationId xmlns:a16="http://schemas.microsoft.com/office/drawing/2014/main" id="{5388DF0D-7EE7-4958-B0E2-0EBE7E08B82E}"/>
            </a:ext>
          </a:extLst>
        </xdr:cNvPr>
        <xdr:cNvSpPr/>
      </xdr:nvSpPr>
      <xdr:spPr>
        <a:xfrm>
          <a:off x="7810500" y="18489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167640</xdr:rowOff>
    </xdr:from>
    <xdr:to>
      <xdr:col>36</xdr:col>
      <xdr:colOff>165100</xdr:colOff>
      <xdr:row>108</xdr:row>
      <xdr:rowOff>97790</xdr:rowOff>
    </xdr:to>
    <xdr:sp macro="" textlink="">
      <xdr:nvSpPr>
        <xdr:cNvPr id="472" name="フローチャート: 判断 471">
          <a:extLst>
            <a:ext uri="{FF2B5EF4-FFF2-40B4-BE49-F238E27FC236}">
              <a16:creationId xmlns:a16="http://schemas.microsoft.com/office/drawing/2014/main" id="{8DA3C309-7B5D-4B4A-A045-FD78E8D3B74B}"/>
            </a:ext>
          </a:extLst>
        </xdr:cNvPr>
        <xdr:cNvSpPr/>
      </xdr:nvSpPr>
      <xdr:spPr>
        <a:xfrm>
          <a:off x="6921500" y="185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621D7EA1-CBA8-48F2-BDFF-590BC2950A44}"/>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2005C04C-A482-42BE-AF2A-9AEFBC5CB6B4}"/>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A3D9AF13-3270-49A6-8A4D-DA2A3FDCDDEE}"/>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1B4329E4-BC8D-4A01-BDB6-EE1C36A7177C}"/>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a:extLst>
            <a:ext uri="{FF2B5EF4-FFF2-40B4-BE49-F238E27FC236}">
              <a16:creationId xmlns:a16="http://schemas.microsoft.com/office/drawing/2014/main" id="{1A7A2A39-71B8-4941-A262-EE6D5908C117}"/>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63500</xdr:rowOff>
    </xdr:from>
    <xdr:to>
      <xdr:col>55</xdr:col>
      <xdr:colOff>50800</xdr:colOff>
      <xdr:row>108</xdr:row>
      <xdr:rowOff>165100</xdr:rowOff>
    </xdr:to>
    <xdr:sp macro="" textlink="">
      <xdr:nvSpPr>
        <xdr:cNvPr id="478" name="楕円 477">
          <a:extLst>
            <a:ext uri="{FF2B5EF4-FFF2-40B4-BE49-F238E27FC236}">
              <a16:creationId xmlns:a16="http://schemas.microsoft.com/office/drawing/2014/main" id="{9B50B5D7-00EB-4396-841E-7F62D2771AE7}"/>
            </a:ext>
          </a:extLst>
        </xdr:cNvPr>
        <xdr:cNvSpPr/>
      </xdr:nvSpPr>
      <xdr:spPr>
        <a:xfrm>
          <a:off x="10426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149860</xdr:rowOff>
    </xdr:from>
    <xdr:ext cx="534670" cy="259080"/>
    <xdr:sp macro="" textlink="">
      <xdr:nvSpPr>
        <xdr:cNvPr id="479" name="【港湾・漁港】&#10;一人当たり有形固定資産（償却資産）額該当値テキスト">
          <a:extLst>
            <a:ext uri="{FF2B5EF4-FFF2-40B4-BE49-F238E27FC236}">
              <a16:creationId xmlns:a16="http://schemas.microsoft.com/office/drawing/2014/main" id="{91A33DF2-EA4E-436E-8D9C-6EBA29DD1F6B}"/>
            </a:ext>
          </a:extLst>
        </xdr:cNvPr>
        <xdr:cNvSpPr txBox="1"/>
      </xdr:nvSpPr>
      <xdr:spPr>
        <a:xfrm>
          <a:off x="10515600" y="18495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63500</xdr:rowOff>
    </xdr:from>
    <xdr:to>
      <xdr:col>50</xdr:col>
      <xdr:colOff>165100</xdr:colOff>
      <xdr:row>108</xdr:row>
      <xdr:rowOff>164465</xdr:rowOff>
    </xdr:to>
    <xdr:sp macro="" textlink="">
      <xdr:nvSpPr>
        <xdr:cNvPr id="480" name="楕円 479">
          <a:extLst>
            <a:ext uri="{FF2B5EF4-FFF2-40B4-BE49-F238E27FC236}">
              <a16:creationId xmlns:a16="http://schemas.microsoft.com/office/drawing/2014/main" id="{FF55DE77-7A75-45C3-B019-CADFCF245230}"/>
            </a:ext>
          </a:extLst>
        </xdr:cNvPr>
        <xdr:cNvSpPr/>
      </xdr:nvSpPr>
      <xdr:spPr>
        <a:xfrm>
          <a:off x="9588500" y="18580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113665</xdr:rowOff>
    </xdr:from>
    <xdr:to>
      <xdr:col>55</xdr:col>
      <xdr:colOff>0</xdr:colOff>
      <xdr:row>108</xdr:row>
      <xdr:rowOff>114300</xdr:rowOff>
    </xdr:to>
    <xdr:cxnSp macro="">
      <xdr:nvCxnSpPr>
        <xdr:cNvPr id="481" name="直線コネクタ 480">
          <a:extLst>
            <a:ext uri="{FF2B5EF4-FFF2-40B4-BE49-F238E27FC236}">
              <a16:creationId xmlns:a16="http://schemas.microsoft.com/office/drawing/2014/main" id="{CAEC2AF2-62BC-49AE-A255-63EDD9889DD1}"/>
            </a:ext>
          </a:extLst>
        </xdr:cNvPr>
        <xdr:cNvCxnSpPr/>
      </xdr:nvCxnSpPr>
      <xdr:spPr>
        <a:xfrm>
          <a:off x="9639300" y="186302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60325</xdr:rowOff>
    </xdr:from>
    <xdr:to>
      <xdr:col>46</xdr:col>
      <xdr:colOff>38100</xdr:colOff>
      <xdr:row>108</xdr:row>
      <xdr:rowOff>161925</xdr:rowOff>
    </xdr:to>
    <xdr:sp macro="" textlink="">
      <xdr:nvSpPr>
        <xdr:cNvPr id="482" name="楕円 481">
          <a:extLst>
            <a:ext uri="{FF2B5EF4-FFF2-40B4-BE49-F238E27FC236}">
              <a16:creationId xmlns:a16="http://schemas.microsoft.com/office/drawing/2014/main" id="{365A6817-15D4-46FA-9E3B-CC71A3BCFD71}"/>
            </a:ext>
          </a:extLst>
        </xdr:cNvPr>
        <xdr:cNvSpPr/>
      </xdr:nvSpPr>
      <xdr:spPr>
        <a:xfrm>
          <a:off x="8699500" y="185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111125</xdr:rowOff>
    </xdr:from>
    <xdr:to>
      <xdr:col>50</xdr:col>
      <xdr:colOff>114300</xdr:colOff>
      <xdr:row>108</xdr:row>
      <xdr:rowOff>113665</xdr:rowOff>
    </xdr:to>
    <xdr:cxnSp macro="">
      <xdr:nvCxnSpPr>
        <xdr:cNvPr id="483" name="直線コネクタ 482">
          <a:extLst>
            <a:ext uri="{FF2B5EF4-FFF2-40B4-BE49-F238E27FC236}">
              <a16:creationId xmlns:a16="http://schemas.microsoft.com/office/drawing/2014/main" id="{55A0F857-478A-47EF-8012-861E4C8E84F5}"/>
            </a:ext>
          </a:extLst>
        </xdr:cNvPr>
        <xdr:cNvCxnSpPr/>
      </xdr:nvCxnSpPr>
      <xdr:spPr>
        <a:xfrm>
          <a:off x="8750300" y="18627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59690</xdr:rowOff>
    </xdr:from>
    <xdr:to>
      <xdr:col>41</xdr:col>
      <xdr:colOff>101600</xdr:colOff>
      <xdr:row>108</xdr:row>
      <xdr:rowOff>161290</xdr:rowOff>
    </xdr:to>
    <xdr:sp macro="" textlink="">
      <xdr:nvSpPr>
        <xdr:cNvPr id="484" name="楕円 483">
          <a:extLst>
            <a:ext uri="{FF2B5EF4-FFF2-40B4-BE49-F238E27FC236}">
              <a16:creationId xmlns:a16="http://schemas.microsoft.com/office/drawing/2014/main" id="{2E858BCD-DAA3-4274-9EC1-27F019EFAE01}"/>
            </a:ext>
          </a:extLst>
        </xdr:cNvPr>
        <xdr:cNvSpPr/>
      </xdr:nvSpPr>
      <xdr:spPr>
        <a:xfrm>
          <a:off x="7810500" y="185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110490</xdr:rowOff>
    </xdr:from>
    <xdr:to>
      <xdr:col>45</xdr:col>
      <xdr:colOff>177800</xdr:colOff>
      <xdr:row>108</xdr:row>
      <xdr:rowOff>111125</xdr:rowOff>
    </xdr:to>
    <xdr:cxnSp macro="">
      <xdr:nvCxnSpPr>
        <xdr:cNvPr id="485" name="直線コネクタ 484">
          <a:extLst>
            <a:ext uri="{FF2B5EF4-FFF2-40B4-BE49-F238E27FC236}">
              <a16:creationId xmlns:a16="http://schemas.microsoft.com/office/drawing/2014/main" id="{0A39CD60-AFBF-450E-9AE0-3A1CA35D6C2B}"/>
            </a:ext>
          </a:extLst>
        </xdr:cNvPr>
        <xdr:cNvCxnSpPr/>
      </xdr:nvCxnSpPr>
      <xdr:spPr>
        <a:xfrm>
          <a:off x="7861300" y="186270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62230</xdr:rowOff>
    </xdr:from>
    <xdr:to>
      <xdr:col>36</xdr:col>
      <xdr:colOff>165100</xdr:colOff>
      <xdr:row>108</xdr:row>
      <xdr:rowOff>163830</xdr:rowOff>
    </xdr:to>
    <xdr:sp macro="" textlink="">
      <xdr:nvSpPr>
        <xdr:cNvPr id="486" name="楕円 485">
          <a:extLst>
            <a:ext uri="{FF2B5EF4-FFF2-40B4-BE49-F238E27FC236}">
              <a16:creationId xmlns:a16="http://schemas.microsoft.com/office/drawing/2014/main" id="{BCD9E00C-311A-4DD6-93A6-2AAA82A3255B}"/>
            </a:ext>
          </a:extLst>
        </xdr:cNvPr>
        <xdr:cNvSpPr/>
      </xdr:nvSpPr>
      <xdr:spPr>
        <a:xfrm>
          <a:off x="6921500" y="185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110490</xdr:rowOff>
    </xdr:from>
    <xdr:to>
      <xdr:col>41</xdr:col>
      <xdr:colOff>50800</xdr:colOff>
      <xdr:row>108</xdr:row>
      <xdr:rowOff>113030</xdr:rowOff>
    </xdr:to>
    <xdr:cxnSp macro="">
      <xdr:nvCxnSpPr>
        <xdr:cNvPr id="487" name="直線コネクタ 486">
          <a:extLst>
            <a:ext uri="{FF2B5EF4-FFF2-40B4-BE49-F238E27FC236}">
              <a16:creationId xmlns:a16="http://schemas.microsoft.com/office/drawing/2014/main" id="{7287ABF5-7923-4A83-85A6-8F26FF3C162F}"/>
            </a:ext>
          </a:extLst>
        </xdr:cNvPr>
        <xdr:cNvCxnSpPr/>
      </xdr:nvCxnSpPr>
      <xdr:spPr>
        <a:xfrm flipV="1">
          <a:off x="6972300" y="186270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106</xdr:row>
      <xdr:rowOff>83185</xdr:rowOff>
    </xdr:from>
    <xdr:ext cx="594995" cy="259080"/>
    <xdr:sp macro="" textlink="">
      <xdr:nvSpPr>
        <xdr:cNvPr id="488" name="n_1aveValue【港湾・漁港】&#10;一人当たり有形固定資産（償却資産）額">
          <a:extLst>
            <a:ext uri="{FF2B5EF4-FFF2-40B4-BE49-F238E27FC236}">
              <a16:creationId xmlns:a16="http://schemas.microsoft.com/office/drawing/2014/main" id="{CBDF2417-CCA7-4E4A-B3D6-91265C418E30}"/>
            </a:ext>
          </a:extLst>
        </xdr:cNvPr>
        <xdr:cNvSpPr txBox="1"/>
      </xdr:nvSpPr>
      <xdr:spPr>
        <a:xfrm>
          <a:off x="9326880" y="182568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107,755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106</xdr:row>
      <xdr:rowOff>83185</xdr:rowOff>
    </xdr:from>
    <xdr:ext cx="594995" cy="259080"/>
    <xdr:sp macro="" textlink="">
      <xdr:nvSpPr>
        <xdr:cNvPr id="489" name="n_2aveValue【港湾・漁港】&#10;一人当たり有形固定資産（償却資産）額">
          <a:extLst>
            <a:ext uri="{FF2B5EF4-FFF2-40B4-BE49-F238E27FC236}">
              <a16:creationId xmlns:a16="http://schemas.microsoft.com/office/drawing/2014/main" id="{5D030522-74C3-497E-9075-49EEA6844C10}"/>
            </a:ext>
          </a:extLst>
        </xdr:cNvPr>
        <xdr:cNvSpPr txBox="1"/>
      </xdr:nvSpPr>
      <xdr:spPr>
        <a:xfrm>
          <a:off x="8450580" y="182568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106</xdr:row>
      <xdr:rowOff>90805</xdr:rowOff>
    </xdr:from>
    <xdr:ext cx="594995" cy="258445"/>
    <xdr:sp macro="" textlink="">
      <xdr:nvSpPr>
        <xdr:cNvPr id="490" name="n_3aveValue【港湾・漁港】&#10;一人当たり有形固定資産（償却資産）額">
          <a:extLst>
            <a:ext uri="{FF2B5EF4-FFF2-40B4-BE49-F238E27FC236}">
              <a16:creationId xmlns:a16="http://schemas.microsoft.com/office/drawing/2014/main" id="{21FC12E1-428A-415A-9132-CE1FAC25EE8E}"/>
            </a:ext>
          </a:extLst>
        </xdr:cNvPr>
        <xdr:cNvSpPr txBox="1"/>
      </xdr:nvSpPr>
      <xdr:spPr>
        <a:xfrm>
          <a:off x="7561580" y="1826450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101,274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106</xdr:row>
      <xdr:rowOff>114300</xdr:rowOff>
    </xdr:from>
    <xdr:ext cx="530860" cy="259080"/>
    <xdr:sp macro="" textlink="">
      <xdr:nvSpPr>
        <xdr:cNvPr id="491" name="n_4aveValue【港湾・漁港】&#10;一人当たり有形固定資産（償却資産）額">
          <a:extLst>
            <a:ext uri="{FF2B5EF4-FFF2-40B4-BE49-F238E27FC236}">
              <a16:creationId xmlns:a16="http://schemas.microsoft.com/office/drawing/2014/main" id="{1BA2DBD4-CF41-41C7-A39A-EF5D2EA1AB21}"/>
            </a:ext>
          </a:extLst>
        </xdr:cNvPr>
        <xdr:cNvSpPr txBox="1"/>
      </xdr:nvSpPr>
      <xdr:spPr>
        <a:xfrm>
          <a:off x="6704965" y="18288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108</xdr:row>
      <xdr:rowOff>155575</xdr:rowOff>
    </xdr:from>
    <xdr:ext cx="534670" cy="255270"/>
    <xdr:sp macro="" textlink="">
      <xdr:nvSpPr>
        <xdr:cNvPr id="492" name="n_1mainValue【港湾・漁港】&#10;一人当たり有形固定資産（償却資産）額">
          <a:extLst>
            <a:ext uri="{FF2B5EF4-FFF2-40B4-BE49-F238E27FC236}">
              <a16:creationId xmlns:a16="http://schemas.microsoft.com/office/drawing/2014/main" id="{6EEE6DF7-3743-495B-9BBD-68C7B00BBCE3}"/>
            </a:ext>
          </a:extLst>
        </xdr:cNvPr>
        <xdr:cNvSpPr txBox="1"/>
      </xdr:nvSpPr>
      <xdr:spPr>
        <a:xfrm>
          <a:off x="9359265" y="186721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108</xdr:row>
      <xdr:rowOff>153035</xdr:rowOff>
    </xdr:from>
    <xdr:ext cx="530860" cy="259080"/>
    <xdr:sp macro="" textlink="">
      <xdr:nvSpPr>
        <xdr:cNvPr id="493" name="n_2mainValue【港湾・漁港】&#10;一人当たり有形固定資産（償却資産）額">
          <a:extLst>
            <a:ext uri="{FF2B5EF4-FFF2-40B4-BE49-F238E27FC236}">
              <a16:creationId xmlns:a16="http://schemas.microsoft.com/office/drawing/2014/main" id="{24CDBB46-0041-43A9-A881-1F6A0514C002}"/>
            </a:ext>
          </a:extLst>
        </xdr:cNvPr>
        <xdr:cNvSpPr txBox="1"/>
      </xdr:nvSpPr>
      <xdr:spPr>
        <a:xfrm>
          <a:off x="8482965" y="18669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108</xdr:row>
      <xdr:rowOff>152400</xdr:rowOff>
    </xdr:from>
    <xdr:ext cx="530860" cy="259080"/>
    <xdr:sp macro="" textlink="">
      <xdr:nvSpPr>
        <xdr:cNvPr id="494" name="n_3mainValue【港湾・漁港】&#10;一人当たり有形固定資産（償却資産）額">
          <a:extLst>
            <a:ext uri="{FF2B5EF4-FFF2-40B4-BE49-F238E27FC236}">
              <a16:creationId xmlns:a16="http://schemas.microsoft.com/office/drawing/2014/main" id="{8E560A00-0EB8-47FC-A2AF-2FF3378B5A0A}"/>
            </a:ext>
          </a:extLst>
        </xdr:cNvPr>
        <xdr:cNvSpPr txBox="1"/>
      </xdr:nvSpPr>
      <xdr:spPr>
        <a:xfrm>
          <a:off x="7593965" y="18669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32,817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108</xdr:row>
      <xdr:rowOff>154940</xdr:rowOff>
    </xdr:from>
    <xdr:ext cx="530860" cy="255270"/>
    <xdr:sp macro="" textlink="">
      <xdr:nvSpPr>
        <xdr:cNvPr id="495" name="n_4mainValue【港湾・漁港】&#10;一人当たり有形固定資産（償却資産）額">
          <a:extLst>
            <a:ext uri="{FF2B5EF4-FFF2-40B4-BE49-F238E27FC236}">
              <a16:creationId xmlns:a16="http://schemas.microsoft.com/office/drawing/2014/main" id="{2C2090AF-52F0-4A63-BC5E-50790107CE1A}"/>
            </a:ext>
          </a:extLst>
        </xdr:cNvPr>
        <xdr:cNvSpPr txBox="1"/>
      </xdr:nvSpPr>
      <xdr:spPr>
        <a:xfrm>
          <a:off x="6704965" y="186715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F5E8E411-4C87-4E61-BF86-52817C6517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2F2A5F3C-350B-4E3E-AA81-858C480AD1C9}"/>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5F5D84F4-B494-4147-B8A6-91B2934ED362}"/>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C9927D70-EAD5-4C39-9502-905FF0A8AB3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519800FA-BEDA-435C-B5AD-AA56B3762138}"/>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C7A4D44C-F134-4076-B1EC-4B6AF00B6AC1}"/>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E3962D2F-A099-454A-85D0-E0063DB563ED}"/>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88A29AAC-109F-4977-BB72-C8E4BF494FB2}"/>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504" name="テキスト ボックス 503">
          <a:extLst>
            <a:ext uri="{FF2B5EF4-FFF2-40B4-BE49-F238E27FC236}">
              <a16:creationId xmlns:a16="http://schemas.microsoft.com/office/drawing/2014/main" id="{F4423E02-5F74-4C6B-84A8-AAB1CE68FFD9}"/>
            </a:ext>
          </a:extLst>
        </xdr:cNvPr>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D2DFF88F-0DB3-4AB2-B436-21461B8882D9}"/>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3550" cy="259080"/>
    <xdr:sp macro="" textlink="">
      <xdr:nvSpPr>
        <xdr:cNvPr id="506" name="テキスト ボックス 505">
          <a:extLst>
            <a:ext uri="{FF2B5EF4-FFF2-40B4-BE49-F238E27FC236}">
              <a16:creationId xmlns:a16="http://schemas.microsoft.com/office/drawing/2014/main" id="{1BDC4D00-15AC-44F7-B788-9B49397CEA03}"/>
            </a:ext>
          </a:extLst>
        </xdr:cNvPr>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6227FD27-DA8A-4020-BA24-E3ACCE166D17}"/>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3550" cy="259080"/>
    <xdr:sp macro="" textlink="">
      <xdr:nvSpPr>
        <xdr:cNvPr id="508" name="テキスト ボックス 507">
          <a:extLst>
            <a:ext uri="{FF2B5EF4-FFF2-40B4-BE49-F238E27FC236}">
              <a16:creationId xmlns:a16="http://schemas.microsoft.com/office/drawing/2014/main" id="{1203AC23-8012-4844-BD01-BC8C091976B4}"/>
            </a:ext>
          </a:extLst>
        </xdr:cNvPr>
        <xdr:cNvSpPr txBox="1"/>
      </xdr:nvSpPr>
      <xdr:spPr>
        <a:xfrm>
          <a:off x="11978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9D29F79E-2513-4AE4-A1C1-5A3718D13676}"/>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270"/>
    <xdr:sp macro="" textlink="">
      <xdr:nvSpPr>
        <xdr:cNvPr id="510" name="テキスト ボックス 509">
          <a:extLst>
            <a:ext uri="{FF2B5EF4-FFF2-40B4-BE49-F238E27FC236}">
              <a16:creationId xmlns:a16="http://schemas.microsoft.com/office/drawing/2014/main" id="{5C8E801B-AEFF-42C1-AC21-FDC6EB51C160}"/>
            </a:ext>
          </a:extLst>
        </xdr:cNvPr>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872C7000-B726-4A9A-ACEB-30CBB13511A2}"/>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2" name="テキスト ボックス 511">
          <a:extLst>
            <a:ext uri="{FF2B5EF4-FFF2-40B4-BE49-F238E27FC236}">
              <a16:creationId xmlns:a16="http://schemas.microsoft.com/office/drawing/2014/main" id="{231C482D-21E7-4D40-BF23-F27BD79060A1}"/>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016AE323-714C-40C4-B9E3-B34798C40DF7}"/>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4" name="テキスト ボックス 513">
          <a:extLst>
            <a:ext uri="{FF2B5EF4-FFF2-40B4-BE49-F238E27FC236}">
              <a16:creationId xmlns:a16="http://schemas.microsoft.com/office/drawing/2014/main" id="{74B59106-61CA-40BF-965D-E3F8F9E0981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1332C9D7-9D9A-4971-B102-29B80EE08E57}"/>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270"/>
    <xdr:sp macro="" textlink="">
      <xdr:nvSpPr>
        <xdr:cNvPr id="516" name="テキスト ボックス 515">
          <a:extLst>
            <a:ext uri="{FF2B5EF4-FFF2-40B4-BE49-F238E27FC236}">
              <a16:creationId xmlns:a16="http://schemas.microsoft.com/office/drawing/2014/main" id="{96D5ABA8-D67D-45A4-B076-1EAD37000B7C}"/>
            </a:ext>
          </a:extLst>
        </xdr:cNvPr>
        <xdr:cNvSpPr txBox="1"/>
      </xdr:nvSpPr>
      <xdr:spPr>
        <a:xfrm>
          <a:off x="12042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4DC16FA6-4172-4DA5-9CC0-B6F49DC15594}"/>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5280" cy="259080"/>
    <xdr:sp macro="" textlink="">
      <xdr:nvSpPr>
        <xdr:cNvPr id="518" name="テキスト ボックス 517">
          <a:extLst>
            <a:ext uri="{FF2B5EF4-FFF2-40B4-BE49-F238E27FC236}">
              <a16:creationId xmlns:a16="http://schemas.microsoft.com/office/drawing/2014/main" id="{83825C6B-7DD8-4D65-8BC2-C61CA4540491}"/>
            </a:ext>
          </a:extLst>
        </xdr:cNvPr>
        <xdr:cNvSpPr txBox="1"/>
      </xdr:nvSpPr>
      <xdr:spPr>
        <a:xfrm>
          <a:off x="12106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5BB3E4A3-6895-4215-850C-28E77F22624A}"/>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166370</xdr:rowOff>
    </xdr:from>
    <xdr:to>
      <xdr:col>85</xdr:col>
      <xdr:colOff>126365</xdr:colOff>
      <xdr:row>42</xdr:row>
      <xdr:rowOff>3810</xdr:rowOff>
    </xdr:to>
    <xdr:cxnSp macro="">
      <xdr:nvCxnSpPr>
        <xdr:cNvPr id="520" name="直線コネクタ 519">
          <a:extLst>
            <a:ext uri="{FF2B5EF4-FFF2-40B4-BE49-F238E27FC236}">
              <a16:creationId xmlns:a16="http://schemas.microsoft.com/office/drawing/2014/main" id="{235422E2-A688-41F4-AD8A-DDED43591130}"/>
            </a:ext>
          </a:extLst>
        </xdr:cNvPr>
        <xdr:cNvCxnSpPr/>
      </xdr:nvCxnSpPr>
      <xdr:spPr>
        <a:xfrm flipV="1">
          <a:off x="16318865" y="5652770"/>
          <a:ext cx="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7620</xdr:rowOff>
    </xdr:from>
    <xdr:ext cx="405130" cy="255270"/>
    <xdr:sp macro="" textlink="">
      <xdr:nvSpPr>
        <xdr:cNvPr id="521" name="【認定こども園・幼稚園・保育所】&#10;有形固定資産減価償却率最小値テキスト">
          <a:extLst>
            <a:ext uri="{FF2B5EF4-FFF2-40B4-BE49-F238E27FC236}">
              <a16:creationId xmlns:a16="http://schemas.microsoft.com/office/drawing/2014/main" id="{24A10ACF-4D66-4480-B59A-7BC921064E71}"/>
            </a:ext>
          </a:extLst>
        </xdr:cNvPr>
        <xdr:cNvSpPr txBox="1"/>
      </xdr:nvSpPr>
      <xdr:spPr>
        <a:xfrm>
          <a:off x="16357600" y="72085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a:extLst>
            <a:ext uri="{FF2B5EF4-FFF2-40B4-BE49-F238E27FC236}">
              <a16:creationId xmlns:a16="http://schemas.microsoft.com/office/drawing/2014/main" id="{4671CDB4-4110-42EC-A701-D75D5DE37B1C}"/>
            </a:ext>
          </a:extLst>
        </xdr:cNvPr>
        <xdr:cNvCxnSpPr/>
      </xdr:nvCxnSpPr>
      <xdr:spPr>
        <a:xfrm>
          <a:off x="16230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112395</xdr:rowOff>
    </xdr:from>
    <xdr:ext cx="405130" cy="255270"/>
    <xdr:sp macro="" textlink="">
      <xdr:nvSpPr>
        <xdr:cNvPr id="523" name="【認定こども園・幼稚園・保育所】&#10;有形固定資産減価償却率最大値テキスト">
          <a:extLst>
            <a:ext uri="{FF2B5EF4-FFF2-40B4-BE49-F238E27FC236}">
              <a16:creationId xmlns:a16="http://schemas.microsoft.com/office/drawing/2014/main" id="{2D4F5960-80DA-401F-A0A6-AE9F7D006F88}"/>
            </a:ext>
          </a:extLst>
        </xdr:cNvPr>
        <xdr:cNvSpPr txBox="1"/>
      </xdr:nvSpPr>
      <xdr:spPr>
        <a:xfrm>
          <a:off x="16357600" y="54273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166370</xdr:rowOff>
    </xdr:from>
    <xdr:to>
      <xdr:col>86</xdr:col>
      <xdr:colOff>25400</xdr:colOff>
      <xdr:row>32</xdr:row>
      <xdr:rowOff>166370</xdr:rowOff>
    </xdr:to>
    <xdr:cxnSp macro="">
      <xdr:nvCxnSpPr>
        <xdr:cNvPr id="524" name="直線コネクタ 523">
          <a:extLst>
            <a:ext uri="{FF2B5EF4-FFF2-40B4-BE49-F238E27FC236}">
              <a16:creationId xmlns:a16="http://schemas.microsoft.com/office/drawing/2014/main" id="{4608F7AE-2A85-486B-A063-12D8B16E0517}"/>
            </a:ext>
          </a:extLst>
        </xdr:cNvPr>
        <xdr:cNvCxnSpPr/>
      </xdr:nvCxnSpPr>
      <xdr:spPr>
        <a:xfrm>
          <a:off x="16230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29210</xdr:rowOff>
    </xdr:from>
    <xdr:ext cx="405130" cy="255270"/>
    <xdr:sp macro="" textlink="">
      <xdr:nvSpPr>
        <xdr:cNvPr id="525" name="【認定こども園・幼稚園・保育所】&#10;有形固定資産減価償却率平均値テキスト">
          <a:extLst>
            <a:ext uri="{FF2B5EF4-FFF2-40B4-BE49-F238E27FC236}">
              <a16:creationId xmlns:a16="http://schemas.microsoft.com/office/drawing/2014/main" id="{CFC00AEA-0DE3-4800-8BB5-79E822B2899B}"/>
            </a:ext>
          </a:extLst>
        </xdr:cNvPr>
        <xdr:cNvSpPr txBox="1"/>
      </xdr:nvSpPr>
      <xdr:spPr>
        <a:xfrm>
          <a:off x="16357600" y="637286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a:extLst>
            <a:ext uri="{FF2B5EF4-FFF2-40B4-BE49-F238E27FC236}">
              <a16:creationId xmlns:a16="http://schemas.microsoft.com/office/drawing/2014/main" id="{AC106B7C-BC17-4088-B31B-02A22DED3CF5}"/>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a:extLst>
            <a:ext uri="{FF2B5EF4-FFF2-40B4-BE49-F238E27FC236}">
              <a16:creationId xmlns:a16="http://schemas.microsoft.com/office/drawing/2014/main" id="{47FD3DFB-2C5F-47FF-B85A-BE249C269183}"/>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a:extLst>
            <a:ext uri="{FF2B5EF4-FFF2-40B4-BE49-F238E27FC236}">
              <a16:creationId xmlns:a16="http://schemas.microsoft.com/office/drawing/2014/main" id="{497690AD-2155-4123-861B-CC9E3AA7D1ED}"/>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a:extLst>
            <a:ext uri="{FF2B5EF4-FFF2-40B4-BE49-F238E27FC236}">
              <a16:creationId xmlns:a16="http://schemas.microsoft.com/office/drawing/2014/main" id="{1842B6C8-C214-49F1-AEFA-5C1A3C68FCE1}"/>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a:extLst>
            <a:ext uri="{FF2B5EF4-FFF2-40B4-BE49-F238E27FC236}">
              <a16:creationId xmlns:a16="http://schemas.microsoft.com/office/drawing/2014/main" id="{01755202-D42F-4647-B3C7-ABAFD61DFF38}"/>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413E5B99-5F4E-458F-A522-0164CCD4B9F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2B4365C3-A078-4D52-A985-995E1F60E8FB}"/>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DB40092F-C48B-4120-9920-47FD45D7BB0A}"/>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9AC62942-5A64-4A04-8523-3A1753E2AA51}"/>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5" name="テキスト ボックス 534">
          <a:extLst>
            <a:ext uri="{FF2B5EF4-FFF2-40B4-BE49-F238E27FC236}">
              <a16:creationId xmlns:a16="http://schemas.microsoft.com/office/drawing/2014/main" id="{FF9AB4B3-83D7-4493-9AB8-0579338DDCBB}"/>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536" name="楕円 535">
          <a:extLst>
            <a:ext uri="{FF2B5EF4-FFF2-40B4-BE49-F238E27FC236}">
              <a16:creationId xmlns:a16="http://schemas.microsoft.com/office/drawing/2014/main" id="{288E0720-63AE-40C5-8AFF-C03434EF930E}"/>
            </a:ext>
          </a:extLst>
        </xdr:cNvPr>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151130</xdr:rowOff>
    </xdr:from>
    <xdr:ext cx="405130" cy="259080"/>
    <xdr:sp macro="" textlink="">
      <xdr:nvSpPr>
        <xdr:cNvPr id="537" name="【認定こども園・幼稚園・保育所】&#10;有形固定資産減価償却率該当値テキスト">
          <a:extLst>
            <a:ext uri="{FF2B5EF4-FFF2-40B4-BE49-F238E27FC236}">
              <a16:creationId xmlns:a16="http://schemas.microsoft.com/office/drawing/2014/main" id="{C50EBD8A-38E7-47DF-BCEF-B5B30E22183B}"/>
            </a:ext>
          </a:extLst>
        </xdr:cNvPr>
        <xdr:cNvSpPr txBox="1"/>
      </xdr:nvSpPr>
      <xdr:spPr>
        <a:xfrm>
          <a:off x="16357600" y="598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538" name="楕円 537">
          <a:extLst>
            <a:ext uri="{FF2B5EF4-FFF2-40B4-BE49-F238E27FC236}">
              <a16:creationId xmlns:a16="http://schemas.microsoft.com/office/drawing/2014/main" id="{63C22A85-2912-407F-B356-4D4E3B8F6FEC}"/>
            </a:ext>
          </a:extLst>
        </xdr:cNvPr>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7620</xdr:rowOff>
    </xdr:to>
    <xdr:cxnSp macro="">
      <xdr:nvCxnSpPr>
        <xdr:cNvPr id="539" name="直線コネクタ 538">
          <a:extLst>
            <a:ext uri="{FF2B5EF4-FFF2-40B4-BE49-F238E27FC236}">
              <a16:creationId xmlns:a16="http://schemas.microsoft.com/office/drawing/2014/main" id="{7E837E8E-AD78-4E96-B17E-509DC2242E93}"/>
            </a:ext>
          </a:extLst>
        </xdr:cNvPr>
        <xdr:cNvCxnSpPr/>
      </xdr:nvCxnSpPr>
      <xdr:spPr>
        <a:xfrm>
          <a:off x="15481300" y="61493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540" name="楕円 539">
          <a:extLst>
            <a:ext uri="{FF2B5EF4-FFF2-40B4-BE49-F238E27FC236}">
              <a16:creationId xmlns:a16="http://schemas.microsoft.com/office/drawing/2014/main" id="{BE138859-A8EA-4A2C-995B-66DFF9F2E710}"/>
            </a:ext>
          </a:extLst>
        </xdr:cNvPr>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36</xdr:row>
      <xdr:rowOff>3810</xdr:rowOff>
    </xdr:to>
    <xdr:cxnSp macro="">
      <xdr:nvCxnSpPr>
        <xdr:cNvPr id="541" name="直線コネクタ 540">
          <a:extLst>
            <a:ext uri="{FF2B5EF4-FFF2-40B4-BE49-F238E27FC236}">
              <a16:creationId xmlns:a16="http://schemas.microsoft.com/office/drawing/2014/main" id="{E6F3C705-FB42-4A45-8A3F-DD8F4C3462A1}"/>
            </a:ext>
          </a:extLst>
        </xdr:cNvPr>
        <xdr:cNvCxnSpPr/>
      </xdr:nvCxnSpPr>
      <xdr:spPr>
        <a:xfrm flipV="1">
          <a:off x="14592300" y="61493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95885</xdr:rowOff>
    </xdr:from>
    <xdr:to>
      <xdr:col>72</xdr:col>
      <xdr:colOff>38100</xdr:colOff>
      <xdr:row>36</xdr:row>
      <xdr:rowOff>26035</xdr:rowOff>
    </xdr:to>
    <xdr:sp macro="" textlink="">
      <xdr:nvSpPr>
        <xdr:cNvPr id="542" name="楕円 541">
          <a:extLst>
            <a:ext uri="{FF2B5EF4-FFF2-40B4-BE49-F238E27FC236}">
              <a16:creationId xmlns:a16="http://schemas.microsoft.com/office/drawing/2014/main" id="{94037BC1-4886-4E58-BFC3-758BD077D1CE}"/>
            </a:ext>
          </a:extLst>
        </xdr:cNvPr>
        <xdr:cNvSpPr/>
      </xdr:nvSpPr>
      <xdr:spPr>
        <a:xfrm>
          <a:off x="13652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146685</xdr:rowOff>
    </xdr:from>
    <xdr:to>
      <xdr:col>76</xdr:col>
      <xdr:colOff>114300</xdr:colOff>
      <xdr:row>36</xdr:row>
      <xdr:rowOff>3810</xdr:rowOff>
    </xdr:to>
    <xdr:cxnSp macro="">
      <xdr:nvCxnSpPr>
        <xdr:cNvPr id="543" name="直線コネクタ 542">
          <a:extLst>
            <a:ext uri="{FF2B5EF4-FFF2-40B4-BE49-F238E27FC236}">
              <a16:creationId xmlns:a16="http://schemas.microsoft.com/office/drawing/2014/main" id="{E8C94E81-C29D-4DE8-8B53-C9D4B558D054}"/>
            </a:ext>
          </a:extLst>
        </xdr:cNvPr>
        <xdr:cNvCxnSpPr/>
      </xdr:nvCxnSpPr>
      <xdr:spPr>
        <a:xfrm>
          <a:off x="13703300" y="61474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61595</xdr:rowOff>
    </xdr:from>
    <xdr:to>
      <xdr:col>67</xdr:col>
      <xdr:colOff>101600</xdr:colOff>
      <xdr:row>35</xdr:row>
      <xdr:rowOff>163195</xdr:rowOff>
    </xdr:to>
    <xdr:sp macro="" textlink="">
      <xdr:nvSpPr>
        <xdr:cNvPr id="544" name="楕円 543">
          <a:extLst>
            <a:ext uri="{FF2B5EF4-FFF2-40B4-BE49-F238E27FC236}">
              <a16:creationId xmlns:a16="http://schemas.microsoft.com/office/drawing/2014/main" id="{DF03198B-2D63-4053-8A28-52F418C28218}"/>
            </a:ext>
          </a:extLst>
        </xdr:cNvPr>
        <xdr:cNvSpPr/>
      </xdr:nvSpPr>
      <xdr:spPr>
        <a:xfrm>
          <a:off x="12763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112395</xdr:rowOff>
    </xdr:from>
    <xdr:to>
      <xdr:col>71</xdr:col>
      <xdr:colOff>177800</xdr:colOff>
      <xdr:row>35</xdr:row>
      <xdr:rowOff>146685</xdr:rowOff>
    </xdr:to>
    <xdr:cxnSp macro="">
      <xdr:nvCxnSpPr>
        <xdr:cNvPr id="545" name="直線コネクタ 544">
          <a:extLst>
            <a:ext uri="{FF2B5EF4-FFF2-40B4-BE49-F238E27FC236}">
              <a16:creationId xmlns:a16="http://schemas.microsoft.com/office/drawing/2014/main" id="{10309F80-E032-4D00-A225-46F70F076827}"/>
            </a:ext>
          </a:extLst>
        </xdr:cNvPr>
        <xdr:cNvCxnSpPr/>
      </xdr:nvCxnSpPr>
      <xdr:spPr>
        <a:xfrm>
          <a:off x="12814300" y="61131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133350</xdr:rowOff>
    </xdr:from>
    <xdr:ext cx="405130" cy="255270"/>
    <xdr:sp macro="" textlink="">
      <xdr:nvSpPr>
        <xdr:cNvPr id="546" name="n_1aveValue【認定こども園・幼稚園・保育所】&#10;有形固定資産減価償却率">
          <a:extLst>
            <a:ext uri="{FF2B5EF4-FFF2-40B4-BE49-F238E27FC236}">
              <a16:creationId xmlns:a16="http://schemas.microsoft.com/office/drawing/2014/main" id="{BB572554-0618-473C-AA0A-AB3445019D54}"/>
            </a:ext>
          </a:extLst>
        </xdr:cNvPr>
        <xdr:cNvSpPr txBox="1"/>
      </xdr:nvSpPr>
      <xdr:spPr>
        <a:xfrm>
          <a:off x="15266035" y="64770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144780</xdr:rowOff>
    </xdr:from>
    <xdr:ext cx="401320" cy="255270"/>
    <xdr:sp macro="" textlink="">
      <xdr:nvSpPr>
        <xdr:cNvPr id="547" name="n_2aveValue【認定こども園・幼稚園・保育所】&#10;有形固定資産減価償却率">
          <a:extLst>
            <a:ext uri="{FF2B5EF4-FFF2-40B4-BE49-F238E27FC236}">
              <a16:creationId xmlns:a16="http://schemas.microsoft.com/office/drawing/2014/main" id="{3CF7EA5A-49F1-4C00-BDD1-D49BD2D06ACF}"/>
            </a:ext>
          </a:extLst>
        </xdr:cNvPr>
        <xdr:cNvSpPr txBox="1"/>
      </xdr:nvSpPr>
      <xdr:spPr>
        <a:xfrm>
          <a:off x="14389735" y="64884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139065</xdr:rowOff>
    </xdr:from>
    <xdr:ext cx="401320" cy="259080"/>
    <xdr:sp macro="" textlink="">
      <xdr:nvSpPr>
        <xdr:cNvPr id="548" name="n_3aveValue【認定こども園・幼稚園・保育所】&#10;有形固定資産減価償却率">
          <a:extLst>
            <a:ext uri="{FF2B5EF4-FFF2-40B4-BE49-F238E27FC236}">
              <a16:creationId xmlns:a16="http://schemas.microsoft.com/office/drawing/2014/main" id="{708D9BC6-C729-442B-9C19-0B9273D1A70E}"/>
            </a:ext>
          </a:extLst>
        </xdr:cNvPr>
        <xdr:cNvSpPr txBox="1"/>
      </xdr:nvSpPr>
      <xdr:spPr>
        <a:xfrm>
          <a:off x="13500735" y="64827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114300</xdr:rowOff>
    </xdr:from>
    <xdr:ext cx="401320" cy="259080"/>
    <xdr:sp macro="" textlink="">
      <xdr:nvSpPr>
        <xdr:cNvPr id="549" name="n_4aveValue【認定こども園・幼稚園・保育所】&#10;有形固定資産減価償却率">
          <a:extLst>
            <a:ext uri="{FF2B5EF4-FFF2-40B4-BE49-F238E27FC236}">
              <a16:creationId xmlns:a16="http://schemas.microsoft.com/office/drawing/2014/main" id="{DB2492D8-B2A3-407E-9183-56DA9964FA47}"/>
            </a:ext>
          </a:extLst>
        </xdr:cNvPr>
        <xdr:cNvSpPr txBox="1"/>
      </xdr:nvSpPr>
      <xdr:spPr>
        <a:xfrm>
          <a:off x="12611735" y="64579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44450</xdr:rowOff>
    </xdr:from>
    <xdr:ext cx="405130" cy="259080"/>
    <xdr:sp macro="" textlink="">
      <xdr:nvSpPr>
        <xdr:cNvPr id="550" name="n_1mainValue【認定こども園・幼稚園・保育所】&#10;有形固定資産減価償却率">
          <a:extLst>
            <a:ext uri="{FF2B5EF4-FFF2-40B4-BE49-F238E27FC236}">
              <a16:creationId xmlns:a16="http://schemas.microsoft.com/office/drawing/2014/main" id="{ABEC25CE-B51D-42C3-B1A0-1273A48A5D75}"/>
            </a:ext>
          </a:extLst>
        </xdr:cNvPr>
        <xdr:cNvSpPr txBox="1"/>
      </xdr:nvSpPr>
      <xdr:spPr>
        <a:xfrm>
          <a:off x="15266035" y="587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71120</xdr:rowOff>
    </xdr:from>
    <xdr:ext cx="401320" cy="259080"/>
    <xdr:sp macro="" textlink="">
      <xdr:nvSpPr>
        <xdr:cNvPr id="551" name="n_2mainValue【認定こども園・幼稚園・保育所】&#10;有形固定資産減価償却率">
          <a:extLst>
            <a:ext uri="{FF2B5EF4-FFF2-40B4-BE49-F238E27FC236}">
              <a16:creationId xmlns:a16="http://schemas.microsoft.com/office/drawing/2014/main" id="{66EF4CE7-AE6D-45CA-BDB4-7CAFE39F8252}"/>
            </a:ext>
          </a:extLst>
        </xdr:cNvPr>
        <xdr:cNvSpPr txBox="1"/>
      </xdr:nvSpPr>
      <xdr:spPr>
        <a:xfrm>
          <a:off x="14389735" y="59004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42545</xdr:rowOff>
    </xdr:from>
    <xdr:ext cx="401320" cy="255270"/>
    <xdr:sp macro="" textlink="">
      <xdr:nvSpPr>
        <xdr:cNvPr id="552" name="n_3mainValue【認定こども園・幼稚園・保育所】&#10;有形固定資産減価償却率">
          <a:extLst>
            <a:ext uri="{FF2B5EF4-FFF2-40B4-BE49-F238E27FC236}">
              <a16:creationId xmlns:a16="http://schemas.microsoft.com/office/drawing/2014/main" id="{98393C53-C843-46C1-A85E-585A5B0CE332}"/>
            </a:ext>
          </a:extLst>
        </xdr:cNvPr>
        <xdr:cNvSpPr txBox="1"/>
      </xdr:nvSpPr>
      <xdr:spPr>
        <a:xfrm>
          <a:off x="13500735" y="58718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8255</xdr:rowOff>
    </xdr:from>
    <xdr:ext cx="401320" cy="255270"/>
    <xdr:sp macro="" textlink="">
      <xdr:nvSpPr>
        <xdr:cNvPr id="553" name="n_4mainValue【認定こども園・幼稚園・保育所】&#10;有形固定資産減価償却率">
          <a:extLst>
            <a:ext uri="{FF2B5EF4-FFF2-40B4-BE49-F238E27FC236}">
              <a16:creationId xmlns:a16="http://schemas.microsoft.com/office/drawing/2014/main" id="{A47439E6-3B2F-46EA-B4CE-C63CCD62EF28}"/>
            </a:ext>
          </a:extLst>
        </xdr:cNvPr>
        <xdr:cNvSpPr txBox="1"/>
      </xdr:nvSpPr>
      <xdr:spPr>
        <a:xfrm>
          <a:off x="12611735" y="58375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EDA67285-BD5C-4D67-A775-A52B034F2BF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5C1B1F9C-0A5D-4910-B0AD-6726EAA3040B}"/>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1F8EF616-781A-48B4-91BD-78D3B45A80B3}"/>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234D4FE2-9897-474E-826B-70F2FCC7635F}"/>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81997F0A-B783-4B73-9679-1C2E93C13F29}"/>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45A58818-8CBA-4F70-BABA-9C7B7E155ECC}"/>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5F7956DB-F00A-4BA1-BCF0-E70203B32E96}"/>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49EA0865-5453-47E8-A666-9C3717613C1C}"/>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562" name="テキスト ボックス 561">
          <a:extLst>
            <a:ext uri="{FF2B5EF4-FFF2-40B4-BE49-F238E27FC236}">
              <a16:creationId xmlns:a16="http://schemas.microsoft.com/office/drawing/2014/main" id="{CE678715-ADDD-49BB-8B21-3C67CB619624}"/>
            </a:ext>
          </a:extLst>
        </xdr:cNvPr>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5EE768FF-65C1-42DA-87F6-BCB0AE4A33FC}"/>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8DD6F0A0-AB88-4938-9D62-02BCAADCC7C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3550" cy="259080"/>
    <xdr:sp macro="" textlink="">
      <xdr:nvSpPr>
        <xdr:cNvPr id="565" name="テキスト ボックス 564">
          <a:extLst>
            <a:ext uri="{FF2B5EF4-FFF2-40B4-BE49-F238E27FC236}">
              <a16:creationId xmlns:a16="http://schemas.microsoft.com/office/drawing/2014/main" id="{B61C1DE3-1234-4F00-A06E-117BA9525C9A}"/>
            </a:ext>
          </a:extLst>
        </xdr:cNvPr>
        <xdr:cNvSpPr txBox="1"/>
      </xdr:nvSpPr>
      <xdr:spPr>
        <a:xfrm>
          <a:off x="17820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274D2987-CF5F-4F32-9472-A8EAB2EE0084}"/>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3550" cy="255270"/>
    <xdr:sp macro="" textlink="">
      <xdr:nvSpPr>
        <xdr:cNvPr id="567" name="テキスト ボックス 566">
          <a:extLst>
            <a:ext uri="{FF2B5EF4-FFF2-40B4-BE49-F238E27FC236}">
              <a16:creationId xmlns:a16="http://schemas.microsoft.com/office/drawing/2014/main" id="{060A096C-CA29-4C73-A5E5-BD34B04C1F2D}"/>
            </a:ext>
          </a:extLst>
        </xdr:cNvPr>
        <xdr:cNvSpPr txBox="1"/>
      </xdr:nvSpPr>
      <xdr:spPr>
        <a:xfrm>
          <a:off x="17820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A688D20F-E8B1-4493-9C1E-688410A8905A}"/>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3550" cy="259080"/>
    <xdr:sp macro="" textlink="">
      <xdr:nvSpPr>
        <xdr:cNvPr id="569" name="テキスト ボックス 568">
          <a:extLst>
            <a:ext uri="{FF2B5EF4-FFF2-40B4-BE49-F238E27FC236}">
              <a16:creationId xmlns:a16="http://schemas.microsoft.com/office/drawing/2014/main" id="{49A69F51-7F9D-4918-97B4-08B52097E383}"/>
            </a:ext>
          </a:extLst>
        </xdr:cNvPr>
        <xdr:cNvSpPr txBox="1"/>
      </xdr:nvSpPr>
      <xdr:spPr>
        <a:xfrm>
          <a:off x="17820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F8B0D469-D8F0-4378-8803-E890DA56081B}"/>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3550" cy="259080"/>
    <xdr:sp macro="" textlink="">
      <xdr:nvSpPr>
        <xdr:cNvPr id="571" name="テキスト ボックス 570">
          <a:extLst>
            <a:ext uri="{FF2B5EF4-FFF2-40B4-BE49-F238E27FC236}">
              <a16:creationId xmlns:a16="http://schemas.microsoft.com/office/drawing/2014/main" id="{D0F9EEE9-6A99-4CB5-A8DF-DF2BAD66B16D}"/>
            </a:ext>
          </a:extLst>
        </xdr:cNvPr>
        <xdr:cNvSpPr txBox="1"/>
      </xdr:nvSpPr>
      <xdr:spPr>
        <a:xfrm>
          <a:off x="17820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AA679BA5-D753-4294-9EDD-D136D12CBDFB}"/>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3550" cy="255270"/>
    <xdr:sp macro="" textlink="">
      <xdr:nvSpPr>
        <xdr:cNvPr id="573" name="テキスト ボックス 572">
          <a:extLst>
            <a:ext uri="{FF2B5EF4-FFF2-40B4-BE49-F238E27FC236}">
              <a16:creationId xmlns:a16="http://schemas.microsoft.com/office/drawing/2014/main" id="{4CB384EE-3FA6-4777-96BA-374D1EC5B3ED}"/>
            </a:ext>
          </a:extLst>
        </xdr:cNvPr>
        <xdr:cNvSpPr txBox="1"/>
      </xdr:nvSpPr>
      <xdr:spPr>
        <a:xfrm>
          <a:off x="17820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BED5C2AF-7234-4847-87A1-EF56C98DE5F7}"/>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3550" cy="259080"/>
    <xdr:sp macro="" textlink="">
      <xdr:nvSpPr>
        <xdr:cNvPr id="575" name="テキスト ボックス 574">
          <a:extLst>
            <a:ext uri="{FF2B5EF4-FFF2-40B4-BE49-F238E27FC236}">
              <a16:creationId xmlns:a16="http://schemas.microsoft.com/office/drawing/2014/main" id="{DA81251A-D750-4AA4-BD99-9244504B1583}"/>
            </a:ext>
          </a:extLst>
        </xdr:cNvPr>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EC6CEA0C-D5F2-4CE8-A127-F9AD5A5CC78A}"/>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68580</xdr:rowOff>
    </xdr:from>
    <xdr:to>
      <xdr:col>116</xdr:col>
      <xdr:colOff>62865</xdr:colOff>
      <xdr:row>42</xdr:row>
      <xdr:rowOff>22860</xdr:rowOff>
    </xdr:to>
    <xdr:cxnSp macro="">
      <xdr:nvCxnSpPr>
        <xdr:cNvPr id="577" name="直線コネクタ 576">
          <a:extLst>
            <a:ext uri="{FF2B5EF4-FFF2-40B4-BE49-F238E27FC236}">
              <a16:creationId xmlns:a16="http://schemas.microsoft.com/office/drawing/2014/main" id="{98596611-3DA2-4614-9985-5BBC00E3DC94}"/>
            </a:ext>
          </a:extLst>
        </xdr:cNvPr>
        <xdr:cNvCxnSpPr/>
      </xdr:nvCxnSpPr>
      <xdr:spPr>
        <a:xfrm flipV="1">
          <a:off x="22160865" y="5897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26670</xdr:rowOff>
    </xdr:from>
    <xdr:ext cx="469900" cy="259080"/>
    <xdr:sp macro="" textlink="">
      <xdr:nvSpPr>
        <xdr:cNvPr id="578" name="【認定こども園・幼稚園・保育所】&#10;一人当たり面積最小値テキスト">
          <a:extLst>
            <a:ext uri="{FF2B5EF4-FFF2-40B4-BE49-F238E27FC236}">
              <a16:creationId xmlns:a16="http://schemas.microsoft.com/office/drawing/2014/main" id="{83EAF93D-27F8-4C85-A933-7685CEDA4819}"/>
            </a:ext>
          </a:extLst>
        </xdr:cNvPr>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a:extLst>
            <a:ext uri="{FF2B5EF4-FFF2-40B4-BE49-F238E27FC236}">
              <a16:creationId xmlns:a16="http://schemas.microsoft.com/office/drawing/2014/main" id="{9C693626-9EB7-41D9-B770-CBE786F45840}"/>
            </a:ext>
          </a:extLst>
        </xdr:cNvPr>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15240</xdr:rowOff>
    </xdr:from>
    <xdr:ext cx="469900" cy="259080"/>
    <xdr:sp macro="" textlink="">
      <xdr:nvSpPr>
        <xdr:cNvPr id="580" name="【認定こども園・幼稚園・保育所】&#10;一人当たり面積最大値テキスト">
          <a:extLst>
            <a:ext uri="{FF2B5EF4-FFF2-40B4-BE49-F238E27FC236}">
              <a16:creationId xmlns:a16="http://schemas.microsoft.com/office/drawing/2014/main" id="{111B0ACE-CDFF-4728-8B1D-2FF6DA9BD969}"/>
            </a:ext>
          </a:extLst>
        </xdr:cNvPr>
        <xdr:cNvSpPr txBox="1"/>
      </xdr:nvSpPr>
      <xdr:spPr>
        <a:xfrm>
          <a:off x="22199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a:extLst>
            <a:ext uri="{FF2B5EF4-FFF2-40B4-BE49-F238E27FC236}">
              <a16:creationId xmlns:a16="http://schemas.microsoft.com/office/drawing/2014/main" id="{21EBC174-C073-4A58-8CC0-A3180B273004}"/>
            </a:ext>
          </a:extLst>
        </xdr:cNvPr>
        <xdr:cNvCxnSpPr/>
      </xdr:nvCxnSpPr>
      <xdr:spPr>
        <a:xfrm>
          <a:off x="22072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2540</xdr:rowOff>
    </xdr:from>
    <xdr:ext cx="469900" cy="259080"/>
    <xdr:sp macro="" textlink="">
      <xdr:nvSpPr>
        <xdr:cNvPr id="582" name="【認定こども園・幼稚園・保育所】&#10;一人当たり面積平均値テキスト">
          <a:extLst>
            <a:ext uri="{FF2B5EF4-FFF2-40B4-BE49-F238E27FC236}">
              <a16:creationId xmlns:a16="http://schemas.microsoft.com/office/drawing/2014/main" id="{D3F71087-0AD0-4003-B000-F942F2E49D60}"/>
            </a:ext>
          </a:extLst>
        </xdr:cNvPr>
        <xdr:cNvSpPr txBox="1"/>
      </xdr:nvSpPr>
      <xdr:spPr>
        <a:xfrm>
          <a:off x="22199600" y="6689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a:extLst>
            <a:ext uri="{FF2B5EF4-FFF2-40B4-BE49-F238E27FC236}">
              <a16:creationId xmlns:a16="http://schemas.microsoft.com/office/drawing/2014/main" id="{2DBF7811-758E-43A0-B22B-EC65A6808B44}"/>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a:extLst>
            <a:ext uri="{FF2B5EF4-FFF2-40B4-BE49-F238E27FC236}">
              <a16:creationId xmlns:a16="http://schemas.microsoft.com/office/drawing/2014/main" id="{A174C022-D22D-4088-81A3-2580871CCD87}"/>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a:extLst>
            <a:ext uri="{FF2B5EF4-FFF2-40B4-BE49-F238E27FC236}">
              <a16:creationId xmlns:a16="http://schemas.microsoft.com/office/drawing/2014/main" id="{8E6E78B7-71E0-47E2-9A4F-D45FB7C18756}"/>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a:extLst>
            <a:ext uri="{FF2B5EF4-FFF2-40B4-BE49-F238E27FC236}">
              <a16:creationId xmlns:a16="http://schemas.microsoft.com/office/drawing/2014/main" id="{F4F17BEB-1C3F-4930-9FF0-4450AC6BE4AA}"/>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a:extLst>
            <a:ext uri="{FF2B5EF4-FFF2-40B4-BE49-F238E27FC236}">
              <a16:creationId xmlns:a16="http://schemas.microsoft.com/office/drawing/2014/main" id="{7F2AEC8E-34EF-47C1-8BD3-7108F3AC62FD}"/>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9F8FA9E0-0525-4DB4-9AFE-292AD35AF994}"/>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9" name="テキスト ボックス 588">
          <a:extLst>
            <a:ext uri="{FF2B5EF4-FFF2-40B4-BE49-F238E27FC236}">
              <a16:creationId xmlns:a16="http://schemas.microsoft.com/office/drawing/2014/main" id="{47C54D09-B52C-47AF-96EC-A3380E4EF154}"/>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0" name="テキスト ボックス 589">
          <a:extLst>
            <a:ext uri="{FF2B5EF4-FFF2-40B4-BE49-F238E27FC236}">
              <a16:creationId xmlns:a16="http://schemas.microsoft.com/office/drawing/2014/main" id="{2E792FF9-C894-4379-9664-E855F33310EA}"/>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1" name="テキスト ボックス 590">
          <a:extLst>
            <a:ext uri="{FF2B5EF4-FFF2-40B4-BE49-F238E27FC236}">
              <a16:creationId xmlns:a16="http://schemas.microsoft.com/office/drawing/2014/main" id="{045A0219-E8A2-40A8-BA67-534A5CCC2A61}"/>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2" name="テキスト ボックス 591">
          <a:extLst>
            <a:ext uri="{FF2B5EF4-FFF2-40B4-BE49-F238E27FC236}">
              <a16:creationId xmlns:a16="http://schemas.microsoft.com/office/drawing/2014/main" id="{290F7DCC-3662-4905-8847-77B106666553}"/>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10160</xdr:rowOff>
    </xdr:from>
    <xdr:to>
      <xdr:col>116</xdr:col>
      <xdr:colOff>114300</xdr:colOff>
      <xdr:row>41</xdr:row>
      <xdr:rowOff>111760</xdr:rowOff>
    </xdr:to>
    <xdr:sp macro="" textlink="">
      <xdr:nvSpPr>
        <xdr:cNvPr id="593" name="楕円 592">
          <a:extLst>
            <a:ext uri="{FF2B5EF4-FFF2-40B4-BE49-F238E27FC236}">
              <a16:creationId xmlns:a16="http://schemas.microsoft.com/office/drawing/2014/main" id="{86821C7B-E12E-473F-82AC-2C57AE57F624}"/>
            </a:ext>
          </a:extLst>
        </xdr:cNvPr>
        <xdr:cNvSpPr/>
      </xdr:nvSpPr>
      <xdr:spPr>
        <a:xfrm>
          <a:off x="22110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160020</xdr:rowOff>
    </xdr:from>
    <xdr:ext cx="469900" cy="259080"/>
    <xdr:sp macro="" textlink="">
      <xdr:nvSpPr>
        <xdr:cNvPr id="594" name="【認定こども園・幼稚園・保育所】&#10;一人当たり面積該当値テキスト">
          <a:extLst>
            <a:ext uri="{FF2B5EF4-FFF2-40B4-BE49-F238E27FC236}">
              <a16:creationId xmlns:a16="http://schemas.microsoft.com/office/drawing/2014/main" id="{25B9B3BF-1C87-4267-9302-B6587C28B772}"/>
            </a:ext>
          </a:extLst>
        </xdr:cNvPr>
        <xdr:cNvSpPr txBox="1"/>
      </xdr:nvSpPr>
      <xdr:spPr>
        <a:xfrm>
          <a:off x="22199600"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595" name="楕円 594">
          <a:extLst>
            <a:ext uri="{FF2B5EF4-FFF2-40B4-BE49-F238E27FC236}">
              <a16:creationId xmlns:a16="http://schemas.microsoft.com/office/drawing/2014/main" id="{C8B9F725-0DFB-431C-B9F6-B33A35A51010}"/>
            </a:ext>
          </a:extLst>
        </xdr:cNvPr>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57150</xdr:rowOff>
    </xdr:from>
    <xdr:to>
      <xdr:col>116</xdr:col>
      <xdr:colOff>63500</xdr:colOff>
      <xdr:row>41</xdr:row>
      <xdr:rowOff>60960</xdr:rowOff>
    </xdr:to>
    <xdr:cxnSp macro="">
      <xdr:nvCxnSpPr>
        <xdr:cNvPr id="596" name="直線コネクタ 595">
          <a:extLst>
            <a:ext uri="{FF2B5EF4-FFF2-40B4-BE49-F238E27FC236}">
              <a16:creationId xmlns:a16="http://schemas.microsoft.com/office/drawing/2014/main" id="{08359164-12C4-49B9-93E4-03EDBBE02F4F}"/>
            </a:ext>
          </a:extLst>
        </xdr:cNvPr>
        <xdr:cNvCxnSpPr/>
      </xdr:nvCxnSpPr>
      <xdr:spPr>
        <a:xfrm>
          <a:off x="21323300" y="70866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597" name="楕円 596">
          <a:extLst>
            <a:ext uri="{FF2B5EF4-FFF2-40B4-BE49-F238E27FC236}">
              <a16:creationId xmlns:a16="http://schemas.microsoft.com/office/drawing/2014/main" id="{27928A93-AC7C-4532-BFB7-7052F595654A}"/>
            </a:ext>
          </a:extLst>
        </xdr:cNvPr>
        <xdr:cNvSpPr/>
      </xdr:nvSpPr>
      <xdr:spPr>
        <a:xfrm>
          <a:off x="20383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45720</xdr:rowOff>
    </xdr:from>
    <xdr:to>
      <xdr:col>111</xdr:col>
      <xdr:colOff>177800</xdr:colOff>
      <xdr:row>41</xdr:row>
      <xdr:rowOff>57150</xdr:rowOff>
    </xdr:to>
    <xdr:cxnSp macro="">
      <xdr:nvCxnSpPr>
        <xdr:cNvPr id="598" name="直線コネクタ 597">
          <a:extLst>
            <a:ext uri="{FF2B5EF4-FFF2-40B4-BE49-F238E27FC236}">
              <a16:creationId xmlns:a16="http://schemas.microsoft.com/office/drawing/2014/main" id="{DD1053D9-42EE-4F71-A7D1-0991E00B329D}"/>
            </a:ext>
          </a:extLst>
        </xdr:cNvPr>
        <xdr:cNvCxnSpPr/>
      </xdr:nvCxnSpPr>
      <xdr:spPr>
        <a:xfrm>
          <a:off x="20434300" y="7075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166370</xdr:rowOff>
    </xdr:from>
    <xdr:to>
      <xdr:col>102</xdr:col>
      <xdr:colOff>165100</xdr:colOff>
      <xdr:row>41</xdr:row>
      <xdr:rowOff>96520</xdr:rowOff>
    </xdr:to>
    <xdr:sp macro="" textlink="">
      <xdr:nvSpPr>
        <xdr:cNvPr id="599" name="楕円 598">
          <a:extLst>
            <a:ext uri="{FF2B5EF4-FFF2-40B4-BE49-F238E27FC236}">
              <a16:creationId xmlns:a16="http://schemas.microsoft.com/office/drawing/2014/main" id="{FFE621A8-75C9-4303-93EE-D689F43117CB}"/>
            </a:ext>
          </a:extLst>
        </xdr:cNvPr>
        <xdr:cNvSpPr/>
      </xdr:nvSpPr>
      <xdr:spPr>
        <a:xfrm>
          <a:off x="19494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45720</xdr:rowOff>
    </xdr:from>
    <xdr:to>
      <xdr:col>107</xdr:col>
      <xdr:colOff>50800</xdr:colOff>
      <xdr:row>41</xdr:row>
      <xdr:rowOff>45720</xdr:rowOff>
    </xdr:to>
    <xdr:cxnSp macro="">
      <xdr:nvCxnSpPr>
        <xdr:cNvPr id="600" name="直線コネクタ 599">
          <a:extLst>
            <a:ext uri="{FF2B5EF4-FFF2-40B4-BE49-F238E27FC236}">
              <a16:creationId xmlns:a16="http://schemas.microsoft.com/office/drawing/2014/main" id="{4E43E6CD-A6EA-4130-8C88-3E25731FABE9}"/>
            </a:ext>
          </a:extLst>
        </xdr:cNvPr>
        <xdr:cNvCxnSpPr/>
      </xdr:nvCxnSpPr>
      <xdr:spPr>
        <a:xfrm>
          <a:off x="19545300" y="7075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170180</xdr:rowOff>
    </xdr:from>
    <xdr:to>
      <xdr:col>98</xdr:col>
      <xdr:colOff>38100</xdr:colOff>
      <xdr:row>41</xdr:row>
      <xdr:rowOff>100330</xdr:rowOff>
    </xdr:to>
    <xdr:sp macro="" textlink="">
      <xdr:nvSpPr>
        <xdr:cNvPr id="601" name="楕円 600">
          <a:extLst>
            <a:ext uri="{FF2B5EF4-FFF2-40B4-BE49-F238E27FC236}">
              <a16:creationId xmlns:a16="http://schemas.microsoft.com/office/drawing/2014/main" id="{35261316-55DC-44A2-BBB1-689A44F7BAE1}"/>
            </a:ext>
          </a:extLst>
        </xdr:cNvPr>
        <xdr:cNvSpPr/>
      </xdr:nvSpPr>
      <xdr:spPr>
        <a:xfrm>
          <a:off x="18605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45720</xdr:rowOff>
    </xdr:from>
    <xdr:to>
      <xdr:col>102</xdr:col>
      <xdr:colOff>114300</xdr:colOff>
      <xdr:row>41</xdr:row>
      <xdr:rowOff>49530</xdr:rowOff>
    </xdr:to>
    <xdr:cxnSp macro="">
      <xdr:nvCxnSpPr>
        <xdr:cNvPr id="602" name="直線コネクタ 601">
          <a:extLst>
            <a:ext uri="{FF2B5EF4-FFF2-40B4-BE49-F238E27FC236}">
              <a16:creationId xmlns:a16="http://schemas.microsoft.com/office/drawing/2014/main" id="{E76FFF52-F678-4096-B0D0-A98F1556F861}"/>
            </a:ext>
          </a:extLst>
        </xdr:cNvPr>
        <xdr:cNvCxnSpPr/>
      </xdr:nvCxnSpPr>
      <xdr:spPr>
        <a:xfrm flipV="1">
          <a:off x="18656300" y="70751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105410</xdr:rowOff>
    </xdr:from>
    <xdr:ext cx="469900" cy="259080"/>
    <xdr:sp macro="" textlink="">
      <xdr:nvSpPr>
        <xdr:cNvPr id="603" name="n_1aveValue【認定こども園・幼稚園・保育所】&#10;一人当たり面積">
          <a:extLst>
            <a:ext uri="{FF2B5EF4-FFF2-40B4-BE49-F238E27FC236}">
              <a16:creationId xmlns:a16="http://schemas.microsoft.com/office/drawing/2014/main" id="{A3D9E376-1EFF-43EB-8C68-FCB276B586B1}"/>
            </a:ext>
          </a:extLst>
        </xdr:cNvPr>
        <xdr:cNvSpPr txBox="1"/>
      </xdr:nvSpPr>
      <xdr:spPr>
        <a:xfrm>
          <a:off x="21075650" y="662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113030</xdr:rowOff>
    </xdr:from>
    <xdr:ext cx="466090" cy="259080"/>
    <xdr:sp macro="" textlink="">
      <xdr:nvSpPr>
        <xdr:cNvPr id="604" name="n_2aveValue【認定こども園・幼稚園・保育所】&#10;一人当たり面積">
          <a:extLst>
            <a:ext uri="{FF2B5EF4-FFF2-40B4-BE49-F238E27FC236}">
              <a16:creationId xmlns:a16="http://schemas.microsoft.com/office/drawing/2014/main" id="{1E89F0AE-0DD3-487F-B38B-2955C5F00761}"/>
            </a:ext>
          </a:extLst>
        </xdr:cNvPr>
        <xdr:cNvSpPr txBox="1"/>
      </xdr:nvSpPr>
      <xdr:spPr>
        <a:xfrm>
          <a:off x="20199350" y="66281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116840</xdr:rowOff>
    </xdr:from>
    <xdr:ext cx="466090" cy="259080"/>
    <xdr:sp macro="" textlink="">
      <xdr:nvSpPr>
        <xdr:cNvPr id="605" name="n_3aveValue【認定こども園・幼稚園・保育所】&#10;一人当たり面積">
          <a:extLst>
            <a:ext uri="{FF2B5EF4-FFF2-40B4-BE49-F238E27FC236}">
              <a16:creationId xmlns:a16="http://schemas.microsoft.com/office/drawing/2014/main" id="{6C456628-1D31-4FAF-BE03-8036BD8C0389}"/>
            </a:ext>
          </a:extLst>
        </xdr:cNvPr>
        <xdr:cNvSpPr txBox="1"/>
      </xdr:nvSpPr>
      <xdr:spPr>
        <a:xfrm>
          <a:off x="19310350" y="6631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120650</xdr:rowOff>
    </xdr:from>
    <xdr:ext cx="466090" cy="255270"/>
    <xdr:sp macro="" textlink="">
      <xdr:nvSpPr>
        <xdr:cNvPr id="606" name="n_4aveValue【認定こども園・幼稚園・保育所】&#10;一人当たり面積">
          <a:extLst>
            <a:ext uri="{FF2B5EF4-FFF2-40B4-BE49-F238E27FC236}">
              <a16:creationId xmlns:a16="http://schemas.microsoft.com/office/drawing/2014/main" id="{9C2191A9-FA72-4790-B0FA-9C60CF1DC912}"/>
            </a:ext>
          </a:extLst>
        </xdr:cNvPr>
        <xdr:cNvSpPr txBox="1"/>
      </xdr:nvSpPr>
      <xdr:spPr>
        <a:xfrm>
          <a:off x="18421350" y="66357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99060</xdr:rowOff>
    </xdr:from>
    <xdr:ext cx="469900" cy="255270"/>
    <xdr:sp macro="" textlink="">
      <xdr:nvSpPr>
        <xdr:cNvPr id="607" name="n_1mainValue【認定こども園・幼稚園・保育所】&#10;一人当たり面積">
          <a:extLst>
            <a:ext uri="{FF2B5EF4-FFF2-40B4-BE49-F238E27FC236}">
              <a16:creationId xmlns:a16="http://schemas.microsoft.com/office/drawing/2014/main" id="{1A8FD504-0BFA-41DD-A9D3-45C21D60EDE0}"/>
            </a:ext>
          </a:extLst>
        </xdr:cNvPr>
        <xdr:cNvSpPr txBox="1"/>
      </xdr:nvSpPr>
      <xdr:spPr>
        <a:xfrm>
          <a:off x="21075650" y="71285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87630</xdr:rowOff>
    </xdr:from>
    <xdr:ext cx="466090" cy="255270"/>
    <xdr:sp macro="" textlink="">
      <xdr:nvSpPr>
        <xdr:cNvPr id="608" name="n_2mainValue【認定こども園・幼稚園・保育所】&#10;一人当たり面積">
          <a:extLst>
            <a:ext uri="{FF2B5EF4-FFF2-40B4-BE49-F238E27FC236}">
              <a16:creationId xmlns:a16="http://schemas.microsoft.com/office/drawing/2014/main" id="{FC914B47-C766-400F-9BA9-E21FD866A7BD}"/>
            </a:ext>
          </a:extLst>
        </xdr:cNvPr>
        <xdr:cNvSpPr txBox="1"/>
      </xdr:nvSpPr>
      <xdr:spPr>
        <a:xfrm>
          <a:off x="20199350" y="71170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87630</xdr:rowOff>
    </xdr:from>
    <xdr:ext cx="466090" cy="255270"/>
    <xdr:sp macro="" textlink="">
      <xdr:nvSpPr>
        <xdr:cNvPr id="609" name="n_3mainValue【認定こども園・幼稚園・保育所】&#10;一人当たり面積">
          <a:extLst>
            <a:ext uri="{FF2B5EF4-FFF2-40B4-BE49-F238E27FC236}">
              <a16:creationId xmlns:a16="http://schemas.microsoft.com/office/drawing/2014/main" id="{60B30952-2CC0-4CAC-88D5-50C4F22EFE77}"/>
            </a:ext>
          </a:extLst>
        </xdr:cNvPr>
        <xdr:cNvSpPr txBox="1"/>
      </xdr:nvSpPr>
      <xdr:spPr>
        <a:xfrm>
          <a:off x="19310350" y="71170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91440</xdr:rowOff>
    </xdr:from>
    <xdr:ext cx="466090" cy="259080"/>
    <xdr:sp macro="" textlink="">
      <xdr:nvSpPr>
        <xdr:cNvPr id="610" name="n_4mainValue【認定こども園・幼稚園・保育所】&#10;一人当たり面積">
          <a:extLst>
            <a:ext uri="{FF2B5EF4-FFF2-40B4-BE49-F238E27FC236}">
              <a16:creationId xmlns:a16="http://schemas.microsoft.com/office/drawing/2014/main" id="{2668764A-799C-4AB7-A54F-C181598815DC}"/>
            </a:ext>
          </a:extLst>
        </xdr:cNvPr>
        <xdr:cNvSpPr txBox="1"/>
      </xdr:nvSpPr>
      <xdr:spPr>
        <a:xfrm>
          <a:off x="18421350" y="71208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FDE8831B-9A6A-4546-813E-12A16534A0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12E209CC-8F1C-40FF-8ED6-5403C2BD4D75}"/>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FF14F22E-B0D6-4E72-8ED3-2703A4D7E4C5}"/>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94556E3B-6F14-4F3B-AE2B-1DA87CF2AFDC}"/>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3100ECED-026C-4C3F-BB7D-DD9261C8A355}"/>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6C30F40E-1172-4382-A226-C293A03753B1}"/>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35ECD11-B93E-4C27-B115-12F7D12C4BD2}"/>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2FB95DEB-39F7-45C1-B107-B40057F7FA0B}"/>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619" name="テキスト ボックス 618">
          <a:extLst>
            <a:ext uri="{FF2B5EF4-FFF2-40B4-BE49-F238E27FC236}">
              <a16:creationId xmlns:a16="http://schemas.microsoft.com/office/drawing/2014/main" id="{3A9E1343-5C9E-4B57-B4EB-F3F6D2C43C29}"/>
            </a:ext>
          </a:extLst>
        </xdr:cNvPr>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CE7EC9B6-B7B2-4505-A96E-DAB231571D95}"/>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3550" cy="255270"/>
    <xdr:sp macro="" textlink="">
      <xdr:nvSpPr>
        <xdr:cNvPr id="621" name="テキスト ボックス 620">
          <a:extLst>
            <a:ext uri="{FF2B5EF4-FFF2-40B4-BE49-F238E27FC236}">
              <a16:creationId xmlns:a16="http://schemas.microsoft.com/office/drawing/2014/main" id="{176F0258-4D27-4EC6-8EE1-2D742A8C4991}"/>
            </a:ext>
          </a:extLst>
        </xdr:cNvPr>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F7C56972-9B87-4F27-A87D-4E4D0605E3F3}"/>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3550" cy="259080"/>
    <xdr:sp macro="" textlink="">
      <xdr:nvSpPr>
        <xdr:cNvPr id="623" name="テキスト ボックス 622">
          <a:extLst>
            <a:ext uri="{FF2B5EF4-FFF2-40B4-BE49-F238E27FC236}">
              <a16:creationId xmlns:a16="http://schemas.microsoft.com/office/drawing/2014/main" id="{612FD59F-ED0C-44EE-982E-1028DBD8B051}"/>
            </a:ext>
          </a:extLst>
        </xdr:cNvPr>
        <xdr:cNvSpPr txBox="1"/>
      </xdr:nvSpPr>
      <xdr:spPr>
        <a:xfrm>
          <a:off x="11978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C07A8648-AD7F-4082-A1EB-00FBBA49FB99}"/>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5" name="テキスト ボックス 624">
          <a:extLst>
            <a:ext uri="{FF2B5EF4-FFF2-40B4-BE49-F238E27FC236}">
              <a16:creationId xmlns:a16="http://schemas.microsoft.com/office/drawing/2014/main" id="{2F0E2FDA-DEE9-4863-B8B8-681B68A9329D}"/>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F4945A4F-FC69-48AF-9C0F-D6AE024E798B}"/>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270"/>
    <xdr:sp macro="" textlink="">
      <xdr:nvSpPr>
        <xdr:cNvPr id="627" name="テキスト ボックス 626">
          <a:extLst>
            <a:ext uri="{FF2B5EF4-FFF2-40B4-BE49-F238E27FC236}">
              <a16:creationId xmlns:a16="http://schemas.microsoft.com/office/drawing/2014/main" id="{04B9073C-CE9B-4B13-A59D-204A950BBDA3}"/>
            </a:ext>
          </a:extLst>
        </xdr:cNvPr>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8AB829DE-39ED-4E10-9CE7-E8A5D3CCAFC3}"/>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9" name="テキスト ボックス 628">
          <a:extLst>
            <a:ext uri="{FF2B5EF4-FFF2-40B4-BE49-F238E27FC236}">
              <a16:creationId xmlns:a16="http://schemas.microsoft.com/office/drawing/2014/main" id="{EED9626C-DF58-4331-9A14-2D24FA1D1877}"/>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AF50C052-3716-49F1-B31A-3833FD76F5EF}"/>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31" name="テキスト ボックス 630">
          <a:extLst>
            <a:ext uri="{FF2B5EF4-FFF2-40B4-BE49-F238E27FC236}">
              <a16:creationId xmlns:a16="http://schemas.microsoft.com/office/drawing/2014/main" id="{9ECC43B5-394E-43D8-BA93-106CB193AA93}"/>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58D7B0E1-6D0E-44B2-B6A0-386B1539627B}"/>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5280" cy="255270"/>
    <xdr:sp macro="" textlink="">
      <xdr:nvSpPr>
        <xdr:cNvPr id="633" name="テキスト ボックス 632">
          <a:extLst>
            <a:ext uri="{FF2B5EF4-FFF2-40B4-BE49-F238E27FC236}">
              <a16:creationId xmlns:a16="http://schemas.microsoft.com/office/drawing/2014/main" id="{338D0FDE-FE67-477C-9A41-683E906C3197}"/>
            </a:ext>
          </a:extLst>
        </xdr:cNvPr>
        <xdr:cNvSpPr txBox="1"/>
      </xdr:nvSpPr>
      <xdr:spPr>
        <a:xfrm>
          <a:off x="12106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92BD1E5A-DB71-4259-A469-F9DCFC0044AE}"/>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6350</xdr:rowOff>
    </xdr:from>
    <xdr:to>
      <xdr:col>85</xdr:col>
      <xdr:colOff>126365</xdr:colOff>
      <xdr:row>63</xdr:row>
      <xdr:rowOff>78105</xdr:rowOff>
    </xdr:to>
    <xdr:cxnSp macro="">
      <xdr:nvCxnSpPr>
        <xdr:cNvPr id="635" name="直線コネクタ 634">
          <a:extLst>
            <a:ext uri="{FF2B5EF4-FFF2-40B4-BE49-F238E27FC236}">
              <a16:creationId xmlns:a16="http://schemas.microsoft.com/office/drawing/2014/main" id="{4EFBDF17-CB4B-49BF-ACFB-880E1ED5F785}"/>
            </a:ext>
          </a:extLst>
        </xdr:cNvPr>
        <xdr:cNvCxnSpPr/>
      </xdr:nvCxnSpPr>
      <xdr:spPr>
        <a:xfrm flipV="1">
          <a:off x="16318865" y="9779000"/>
          <a:ext cx="0" cy="1100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81915</xdr:rowOff>
    </xdr:from>
    <xdr:ext cx="405130" cy="259080"/>
    <xdr:sp macro="" textlink="">
      <xdr:nvSpPr>
        <xdr:cNvPr id="636" name="【学校施設】&#10;有形固定資産減価償却率最小値テキスト">
          <a:extLst>
            <a:ext uri="{FF2B5EF4-FFF2-40B4-BE49-F238E27FC236}">
              <a16:creationId xmlns:a16="http://schemas.microsoft.com/office/drawing/2014/main" id="{0D0E5B92-BF3A-4AC5-B74A-1E0173ED425A}"/>
            </a:ext>
          </a:extLst>
        </xdr:cNvPr>
        <xdr:cNvSpPr txBox="1"/>
      </xdr:nvSpPr>
      <xdr:spPr>
        <a:xfrm>
          <a:off x="16357600" y="1088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a:extLst>
            <a:ext uri="{FF2B5EF4-FFF2-40B4-BE49-F238E27FC236}">
              <a16:creationId xmlns:a16="http://schemas.microsoft.com/office/drawing/2014/main" id="{557F6622-2BE0-4939-B5C5-43F915E928FA}"/>
            </a:ext>
          </a:extLst>
        </xdr:cNvPr>
        <xdr:cNvCxnSpPr/>
      </xdr:nvCxnSpPr>
      <xdr:spPr>
        <a:xfrm>
          <a:off x="16230600" y="1087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123825</xdr:rowOff>
    </xdr:from>
    <xdr:ext cx="405130" cy="255270"/>
    <xdr:sp macro="" textlink="">
      <xdr:nvSpPr>
        <xdr:cNvPr id="638" name="【学校施設】&#10;有形固定資産減価償却率最大値テキスト">
          <a:extLst>
            <a:ext uri="{FF2B5EF4-FFF2-40B4-BE49-F238E27FC236}">
              <a16:creationId xmlns:a16="http://schemas.microsoft.com/office/drawing/2014/main" id="{312A4A3C-D0DD-4759-93A7-F092ADCB2155}"/>
            </a:ext>
          </a:extLst>
        </xdr:cNvPr>
        <xdr:cNvSpPr txBox="1"/>
      </xdr:nvSpPr>
      <xdr:spPr>
        <a:xfrm>
          <a:off x="16357600" y="95535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639" name="直線コネクタ 638">
          <a:extLst>
            <a:ext uri="{FF2B5EF4-FFF2-40B4-BE49-F238E27FC236}">
              <a16:creationId xmlns:a16="http://schemas.microsoft.com/office/drawing/2014/main" id="{7E71031D-EE09-4DBF-A739-6C136B18E77E}"/>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86360</xdr:rowOff>
    </xdr:from>
    <xdr:ext cx="405130" cy="255270"/>
    <xdr:sp macro="" textlink="">
      <xdr:nvSpPr>
        <xdr:cNvPr id="640" name="【学校施設】&#10;有形固定資産減価償却率平均値テキスト">
          <a:extLst>
            <a:ext uri="{FF2B5EF4-FFF2-40B4-BE49-F238E27FC236}">
              <a16:creationId xmlns:a16="http://schemas.microsoft.com/office/drawing/2014/main" id="{BCBF8146-5291-4924-BF94-AC42B6B30BB1}"/>
            </a:ext>
          </a:extLst>
        </xdr:cNvPr>
        <xdr:cNvSpPr txBox="1"/>
      </xdr:nvSpPr>
      <xdr:spPr>
        <a:xfrm>
          <a:off x="16357600" y="1020191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a:extLst>
            <a:ext uri="{FF2B5EF4-FFF2-40B4-BE49-F238E27FC236}">
              <a16:creationId xmlns:a16="http://schemas.microsoft.com/office/drawing/2014/main" id="{FC8C43C8-CB16-4BC8-8FD4-A4004C707EFC}"/>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a:extLst>
            <a:ext uri="{FF2B5EF4-FFF2-40B4-BE49-F238E27FC236}">
              <a16:creationId xmlns:a16="http://schemas.microsoft.com/office/drawing/2014/main" id="{CCEFB698-61F1-4BAC-A34F-2B9C184710DE}"/>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a:extLst>
            <a:ext uri="{FF2B5EF4-FFF2-40B4-BE49-F238E27FC236}">
              <a16:creationId xmlns:a16="http://schemas.microsoft.com/office/drawing/2014/main" id="{DB5654D9-63B2-48F8-9F3B-8A7B076B17FF}"/>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a:extLst>
            <a:ext uri="{FF2B5EF4-FFF2-40B4-BE49-F238E27FC236}">
              <a16:creationId xmlns:a16="http://schemas.microsoft.com/office/drawing/2014/main" id="{0EDC77AB-C51A-4BAF-A6CC-4A800DC3DE7D}"/>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a:extLst>
            <a:ext uri="{FF2B5EF4-FFF2-40B4-BE49-F238E27FC236}">
              <a16:creationId xmlns:a16="http://schemas.microsoft.com/office/drawing/2014/main" id="{17E9E9AA-CFA9-4652-9AE0-6B1F6FE72589}"/>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646" name="テキスト ボックス 645">
          <a:extLst>
            <a:ext uri="{FF2B5EF4-FFF2-40B4-BE49-F238E27FC236}">
              <a16:creationId xmlns:a16="http://schemas.microsoft.com/office/drawing/2014/main" id="{3FEB754F-C613-4DD8-94A1-A7B6F7EFF455}"/>
            </a:ext>
          </a:extLst>
        </xdr:cNvPr>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647" name="テキスト ボックス 646">
          <a:extLst>
            <a:ext uri="{FF2B5EF4-FFF2-40B4-BE49-F238E27FC236}">
              <a16:creationId xmlns:a16="http://schemas.microsoft.com/office/drawing/2014/main" id="{52C96115-CAD8-42A2-BC5F-4A078600D997}"/>
            </a:ext>
          </a:extLst>
        </xdr:cNvPr>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648" name="テキスト ボックス 647">
          <a:extLst>
            <a:ext uri="{FF2B5EF4-FFF2-40B4-BE49-F238E27FC236}">
              <a16:creationId xmlns:a16="http://schemas.microsoft.com/office/drawing/2014/main" id="{59DA8D6C-0D84-40EB-B56B-2349C9F61D98}"/>
            </a:ext>
          </a:extLst>
        </xdr:cNvPr>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649" name="テキスト ボックス 648">
          <a:extLst>
            <a:ext uri="{FF2B5EF4-FFF2-40B4-BE49-F238E27FC236}">
              <a16:creationId xmlns:a16="http://schemas.microsoft.com/office/drawing/2014/main" id="{D9F36718-1714-4FF7-BBF9-00B094BBA71C}"/>
            </a:ext>
          </a:extLst>
        </xdr:cNvPr>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650" name="テキスト ボックス 649">
          <a:extLst>
            <a:ext uri="{FF2B5EF4-FFF2-40B4-BE49-F238E27FC236}">
              <a16:creationId xmlns:a16="http://schemas.microsoft.com/office/drawing/2014/main" id="{319064B5-DD6A-4543-83BE-C8AFD61F503C}"/>
            </a:ext>
          </a:extLst>
        </xdr:cNvPr>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111125</xdr:rowOff>
    </xdr:from>
    <xdr:to>
      <xdr:col>85</xdr:col>
      <xdr:colOff>177800</xdr:colOff>
      <xdr:row>62</xdr:row>
      <xdr:rowOff>41275</xdr:rowOff>
    </xdr:to>
    <xdr:sp macro="" textlink="">
      <xdr:nvSpPr>
        <xdr:cNvPr id="651" name="楕円 650">
          <a:extLst>
            <a:ext uri="{FF2B5EF4-FFF2-40B4-BE49-F238E27FC236}">
              <a16:creationId xmlns:a16="http://schemas.microsoft.com/office/drawing/2014/main" id="{226802B9-8AB5-41ED-9E0F-C257428DD251}"/>
            </a:ext>
          </a:extLst>
        </xdr:cNvPr>
        <xdr:cNvSpPr/>
      </xdr:nvSpPr>
      <xdr:spPr>
        <a:xfrm>
          <a:off x="16268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89535</xdr:rowOff>
    </xdr:from>
    <xdr:ext cx="405130" cy="255270"/>
    <xdr:sp macro="" textlink="">
      <xdr:nvSpPr>
        <xdr:cNvPr id="652" name="【学校施設】&#10;有形固定資産減価償却率該当値テキスト">
          <a:extLst>
            <a:ext uri="{FF2B5EF4-FFF2-40B4-BE49-F238E27FC236}">
              <a16:creationId xmlns:a16="http://schemas.microsoft.com/office/drawing/2014/main" id="{3108281D-1055-4113-9CD3-A85E7468EF93}"/>
            </a:ext>
          </a:extLst>
        </xdr:cNvPr>
        <xdr:cNvSpPr txBox="1"/>
      </xdr:nvSpPr>
      <xdr:spPr>
        <a:xfrm>
          <a:off x="16357600" y="105479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653" name="楕円 652">
          <a:extLst>
            <a:ext uri="{FF2B5EF4-FFF2-40B4-BE49-F238E27FC236}">
              <a16:creationId xmlns:a16="http://schemas.microsoft.com/office/drawing/2014/main" id="{435CE6BD-A2F6-4CE1-B1AF-8CC7B4BD7E89}"/>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61</xdr:row>
      <xdr:rowOff>161925</xdr:rowOff>
    </xdr:to>
    <xdr:cxnSp macro="">
      <xdr:nvCxnSpPr>
        <xdr:cNvPr id="654" name="直線コネクタ 653">
          <a:extLst>
            <a:ext uri="{FF2B5EF4-FFF2-40B4-BE49-F238E27FC236}">
              <a16:creationId xmlns:a16="http://schemas.microsoft.com/office/drawing/2014/main" id="{88BD493E-35B0-42A7-8D17-117986F420DC}"/>
            </a:ext>
          </a:extLst>
        </xdr:cNvPr>
        <xdr:cNvCxnSpPr/>
      </xdr:nvCxnSpPr>
      <xdr:spPr>
        <a:xfrm>
          <a:off x="15481300" y="1059180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50165</xdr:rowOff>
    </xdr:from>
    <xdr:to>
      <xdr:col>76</xdr:col>
      <xdr:colOff>165100</xdr:colOff>
      <xdr:row>61</xdr:row>
      <xdr:rowOff>151765</xdr:rowOff>
    </xdr:to>
    <xdr:sp macro="" textlink="">
      <xdr:nvSpPr>
        <xdr:cNvPr id="655" name="楕円 654">
          <a:extLst>
            <a:ext uri="{FF2B5EF4-FFF2-40B4-BE49-F238E27FC236}">
              <a16:creationId xmlns:a16="http://schemas.microsoft.com/office/drawing/2014/main" id="{C90A6902-20EC-4425-9314-2A0DEA4CE22D}"/>
            </a:ext>
          </a:extLst>
        </xdr:cNvPr>
        <xdr:cNvSpPr/>
      </xdr:nvSpPr>
      <xdr:spPr>
        <a:xfrm>
          <a:off x="14541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100965</xdr:rowOff>
    </xdr:from>
    <xdr:to>
      <xdr:col>81</xdr:col>
      <xdr:colOff>50800</xdr:colOff>
      <xdr:row>61</xdr:row>
      <xdr:rowOff>133350</xdr:rowOff>
    </xdr:to>
    <xdr:cxnSp macro="">
      <xdr:nvCxnSpPr>
        <xdr:cNvPr id="656" name="直線コネクタ 655">
          <a:extLst>
            <a:ext uri="{FF2B5EF4-FFF2-40B4-BE49-F238E27FC236}">
              <a16:creationId xmlns:a16="http://schemas.microsoft.com/office/drawing/2014/main" id="{9590E6C3-23F4-4A7C-953C-CF274F0681F9}"/>
            </a:ext>
          </a:extLst>
        </xdr:cNvPr>
        <xdr:cNvCxnSpPr/>
      </xdr:nvCxnSpPr>
      <xdr:spPr>
        <a:xfrm>
          <a:off x="14592300" y="105594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657" name="楕円 656">
          <a:extLst>
            <a:ext uri="{FF2B5EF4-FFF2-40B4-BE49-F238E27FC236}">
              <a16:creationId xmlns:a16="http://schemas.microsoft.com/office/drawing/2014/main" id="{D53252A0-81F2-4277-97AF-1A9525E3A433}"/>
            </a:ext>
          </a:extLst>
        </xdr:cNvPr>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100965</xdr:rowOff>
    </xdr:to>
    <xdr:cxnSp macro="">
      <xdr:nvCxnSpPr>
        <xdr:cNvPr id="658" name="直線コネクタ 657">
          <a:extLst>
            <a:ext uri="{FF2B5EF4-FFF2-40B4-BE49-F238E27FC236}">
              <a16:creationId xmlns:a16="http://schemas.microsoft.com/office/drawing/2014/main" id="{15817E20-021A-4A8A-9B3C-81242974C241}"/>
            </a:ext>
          </a:extLst>
        </xdr:cNvPr>
        <xdr:cNvCxnSpPr/>
      </xdr:nvCxnSpPr>
      <xdr:spPr>
        <a:xfrm>
          <a:off x="13703300" y="105270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36830</xdr:rowOff>
    </xdr:from>
    <xdr:to>
      <xdr:col>67</xdr:col>
      <xdr:colOff>101600</xdr:colOff>
      <xdr:row>61</xdr:row>
      <xdr:rowOff>138430</xdr:rowOff>
    </xdr:to>
    <xdr:sp macro="" textlink="">
      <xdr:nvSpPr>
        <xdr:cNvPr id="659" name="楕円 658">
          <a:extLst>
            <a:ext uri="{FF2B5EF4-FFF2-40B4-BE49-F238E27FC236}">
              <a16:creationId xmlns:a16="http://schemas.microsoft.com/office/drawing/2014/main" id="{4FE980D1-8B48-495E-AF5A-52FF950CB933}"/>
            </a:ext>
          </a:extLst>
        </xdr:cNvPr>
        <xdr:cNvSpPr/>
      </xdr:nvSpPr>
      <xdr:spPr>
        <a:xfrm>
          <a:off x="1276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87630</xdr:rowOff>
    </xdr:to>
    <xdr:cxnSp macro="">
      <xdr:nvCxnSpPr>
        <xdr:cNvPr id="660" name="直線コネクタ 659">
          <a:extLst>
            <a:ext uri="{FF2B5EF4-FFF2-40B4-BE49-F238E27FC236}">
              <a16:creationId xmlns:a16="http://schemas.microsoft.com/office/drawing/2014/main" id="{80B18719-8CEA-481A-B773-DE6C52D270CD}"/>
            </a:ext>
          </a:extLst>
        </xdr:cNvPr>
        <xdr:cNvCxnSpPr/>
      </xdr:nvCxnSpPr>
      <xdr:spPr>
        <a:xfrm flipV="1">
          <a:off x="12814300" y="105270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166370</xdr:rowOff>
    </xdr:from>
    <xdr:ext cx="405130" cy="255270"/>
    <xdr:sp macro="" textlink="">
      <xdr:nvSpPr>
        <xdr:cNvPr id="661" name="n_1aveValue【学校施設】&#10;有形固定資産減価償却率">
          <a:extLst>
            <a:ext uri="{FF2B5EF4-FFF2-40B4-BE49-F238E27FC236}">
              <a16:creationId xmlns:a16="http://schemas.microsoft.com/office/drawing/2014/main" id="{7940726A-F491-4AEB-BA55-866500124A87}"/>
            </a:ext>
          </a:extLst>
        </xdr:cNvPr>
        <xdr:cNvSpPr txBox="1"/>
      </xdr:nvSpPr>
      <xdr:spPr>
        <a:xfrm>
          <a:off x="15266035" y="101104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156845</xdr:rowOff>
    </xdr:from>
    <xdr:ext cx="401320" cy="255270"/>
    <xdr:sp macro="" textlink="">
      <xdr:nvSpPr>
        <xdr:cNvPr id="662" name="n_2aveValue【学校施設】&#10;有形固定資産減価償却率">
          <a:extLst>
            <a:ext uri="{FF2B5EF4-FFF2-40B4-BE49-F238E27FC236}">
              <a16:creationId xmlns:a16="http://schemas.microsoft.com/office/drawing/2014/main" id="{0CC87021-39E2-4B60-B77D-02676A402262}"/>
            </a:ext>
          </a:extLst>
        </xdr:cNvPr>
        <xdr:cNvSpPr txBox="1"/>
      </xdr:nvSpPr>
      <xdr:spPr>
        <a:xfrm>
          <a:off x="14389735" y="101009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145415</xdr:rowOff>
    </xdr:from>
    <xdr:ext cx="401320" cy="255270"/>
    <xdr:sp macro="" textlink="">
      <xdr:nvSpPr>
        <xdr:cNvPr id="663" name="n_3aveValue【学校施設】&#10;有形固定資産減価償却率">
          <a:extLst>
            <a:ext uri="{FF2B5EF4-FFF2-40B4-BE49-F238E27FC236}">
              <a16:creationId xmlns:a16="http://schemas.microsoft.com/office/drawing/2014/main" id="{6D14DC83-DF6D-4D2C-AFBC-C3D159E3E5E2}"/>
            </a:ext>
          </a:extLst>
        </xdr:cNvPr>
        <xdr:cNvSpPr txBox="1"/>
      </xdr:nvSpPr>
      <xdr:spPr>
        <a:xfrm>
          <a:off x="13500735" y="100895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145415</xdr:rowOff>
    </xdr:from>
    <xdr:ext cx="401320" cy="255270"/>
    <xdr:sp macro="" textlink="">
      <xdr:nvSpPr>
        <xdr:cNvPr id="664" name="n_4aveValue【学校施設】&#10;有形固定資産減価償却率">
          <a:extLst>
            <a:ext uri="{FF2B5EF4-FFF2-40B4-BE49-F238E27FC236}">
              <a16:creationId xmlns:a16="http://schemas.microsoft.com/office/drawing/2014/main" id="{A5E8C7A1-38DE-4C1F-BC2D-31A3D0C21643}"/>
            </a:ext>
          </a:extLst>
        </xdr:cNvPr>
        <xdr:cNvSpPr txBox="1"/>
      </xdr:nvSpPr>
      <xdr:spPr>
        <a:xfrm>
          <a:off x="12611735" y="100895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3810</xdr:rowOff>
    </xdr:from>
    <xdr:ext cx="405130" cy="259080"/>
    <xdr:sp macro="" textlink="">
      <xdr:nvSpPr>
        <xdr:cNvPr id="665" name="n_1mainValue【学校施設】&#10;有形固定資産減価償却率">
          <a:extLst>
            <a:ext uri="{FF2B5EF4-FFF2-40B4-BE49-F238E27FC236}">
              <a16:creationId xmlns:a16="http://schemas.microsoft.com/office/drawing/2014/main" id="{86B07E6F-28FF-4E42-88B1-D300DF5F67C3}"/>
            </a:ext>
          </a:extLst>
        </xdr:cNvPr>
        <xdr:cNvSpPr txBox="1"/>
      </xdr:nvSpPr>
      <xdr:spPr>
        <a:xfrm>
          <a:off x="15266035" y="10633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143510</xdr:rowOff>
    </xdr:from>
    <xdr:ext cx="401320" cy="255270"/>
    <xdr:sp macro="" textlink="">
      <xdr:nvSpPr>
        <xdr:cNvPr id="666" name="n_2mainValue【学校施設】&#10;有形固定資産減価償却率">
          <a:extLst>
            <a:ext uri="{FF2B5EF4-FFF2-40B4-BE49-F238E27FC236}">
              <a16:creationId xmlns:a16="http://schemas.microsoft.com/office/drawing/2014/main" id="{794A0AD5-5C52-4671-ADEF-8E8AB7EA1865}"/>
            </a:ext>
          </a:extLst>
        </xdr:cNvPr>
        <xdr:cNvSpPr txBox="1"/>
      </xdr:nvSpPr>
      <xdr:spPr>
        <a:xfrm>
          <a:off x="14389735" y="106019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110490</xdr:rowOff>
    </xdr:from>
    <xdr:ext cx="401320" cy="255270"/>
    <xdr:sp macro="" textlink="">
      <xdr:nvSpPr>
        <xdr:cNvPr id="667" name="n_3mainValue【学校施設】&#10;有形固定資産減価償却率">
          <a:extLst>
            <a:ext uri="{FF2B5EF4-FFF2-40B4-BE49-F238E27FC236}">
              <a16:creationId xmlns:a16="http://schemas.microsoft.com/office/drawing/2014/main" id="{930322EA-3178-41B2-AD1A-ADE7B63DE14D}"/>
            </a:ext>
          </a:extLst>
        </xdr:cNvPr>
        <xdr:cNvSpPr txBox="1"/>
      </xdr:nvSpPr>
      <xdr:spPr>
        <a:xfrm>
          <a:off x="13500735" y="105689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129540</xdr:rowOff>
    </xdr:from>
    <xdr:ext cx="401320" cy="259080"/>
    <xdr:sp macro="" textlink="">
      <xdr:nvSpPr>
        <xdr:cNvPr id="668" name="n_4mainValue【学校施設】&#10;有形固定資産減価償却率">
          <a:extLst>
            <a:ext uri="{FF2B5EF4-FFF2-40B4-BE49-F238E27FC236}">
              <a16:creationId xmlns:a16="http://schemas.microsoft.com/office/drawing/2014/main" id="{FC6C6F77-FFF8-424F-97FD-F2BB972958D7}"/>
            </a:ext>
          </a:extLst>
        </xdr:cNvPr>
        <xdr:cNvSpPr txBox="1"/>
      </xdr:nvSpPr>
      <xdr:spPr>
        <a:xfrm>
          <a:off x="12611735" y="105879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D7FCE901-768E-4678-BDBB-F493805BAB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4720F4CC-393D-46FC-9D5F-99CA1134796A}"/>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D7C886F7-3192-4A8C-B2E3-98A883BFA8F5}"/>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81637586-B354-4044-9B0D-2471DBDB6A69}"/>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923C0C1-34D4-49C3-980C-5F8D4F524CFC}"/>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8299BBE4-2D0F-4ACA-BD0E-DB124CB5713A}"/>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E8500D4B-EB82-4BE8-8131-D8DE7EDC069B}"/>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60BC36F-4D42-408F-92C2-DEB3732222A5}"/>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677" name="テキスト ボックス 676">
          <a:extLst>
            <a:ext uri="{FF2B5EF4-FFF2-40B4-BE49-F238E27FC236}">
              <a16:creationId xmlns:a16="http://schemas.microsoft.com/office/drawing/2014/main" id="{28C1AC96-7084-4864-ADFA-E4ED13432564}"/>
            </a:ext>
          </a:extLst>
        </xdr:cNvPr>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CB723972-952A-4576-8B56-D2301C62884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C443FB69-1672-4EA4-9248-8473CAE64ECE}"/>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3550" cy="259080"/>
    <xdr:sp macro="" textlink="">
      <xdr:nvSpPr>
        <xdr:cNvPr id="680" name="テキスト ボックス 679">
          <a:extLst>
            <a:ext uri="{FF2B5EF4-FFF2-40B4-BE49-F238E27FC236}">
              <a16:creationId xmlns:a16="http://schemas.microsoft.com/office/drawing/2014/main" id="{65FC3AD1-E8E7-4820-B4CE-77C03E2CF4F7}"/>
            </a:ext>
          </a:extLst>
        </xdr:cNvPr>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3DA749DF-976A-46BD-9938-AB0E3BAB7AC1}"/>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3550" cy="259080"/>
    <xdr:sp macro="" textlink="">
      <xdr:nvSpPr>
        <xdr:cNvPr id="682" name="テキスト ボックス 681">
          <a:extLst>
            <a:ext uri="{FF2B5EF4-FFF2-40B4-BE49-F238E27FC236}">
              <a16:creationId xmlns:a16="http://schemas.microsoft.com/office/drawing/2014/main" id="{1135791F-C34E-49BD-9D1C-F5E74092E5AB}"/>
            </a:ext>
          </a:extLst>
        </xdr:cNvPr>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CB7AA4CC-FCB5-4D7B-B0B8-81530B705F81}"/>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3550" cy="255270"/>
    <xdr:sp macro="" textlink="">
      <xdr:nvSpPr>
        <xdr:cNvPr id="684" name="テキスト ボックス 683">
          <a:extLst>
            <a:ext uri="{FF2B5EF4-FFF2-40B4-BE49-F238E27FC236}">
              <a16:creationId xmlns:a16="http://schemas.microsoft.com/office/drawing/2014/main" id="{4F00264C-D00F-426D-B395-31B867D856F1}"/>
            </a:ext>
          </a:extLst>
        </xdr:cNvPr>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6E832AC4-BD4B-4AE5-9F1A-F6AF463A0A5E}"/>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3550" cy="259080"/>
    <xdr:sp macro="" textlink="">
      <xdr:nvSpPr>
        <xdr:cNvPr id="686" name="テキスト ボックス 685">
          <a:extLst>
            <a:ext uri="{FF2B5EF4-FFF2-40B4-BE49-F238E27FC236}">
              <a16:creationId xmlns:a16="http://schemas.microsoft.com/office/drawing/2014/main" id="{4C35EE1D-40CA-4A63-9F1B-4D68785BC0AC}"/>
            </a:ext>
          </a:extLst>
        </xdr:cNvPr>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851E1962-7AAB-4277-BC3A-964475C6CD2C}"/>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3550" cy="259080"/>
    <xdr:sp macro="" textlink="">
      <xdr:nvSpPr>
        <xdr:cNvPr id="688" name="テキスト ボックス 687">
          <a:extLst>
            <a:ext uri="{FF2B5EF4-FFF2-40B4-BE49-F238E27FC236}">
              <a16:creationId xmlns:a16="http://schemas.microsoft.com/office/drawing/2014/main" id="{A208C23E-50B3-4041-950A-CCCFD6319FA9}"/>
            </a:ext>
          </a:extLst>
        </xdr:cNvPr>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68E413C6-C009-42B5-BAA7-5FF13BF87D1A}"/>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5270"/>
    <xdr:sp macro="" textlink="">
      <xdr:nvSpPr>
        <xdr:cNvPr id="690" name="テキスト ボックス 689">
          <a:extLst>
            <a:ext uri="{FF2B5EF4-FFF2-40B4-BE49-F238E27FC236}">
              <a16:creationId xmlns:a16="http://schemas.microsoft.com/office/drawing/2014/main" id="{6C5ADA71-A025-4BE9-AFB3-E9D2DB221866}"/>
            </a:ext>
          </a:extLst>
        </xdr:cNvPr>
        <xdr:cNvSpPr txBox="1"/>
      </xdr:nvSpPr>
      <xdr:spPr>
        <a:xfrm>
          <a:off x="17756505" y="900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86B4B993-FBE8-4A60-A0E0-05B3DC8CADE3}"/>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60960</xdr:rowOff>
    </xdr:from>
    <xdr:to>
      <xdr:col>116</xdr:col>
      <xdr:colOff>62865</xdr:colOff>
      <xdr:row>63</xdr:row>
      <xdr:rowOff>99695</xdr:rowOff>
    </xdr:to>
    <xdr:cxnSp macro="">
      <xdr:nvCxnSpPr>
        <xdr:cNvPr id="692" name="直線コネクタ 691">
          <a:extLst>
            <a:ext uri="{FF2B5EF4-FFF2-40B4-BE49-F238E27FC236}">
              <a16:creationId xmlns:a16="http://schemas.microsoft.com/office/drawing/2014/main" id="{20F7B652-6997-4CA1-A67B-F1637CBB7E33}"/>
            </a:ext>
          </a:extLst>
        </xdr:cNvPr>
        <xdr:cNvCxnSpPr/>
      </xdr:nvCxnSpPr>
      <xdr:spPr>
        <a:xfrm flipV="1">
          <a:off x="22160865" y="966216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103505</xdr:rowOff>
    </xdr:from>
    <xdr:ext cx="469900" cy="259080"/>
    <xdr:sp macro="" textlink="">
      <xdr:nvSpPr>
        <xdr:cNvPr id="693" name="【学校施設】&#10;一人当たり面積最小値テキスト">
          <a:extLst>
            <a:ext uri="{FF2B5EF4-FFF2-40B4-BE49-F238E27FC236}">
              <a16:creationId xmlns:a16="http://schemas.microsoft.com/office/drawing/2014/main" id="{BA192D3B-FF2F-4980-A171-50DDB994008E}"/>
            </a:ext>
          </a:extLst>
        </xdr:cNvPr>
        <xdr:cNvSpPr txBox="1"/>
      </xdr:nvSpPr>
      <xdr:spPr>
        <a:xfrm>
          <a:off x="22199600" y="1090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99695</xdr:rowOff>
    </xdr:from>
    <xdr:to>
      <xdr:col>116</xdr:col>
      <xdr:colOff>152400</xdr:colOff>
      <xdr:row>63</xdr:row>
      <xdr:rowOff>99695</xdr:rowOff>
    </xdr:to>
    <xdr:cxnSp macro="">
      <xdr:nvCxnSpPr>
        <xdr:cNvPr id="694" name="直線コネクタ 693">
          <a:extLst>
            <a:ext uri="{FF2B5EF4-FFF2-40B4-BE49-F238E27FC236}">
              <a16:creationId xmlns:a16="http://schemas.microsoft.com/office/drawing/2014/main" id="{8BA8C289-9D55-454F-8061-FE3D1B959BC9}"/>
            </a:ext>
          </a:extLst>
        </xdr:cNvPr>
        <xdr:cNvCxnSpPr/>
      </xdr:nvCxnSpPr>
      <xdr:spPr>
        <a:xfrm>
          <a:off x="22072600" y="1090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7620</xdr:rowOff>
    </xdr:from>
    <xdr:ext cx="469900" cy="255270"/>
    <xdr:sp macro="" textlink="">
      <xdr:nvSpPr>
        <xdr:cNvPr id="695" name="【学校施設】&#10;一人当たり面積最大値テキスト">
          <a:extLst>
            <a:ext uri="{FF2B5EF4-FFF2-40B4-BE49-F238E27FC236}">
              <a16:creationId xmlns:a16="http://schemas.microsoft.com/office/drawing/2014/main" id="{52E51C5E-CA7D-4F48-B333-30482D48484D}"/>
            </a:ext>
          </a:extLst>
        </xdr:cNvPr>
        <xdr:cNvSpPr txBox="1"/>
      </xdr:nvSpPr>
      <xdr:spPr>
        <a:xfrm>
          <a:off x="22199600" y="94373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696" name="直線コネクタ 695">
          <a:extLst>
            <a:ext uri="{FF2B5EF4-FFF2-40B4-BE49-F238E27FC236}">
              <a16:creationId xmlns:a16="http://schemas.microsoft.com/office/drawing/2014/main" id="{84268CD4-13AD-4126-B2A9-96D52B662B50}"/>
            </a:ext>
          </a:extLst>
        </xdr:cNvPr>
        <xdr:cNvCxnSpPr/>
      </xdr:nvCxnSpPr>
      <xdr:spPr>
        <a:xfrm>
          <a:off x="22072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104775</xdr:rowOff>
    </xdr:from>
    <xdr:ext cx="469900" cy="259080"/>
    <xdr:sp macro="" textlink="">
      <xdr:nvSpPr>
        <xdr:cNvPr id="697" name="【学校施設】&#10;一人当たり面積平均値テキスト">
          <a:extLst>
            <a:ext uri="{FF2B5EF4-FFF2-40B4-BE49-F238E27FC236}">
              <a16:creationId xmlns:a16="http://schemas.microsoft.com/office/drawing/2014/main" id="{3E48AEA9-77F1-45A6-A8AF-D7CB8599FE7E}"/>
            </a:ext>
          </a:extLst>
        </xdr:cNvPr>
        <xdr:cNvSpPr txBox="1"/>
      </xdr:nvSpPr>
      <xdr:spPr>
        <a:xfrm>
          <a:off x="22199600" y="10563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81915</xdr:rowOff>
    </xdr:from>
    <xdr:to>
      <xdr:col>116</xdr:col>
      <xdr:colOff>114300</xdr:colOff>
      <xdr:row>63</xdr:row>
      <xdr:rowOff>12065</xdr:rowOff>
    </xdr:to>
    <xdr:sp macro="" textlink="">
      <xdr:nvSpPr>
        <xdr:cNvPr id="698" name="フローチャート: 判断 697">
          <a:extLst>
            <a:ext uri="{FF2B5EF4-FFF2-40B4-BE49-F238E27FC236}">
              <a16:creationId xmlns:a16="http://schemas.microsoft.com/office/drawing/2014/main" id="{C2E38213-6C5D-4F9C-85CC-6224D2D46D1F}"/>
            </a:ext>
          </a:extLst>
        </xdr:cNvPr>
        <xdr:cNvSpPr/>
      </xdr:nvSpPr>
      <xdr:spPr>
        <a:xfrm>
          <a:off x="221107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80010</xdr:rowOff>
    </xdr:from>
    <xdr:to>
      <xdr:col>112</xdr:col>
      <xdr:colOff>38100</xdr:colOff>
      <xdr:row>63</xdr:row>
      <xdr:rowOff>10160</xdr:rowOff>
    </xdr:to>
    <xdr:sp macro="" textlink="">
      <xdr:nvSpPr>
        <xdr:cNvPr id="699" name="フローチャート: 判断 698">
          <a:extLst>
            <a:ext uri="{FF2B5EF4-FFF2-40B4-BE49-F238E27FC236}">
              <a16:creationId xmlns:a16="http://schemas.microsoft.com/office/drawing/2014/main" id="{7A6214F9-24B5-479F-9529-4DC63F509BCF}"/>
            </a:ext>
          </a:extLst>
        </xdr:cNvPr>
        <xdr:cNvSpPr/>
      </xdr:nvSpPr>
      <xdr:spPr>
        <a:xfrm>
          <a:off x="21272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83820</xdr:rowOff>
    </xdr:from>
    <xdr:to>
      <xdr:col>107</xdr:col>
      <xdr:colOff>101600</xdr:colOff>
      <xdr:row>63</xdr:row>
      <xdr:rowOff>13970</xdr:rowOff>
    </xdr:to>
    <xdr:sp macro="" textlink="">
      <xdr:nvSpPr>
        <xdr:cNvPr id="700" name="フローチャート: 判断 699">
          <a:extLst>
            <a:ext uri="{FF2B5EF4-FFF2-40B4-BE49-F238E27FC236}">
              <a16:creationId xmlns:a16="http://schemas.microsoft.com/office/drawing/2014/main" id="{2AD2E9B5-2E35-4755-BAD7-2A720AE46C94}"/>
            </a:ext>
          </a:extLst>
        </xdr:cNvPr>
        <xdr:cNvSpPr/>
      </xdr:nvSpPr>
      <xdr:spPr>
        <a:xfrm>
          <a:off x="20383500" y="1071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89535</xdr:rowOff>
    </xdr:from>
    <xdr:to>
      <xdr:col>102</xdr:col>
      <xdr:colOff>165100</xdr:colOff>
      <xdr:row>63</xdr:row>
      <xdr:rowOff>19685</xdr:rowOff>
    </xdr:to>
    <xdr:sp macro="" textlink="">
      <xdr:nvSpPr>
        <xdr:cNvPr id="701" name="フローチャート: 判断 700">
          <a:extLst>
            <a:ext uri="{FF2B5EF4-FFF2-40B4-BE49-F238E27FC236}">
              <a16:creationId xmlns:a16="http://schemas.microsoft.com/office/drawing/2014/main" id="{BEEBEAB5-7542-45A3-888E-EDDFE03A8B5E}"/>
            </a:ext>
          </a:extLst>
        </xdr:cNvPr>
        <xdr:cNvSpPr/>
      </xdr:nvSpPr>
      <xdr:spPr>
        <a:xfrm>
          <a:off x="19494500" y="1071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88900</xdr:rowOff>
    </xdr:from>
    <xdr:to>
      <xdr:col>98</xdr:col>
      <xdr:colOff>38100</xdr:colOff>
      <xdr:row>63</xdr:row>
      <xdr:rowOff>19050</xdr:rowOff>
    </xdr:to>
    <xdr:sp macro="" textlink="">
      <xdr:nvSpPr>
        <xdr:cNvPr id="702" name="フローチャート: 判断 701">
          <a:extLst>
            <a:ext uri="{FF2B5EF4-FFF2-40B4-BE49-F238E27FC236}">
              <a16:creationId xmlns:a16="http://schemas.microsoft.com/office/drawing/2014/main" id="{12C3DE82-BAAB-4662-BCBC-3032AEAF8460}"/>
            </a:ext>
          </a:extLst>
        </xdr:cNvPr>
        <xdr:cNvSpPr/>
      </xdr:nvSpPr>
      <xdr:spPr>
        <a:xfrm>
          <a:off x="18605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703" name="テキスト ボックス 702">
          <a:extLst>
            <a:ext uri="{FF2B5EF4-FFF2-40B4-BE49-F238E27FC236}">
              <a16:creationId xmlns:a16="http://schemas.microsoft.com/office/drawing/2014/main" id="{96384BD5-0AC9-4312-A9B4-0F51A2E34F97}"/>
            </a:ext>
          </a:extLst>
        </xdr:cNvPr>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704" name="テキスト ボックス 703">
          <a:extLst>
            <a:ext uri="{FF2B5EF4-FFF2-40B4-BE49-F238E27FC236}">
              <a16:creationId xmlns:a16="http://schemas.microsoft.com/office/drawing/2014/main" id="{65CEC581-4F25-4B92-A8D7-11A2972D0D5D}"/>
            </a:ext>
          </a:extLst>
        </xdr:cNvPr>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705" name="テキスト ボックス 704">
          <a:extLst>
            <a:ext uri="{FF2B5EF4-FFF2-40B4-BE49-F238E27FC236}">
              <a16:creationId xmlns:a16="http://schemas.microsoft.com/office/drawing/2014/main" id="{2B37655F-ED94-4B4B-B98E-8839A1CC4DCA}"/>
            </a:ext>
          </a:extLst>
        </xdr:cNvPr>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706" name="テキスト ボックス 705">
          <a:extLst>
            <a:ext uri="{FF2B5EF4-FFF2-40B4-BE49-F238E27FC236}">
              <a16:creationId xmlns:a16="http://schemas.microsoft.com/office/drawing/2014/main" id="{4A8ED05A-32AE-47FC-A3F4-4A70D00EB575}"/>
            </a:ext>
          </a:extLst>
        </xdr:cNvPr>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707" name="テキスト ボックス 706">
          <a:extLst>
            <a:ext uri="{FF2B5EF4-FFF2-40B4-BE49-F238E27FC236}">
              <a16:creationId xmlns:a16="http://schemas.microsoft.com/office/drawing/2014/main" id="{859B0ABE-3AC2-4A8E-B341-9EB160AA6ABF}"/>
            </a:ext>
          </a:extLst>
        </xdr:cNvPr>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163830</xdr:rowOff>
    </xdr:from>
    <xdr:to>
      <xdr:col>116</xdr:col>
      <xdr:colOff>114300</xdr:colOff>
      <xdr:row>63</xdr:row>
      <xdr:rowOff>93980</xdr:rowOff>
    </xdr:to>
    <xdr:sp macro="" textlink="">
      <xdr:nvSpPr>
        <xdr:cNvPr id="708" name="楕円 707">
          <a:extLst>
            <a:ext uri="{FF2B5EF4-FFF2-40B4-BE49-F238E27FC236}">
              <a16:creationId xmlns:a16="http://schemas.microsoft.com/office/drawing/2014/main" id="{49D4A68F-EFF2-4B3F-9DC1-E23730A3C037}"/>
            </a:ext>
          </a:extLst>
        </xdr:cNvPr>
        <xdr:cNvSpPr/>
      </xdr:nvSpPr>
      <xdr:spPr>
        <a:xfrm>
          <a:off x="221107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78740</xdr:rowOff>
    </xdr:from>
    <xdr:ext cx="469900" cy="259080"/>
    <xdr:sp macro="" textlink="">
      <xdr:nvSpPr>
        <xdr:cNvPr id="709" name="【学校施設】&#10;一人当たり面積該当値テキスト">
          <a:extLst>
            <a:ext uri="{FF2B5EF4-FFF2-40B4-BE49-F238E27FC236}">
              <a16:creationId xmlns:a16="http://schemas.microsoft.com/office/drawing/2014/main" id="{BC74B747-7C98-45C7-B2BC-F1129B7F8A9F}"/>
            </a:ext>
          </a:extLst>
        </xdr:cNvPr>
        <xdr:cNvSpPr txBox="1"/>
      </xdr:nvSpPr>
      <xdr:spPr>
        <a:xfrm>
          <a:off x="22199600" y="1070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710" name="楕円 709">
          <a:extLst>
            <a:ext uri="{FF2B5EF4-FFF2-40B4-BE49-F238E27FC236}">
              <a16:creationId xmlns:a16="http://schemas.microsoft.com/office/drawing/2014/main" id="{80B3B326-63F2-449B-9596-16846CED2D29}"/>
            </a:ext>
          </a:extLst>
        </xdr:cNvPr>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43180</xdr:rowOff>
    </xdr:to>
    <xdr:cxnSp macro="">
      <xdr:nvCxnSpPr>
        <xdr:cNvPr id="711" name="直線コネクタ 710">
          <a:extLst>
            <a:ext uri="{FF2B5EF4-FFF2-40B4-BE49-F238E27FC236}">
              <a16:creationId xmlns:a16="http://schemas.microsoft.com/office/drawing/2014/main" id="{4C3222A8-E8AE-41B1-A58A-5F9CAC5F8E36}"/>
            </a:ext>
          </a:extLst>
        </xdr:cNvPr>
        <xdr:cNvCxnSpPr/>
      </xdr:nvCxnSpPr>
      <xdr:spPr>
        <a:xfrm>
          <a:off x="21323300" y="108432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163830</xdr:rowOff>
    </xdr:from>
    <xdr:to>
      <xdr:col>107</xdr:col>
      <xdr:colOff>101600</xdr:colOff>
      <xdr:row>63</xdr:row>
      <xdr:rowOff>93980</xdr:rowOff>
    </xdr:to>
    <xdr:sp macro="" textlink="">
      <xdr:nvSpPr>
        <xdr:cNvPr id="712" name="楕円 711">
          <a:extLst>
            <a:ext uri="{FF2B5EF4-FFF2-40B4-BE49-F238E27FC236}">
              <a16:creationId xmlns:a16="http://schemas.microsoft.com/office/drawing/2014/main" id="{EAEDF550-4412-4B3B-B75A-569AC66C9B33}"/>
            </a:ext>
          </a:extLst>
        </xdr:cNvPr>
        <xdr:cNvSpPr/>
      </xdr:nvSpPr>
      <xdr:spPr>
        <a:xfrm>
          <a:off x="20383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43180</xdr:rowOff>
    </xdr:to>
    <xdr:cxnSp macro="">
      <xdr:nvCxnSpPr>
        <xdr:cNvPr id="713" name="直線コネクタ 712">
          <a:extLst>
            <a:ext uri="{FF2B5EF4-FFF2-40B4-BE49-F238E27FC236}">
              <a16:creationId xmlns:a16="http://schemas.microsoft.com/office/drawing/2014/main" id="{A815A914-1A44-463F-857C-8E23BDC8CA1E}"/>
            </a:ext>
          </a:extLst>
        </xdr:cNvPr>
        <xdr:cNvCxnSpPr/>
      </xdr:nvCxnSpPr>
      <xdr:spPr>
        <a:xfrm flipV="1">
          <a:off x="20434300" y="10843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161925</xdr:rowOff>
    </xdr:from>
    <xdr:to>
      <xdr:col>102</xdr:col>
      <xdr:colOff>165100</xdr:colOff>
      <xdr:row>63</xdr:row>
      <xdr:rowOff>92075</xdr:rowOff>
    </xdr:to>
    <xdr:sp macro="" textlink="">
      <xdr:nvSpPr>
        <xdr:cNvPr id="714" name="楕円 713">
          <a:extLst>
            <a:ext uri="{FF2B5EF4-FFF2-40B4-BE49-F238E27FC236}">
              <a16:creationId xmlns:a16="http://schemas.microsoft.com/office/drawing/2014/main" id="{BC6A4601-C5D9-467E-A437-25D4D9A124ED}"/>
            </a:ext>
          </a:extLst>
        </xdr:cNvPr>
        <xdr:cNvSpPr/>
      </xdr:nvSpPr>
      <xdr:spPr>
        <a:xfrm>
          <a:off x="19494500" y="107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41275</xdr:rowOff>
    </xdr:from>
    <xdr:to>
      <xdr:col>107</xdr:col>
      <xdr:colOff>50800</xdr:colOff>
      <xdr:row>63</xdr:row>
      <xdr:rowOff>43180</xdr:rowOff>
    </xdr:to>
    <xdr:cxnSp macro="">
      <xdr:nvCxnSpPr>
        <xdr:cNvPr id="715" name="直線コネクタ 714">
          <a:extLst>
            <a:ext uri="{FF2B5EF4-FFF2-40B4-BE49-F238E27FC236}">
              <a16:creationId xmlns:a16="http://schemas.microsoft.com/office/drawing/2014/main" id="{8D5F4813-AB10-4C78-9E9D-F16C813160C9}"/>
            </a:ext>
          </a:extLst>
        </xdr:cNvPr>
        <xdr:cNvCxnSpPr/>
      </xdr:nvCxnSpPr>
      <xdr:spPr>
        <a:xfrm>
          <a:off x="19545300" y="108426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5080</xdr:rowOff>
    </xdr:from>
    <xdr:to>
      <xdr:col>98</xdr:col>
      <xdr:colOff>38100</xdr:colOff>
      <xdr:row>63</xdr:row>
      <xdr:rowOff>106680</xdr:rowOff>
    </xdr:to>
    <xdr:sp macro="" textlink="">
      <xdr:nvSpPr>
        <xdr:cNvPr id="716" name="楕円 715">
          <a:extLst>
            <a:ext uri="{FF2B5EF4-FFF2-40B4-BE49-F238E27FC236}">
              <a16:creationId xmlns:a16="http://schemas.microsoft.com/office/drawing/2014/main" id="{D262CBE2-0A7D-404A-ACC8-DFC9A959A538}"/>
            </a:ext>
          </a:extLst>
        </xdr:cNvPr>
        <xdr:cNvSpPr/>
      </xdr:nvSpPr>
      <xdr:spPr>
        <a:xfrm>
          <a:off x="18605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41275</xdr:rowOff>
    </xdr:from>
    <xdr:to>
      <xdr:col>102</xdr:col>
      <xdr:colOff>114300</xdr:colOff>
      <xdr:row>63</xdr:row>
      <xdr:rowOff>55880</xdr:rowOff>
    </xdr:to>
    <xdr:cxnSp macro="">
      <xdr:nvCxnSpPr>
        <xdr:cNvPr id="717" name="直線コネクタ 716">
          <a:extLst>
            <a:ext uri="{FF2B5EF4-FFF2-40B4-BE49-F238E27FC236}">
              <a16:creationId xmlns:a16="http://schemas.microsoft.com/office/drawing/2014/main" id="{3AA6E0EE-A859-4B11-BE83-EB1A7D922CB1}"/>
            </a:ext>
          </a:extLst>
        </xdr:cNvPr>
        <xdr:cNvCxnSpPr/>
      </xdr:nvCxnSpPr>
      <xdr:spPr>
        <a:xfrm flipV="1">
          <a:off x="18656300" y="108426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26670</xdr:rowOff>
    </xdr:from>
    <xdr:ext cx="469900" cy="259080"/>
    <xdr:sp macro="" textlink="">
      <xdr:nvSpPr>
        <xdr:cNvPr id="718" name="n_1aveValue【学校施設】&#10;一人当たり面積">
          <a:extLst>
            <a:ext uri="{FF2B5EF4-FFF2-40B4-BE49-F238E27FC236}">
              <a16:creationId xmlns:a16="http://schemas.microsoft.com/office/drawing/2014/main" id="{2BAE24B2-5E76-4621-B9D4-AD00DD19720A}"/>
            </a:ext>
          </a:extLst>
        </xdr:cNvPr>
        <xdr:cNvSpPr txBox="1"/>
      </xdr:nvSpPr>
      <xdr:spPr>
        <a:xfrm>
          <a:off x="21075650" y="1048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30480</xdr:rowOff>
    </xdr:from>
    <xdr:ext cx="466090" cy="255270"/>
    <xdr:sp macro="" textlink="">
      <xdr:nvSpPr>
        <xdr:cNvPr id="719" name="n_2aveValue【学校施設】&#10;一人当たり面積">
          <a:extLst>
            <a:ext uri="{FF2B5EF4-FFF2-40B4-BE49-F238E27FC236}">
              <a16:creationId xmlns:a16="http://schemas.microsoft.com/office/drawing/2014/main" id="{E897449B-94D0-4CF8-B33A-B85AB4C01F00}"/>
            </a:ext>
          </a:extLst>
        </xdr:cNvPr>
        <xdr:cNvSpPr txBox="1"/>
      </xdr:nvSpPr>
      <xdr:spPr>
        <a:xfrm>
          <a:off x="20199350" y="104889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36195</xdr:rowOff>
    </xdr:from>
    <xdr:ext cx="466090" cy="259080"/>
    <xdr:sp macro="" textlink="">
      <xdr:nvSpPr>
        <xdr:cNvPr id="720" name="n_3aveValue【学校施設】&#10;一人当たり面積">
          <a:extLst>
            <a:ext uri="{FF2B5EF4-FFF2-40B4-BE49-F238E27FC236}">
              <a16:creationId xmlns:a16="http://schemas.microsoft.com/office/drawing/2014/main" id="{DDA08BA9-1C0E-4971-A555-9DBAFDB2AC4D}"/>
            </a:ext>
          </a:extLst>
        </xdr:cNvPr>
        <xdr:cNvSpPr txBox="1"/>
      </xdr:nvSpPr>
      <xdr:spPr>
        <a:xfrm>
          <a:off x="19310350" y="104946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35560</xdr:rowOff>
    </xdr:from>
    <xdr:ext cx="466090" cy="259080"/>
    <xdr:sp macro="" textlink="">
      <xdr:nvSpPr>
        <xdr:cNvPr id="721" name="n_4aveValue【学校施設】&#10;一人当たり面積">
          <a:extLst>
            <a:ext uri="{FF2B5EF4-FFF2-40B4-BE49-F238E27FC236}">
              <a16:creationId xmlns:a16="http://schemas.microsoft.com/office/drawing/2014/main" id="{DE9A0216-BAA6-4759-B680-29987DAF62B1}"/>
            </a:ext>
          </a:extLst>
        </xdr:cNvPr>
        <xdr:cNvSpPr txBox="1"/>
      </xdr:nvSpPr>
      <xdr:spPr>
        <a:xfrm>
          <a:off x="18421350" y="104940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83820</xdr:rowOff>
    </xdr:from>
    <xdr:ext cx="469900" cy="259080"/>
    <xdr:sp macro="" textlink="">
      <xdr:nvSpPr>
        <xdr:cNvPr id="722" name="n_1mainValue【学校施設】&#10;一人当たり面積">
          <a:extLst>
            <a:ext uri="{FF2B5EF4-FFF2-40B4-BE49-F238E27FC236}">
              <a16:creationId xmlns:a16="http://schemas.microsoft.com/office/drawing/2014/main" id="{590A0433-3C56-4A26-997C-14B1A9DA76A1}"/>
            </a:ext>
          </a:extLst>
        </xdr:cNvPr>
        <xdr:cNvSpPr txBox="1"/>
      </xdr:nvSpPr>
      <xdr:spPr>
        <a:xfrm>
          <a:off x="21075650" y="10885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85090</xdr:rowOff>
    </xdr:from>
    <xdr:ext cx="466090" cy="259080"/>
    <xdr:sp macro="" textlink="">
      <xdr:nvSpPr>
        <xdr:cNvPr id="723" name="n_2mainValue【学校施設】&#10;一人当たり面積">
          <a:extLst>
            <a:ext uri="{FF2B5EF4-FFF2-40B4-BE49-F238E27FC236}">
              <a16:creationId xmlns:a16="http://schemas.microsoft.com/office/drawing/2014/main" id="{ABEC938C-812C-4AEE-986A-8835AB9AA351}"/>
            </a:ext>
          </a:extLst>
        </xdr:cNvPr>
        <xdr:cNvSpPr txBox="1"/>
      </xdr:nvSpPr>
      <xdr:spPr>
        <a:xfrm>
          <a:off x="20199350" y="10886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83185</xdr:rowOff>
    </xdr:from>
    <xdr:ext cx="466090" cy="259080"/>
    <xdr:sp macro="" textlink="">
      <xdr:nvSpPr>
        <xdr:cNvPr id="724" name="n_3mainValue【学校施設】&#10;一人当たり面積">
          <a:extLst>
            <a:ext uri="{FF2B5EF4-FFF2-40B4-BE49-F238E27FC236}">
              <a16:creationId xmlns:a16="http://schemas.microsoft.com/office/drawing/2014/main" id="{6AC5E706-EF2B-47E2-AA43-FAB54F7544A4}"/>
            </a:ext>
          </a:extLst>
        </xdr:cNvPr>
        <xdr:cNvSpPr txBox="1"/>
      </xdr:nvSpPr>
      <xdr:spPr>
        <a:xfrm>
          <a:off x="19310350" y="10884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97790</xdr:rowOff>
    </xdr:from>
    <xdr:ext cx="466090" cy="255270"/>
    <xdr:sp macro="" textlink="">
      <xdr:nvSpPr>
        <xdr:cNvPr id="725" name="n_4mainValue【学校施設】&#10;一人当たり面積">
          <a:extLst>
            <a:ext uri="{FF2B5EF4-FFF2-40B4-BE49-F238E27FC236}">
              <a16:creationId xmlns:a16="http://schemas.microsoft.com/office/drawing/2014/main" id="{8F2B364D-28F5-4DE3-B5EC-DC5665152782}"/>
            </a:ext>
          </a:extLst>
        </xdr:cNvPr>
        <xdr:cNvSpPr txBox="1"/>
      </xdr:nvSpPr>
      <xdr:spPr>
        <a:xfrm>
          <a:off x="18421350" y="108991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426F4B2D-C9AD-40D9-AF6C-F3DF774ADA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E96A12BA-9172-4C27-9544-6028C3538AD2}"/>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8538D53F-98E5-49F8-BEC5-1D1AFA053304}"/>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1EAF1800-F1AD-4F02-81C6-6DE5597225B6}"/>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272FAEEB-09B5-4D79-9C9D-A2C9F87F1F6D}"/>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23F87BD7-220C-4547-A068-060A9B6EF621}"/>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9A3FF91F-800E-4971-B36A-02F2B9FA50CE}"/>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F8B4F3B3-6D1A-4094-A5AD-9D5C5CCFE97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51A2E2A3-23A4-4CEA-AE7D-3118269758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A6E20E9B-DDBD-4B8B-B5D3-DED93FAC124C}"/>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8C9EBC41-7A98-4DA7-A47F-56BFDB4B117D}"/>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FD65D7CA-4A0F-43DB-AE4D-FF5CC69DE8E7}"/>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D767EAAB-378F-411E-BD3C-2C31DB50DB22}"/>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F217D22C-2AE3-4C14-B5DB-9D9E7356F4F8}"/>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15FDCE9A-926B-4265-B41A-22F3E29435E5}"/>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F30D1644-F741-4A86-99D7-A9BCACE7996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6EC2C2E4-4ADE-48F5-8860-A22110D317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BCEBA853-FFF7-4C04-BB34-3DFD5E641965}"/>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B2B77A82-9EAC-41A2-971D-0CA0929BEDB9}"/>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5323AB63-5D5F-4F18-9421-FB13890F3094}"/>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9F4F67C1-E311-4ACE-BCF6-E02FFE21991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ECF1FD1A-2F54-4B31-8593-95EB14D05CC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F85E612A-6B20-4F6E-B3C6-4171F1E4781C}"/>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7F9F316-BBD3-480A-8622-035B924D5B28}"/>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750" name="テキスト ボックス 749">
          <a:extLst>
            <a:ext uri="{FF2B5EF4-FFF2-40B4-BE49-F238E27FC236}">
              <a16:creationId xmlns:a16="http://schemas.microsoft.com/office/drawing/2014/main" id="{D25A132E-B9E2-4088-92B1-4227C9B27D37}"/>
            </a:ext>
          </a:extLst>
        </xdr:cNvPr>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D30A55E-69B2-4922-93BF-942FBF7D4755}"/>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752" name="テキスト ボックス 751">
          <a:extLst>
            <a:ext uri="{FF2B5EF4-FFF2-40B4-BE49-F238E27FC236}">
              <a16:creationId xmlns:a16="http://schemas.microsoft.com/office/drawing/2014/main" id="{800D67CF-AA6C-48D5-B7A3-941299899C87}"/>
            </a:ext>
          </a:extLst>
        </xdr:cNvPr>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6D53CCDC-691E-488D-96B5-221E64FC283D}"/>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3550" cy="259080"/>
    <xdr:sp macro="" textlink="">
      <xdr:nvSpPr>
        <xdr:cNvPr id="754" name="テキスト ボックス 753">
          <a:extLst>
            <a:ext uri="{FF2B5EF4-FFF2-40B4-BE49-F238E27FC236}">
              <a16:creationId xmlns:a16="http://schemas.microsoft.com/office/drawing/2014/main" id="{6155385D-9D17-4AF6-BD73-0A0768F537B8}"/>
            </a:ext>
          </a:extLst>
        </xdr:cNvPr>
        <xdr:cNvSpPr txBox="1"/>
      </xdr:nvSpPr>
      <xdr:spPr>
        <a:xfrm>
          <a:off x="11978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C3BFD4C1-55CE-4FE8-AC42-6BC6A6A4A7C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5270"/>
    <xdr:sp macro="" textlink="">
      <xdr:nvSpPr>
        <xdr:cNvPr id="756" name="テキスト ボックス 755">
          <a:extLst>
            <a:ext uri="{FF2B5EF4-FFF2-40B4-BE49-F238E27FC236}">
              <a16:creationId xmlns:a16="http://schemas.microsoft.com/office/drawing/2014/main" id="{0D0CEA33-FEFB-4A4D-AB6E-602359CCEAE9}"/>
            </a:ext>
          </a:extLst>
        </xdr:cNvPr>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6DC0C47E-A79B-4F4C-9D6E-78A18A5B99A1}"/>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8" name="テキスト ボックス 757">
          <a:extLst>
            <a:ext uri="{FF2B5EF4-FFF2-40B4-BE49-F238E27FC236}">
              <a16:creationId xmlns:a16="http://schemas.microsoft.com/office/drawing/2014/main" id="{E51D6756-2FAB-4302-81F5-E9426C116637}"/>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1E928577-90EC-4D7B-BEB7-4F0EF86270B5}"/>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0" name="テキスト ボックス 759">
          <a:extLst>
            <a:ext uri="{FF2B5EF4-FFF2-40B4-BE49-F238E27FC236}">
              <a16:creationId xmlns:a16="http://schemas.microsoft.com/office/drawing/2014/main" id="{95071C29-497B-4697-81C1-18B170AFB934}"/>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C76FE414-6960-466E-A111-83A8B27F2058}"/>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5270"/>
    <xdr:sp macro="" textlink="">
      <xdr:nvSpPr>
        <xdr:cNvPr id="762" name="テキスト ボックス 761">
          <a:extLst>
            <a:ext uri="{FF2B5EF4-FFF2-40B4-BE49-F238E27FC236}">
              <a16:creationId xmlns:a16="http://schemas.microsoft.com/office/drawing/2014/main" id="{45C904A9-16AA-4D11-88C4-945073906E63}"/>
            </a:ext>
          </a:extLst>
        </xdr:cNvPr>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1938A779-C84A-4140-A949-E4E53D29BE38}"/>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5280" cy="259080"/>
    <xdr:sp macro="" textlink="">
      <xdr:nvSpPr>
        <xdr:cNvPr id="764" name="テキスト ボックス 763">
          <a:extLst>
            <a:ext uri="{FF2B5EF4-FFF2-40B4-BE49-F238E27FC236}">
              <a16:creationId xmlns:a16="http://schemas.microsoft.com/office/drawing/2014/main" id="{41C6D2F8-2C6D-43E3-B485-7E8A16CE5502}"/>
            </a:ext>
          </a:extLst>
        </xdr:cNvPr>
        <xdr:cNvSpPr txBox="1"/>
      </xdr:nvSpPr>
      <xdr:spPr>
        <a:xfrm>
          <a:off x="12106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E8C5E401-2CB2-4C22-AC26-13A7BB65F248}"/>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156210</xdr:rowOff>
    </xdr:from>
    <xdr:to>
      <xdr:col>85</xdr:col>
      <xdr:colOff>126365</xdr:colOff>
      <xdr:row>108</xdr:row>
      <xdr:rowOff>152400</xdr:rowOff>
    </xdr:to>
    <xdr:cxnSp macro="">
      <xdr:nvCxnSpPr>
        <xdr:cNvPr id="766" name="直線コネクタ 765">
          <a:extLst>
            <a:ext uri="{FF2B5EF4-FFF2-40B4-BE49-F238E27FC236}">
              <a16:creationId xmlns:a16="http://schemas.microsoft.com/office/drawing/2014/main" id="{B9968ACA-6606-46C8-9C40-082D5B0E2BCE}"/>
            </a:ext>
          </a:extLst>
        </xdr:cNvPr>
        <xdr:cNvCxnSpPr/>
      </xdr:nvCxnSpPr>
      <xdr:spPr>
        <a:xfrm flipV="1">
          <a:off x="16318865" y="1712976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5270"/>
    <xdr:sp macro="" textlink="">
      <xdr:nvSpPr>
        <xdr:cNvPr id="767" name="【公民館】&#10;有形固定資産減価償却率最小値テキスト">
          <a:extLst>
            <a:ext uri="{FF2B5EF4-FFF2-40B4-BE49-F238E27FC236}">
              <a16:creationId xmlns:a16="http://schemas.microsoft.com/office/drawing/2014/main" id="{1B5DEBF0-1A16-4444-95EC-5DD8362BA479}"/>
            </a:ext>
          </a:extLst>
        </xdr:cNvPr>
        <xdr:cNvSpPr txBox="1"/>
      </xdr:nvSpPr>
      <xdr:spPr>
        <a:xfrm>
          <a:off x="16357600" y="18672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C418755B-6685-4366-87CC-B8BC46FBEDEF}"/>
            </a:ext>
          </a:extLst>
        </xdr:cNvPr>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102870</xdr:rowOff>
    </xdr:from>
    <xdr:ext cx="405130" cy="259080"/>
    <xdr:sp macro="" textlink="">
      <xdr:nvSpPr>
        <xdr:cNvPr id="769" name="【公民館】&#10;有形固定資産減価償却率最大値テキスト">
          <a:extLst>
            <a:ext uri="{FF2B5EF4-FFF2-40B4-BE49-F238E27FC236}">
              <a16:creationId xmlns:a16="http://schemas.microsoft.com/office/drawing/2014/main" id="{CA08CF56-2E16-429D-AA36-99670A2D2D13}"/>
            </a:ext>
          </a:extLst>
        </xdr:cNvPr>
        <xdr:cNvSpPr txBox="1"/>
      </xdr:nvSpPr>
      <xdr:spPr>
        <a:xfrm>
          <a:off x="16357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156210</xdr:rowOff>
    </xdr:from>
    <xdr:to>
      <xdr:col>86</xdr:col>
      <xdr:colOff>25400</xdr:colOff>
      <xdr:row>99</xdr:row>
      <xdr:rowOff>156210</xdr:rowOff>
    </xdr:to>
    <xdr:cxnSp macro="">
      <xdr:nvCxnSpPr>
        <xdr:cNvPr id="770" name="直線コネクタ 769">
          <a:extLst>
            <a:ext uri="{FF2B5EF4-FFF2-40B4-BE49-F238E27FC236}">
              <a16:creationId xmlns:a16="http://schemas.microsoft.com/office/drawing/2014/main" id="{1E7F416D-827D-4B02-9846-A05E93D4CD59}"/>
            </a:ext>
          </a:extLst>
        </xdr:cNvPr>
        <xdr:cNvCxnSpPr/>
      </xdr:nvCxnSpPr>
      <xdr:spPr>
        <a:xfrm>
          <a:off x="16230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13335</xdr:rowOff>
    </xdr:from>
    <xdr:ext cx="405130" cy="259080"/>
    <xdr:sp macro="" textlink="">
      <xdr:nvSpPr>
        <xdr:cNvPr id="771" name="【公民館】&#10;有形固定資産減価償却率平均値テキスト">
          <a:extLst>
            <a:ext uri="{FF2B5EF4-FFF2-40B4-BE49-F238E27FC236}">
              <a16:creationId xmlns:a16="http://schemas.microsoft.com/office/drawing/2014/main" id="{0DD4A8BD-DA49-4EB3-94DD-5A5E20DA4303}"/>
            </a:ext>
          </a:extLst>
        </xdr:cNvPr>
        <xdr:cNvSpPr txBox="1"/>
      </xdr:nvSpPr>
      <xdr:spPr>
        <a:xfrm>
          <a:off x="16357600" y="17844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2" name="フローチャート: 判断 771">
          <a:extLst>
            <a:ext uri="{FF2B5EF4-FFF2-40B4-BE49-F238E27FC236}">
              <a16:creationId xmlns:a16="http://schemas.microsoft.com/office/drawing/2014/main" id="{A95599EF-643C-48CD-A5B5-AF22BE99C374}"/>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3" name="フローチャート: 判断 772">
          <a:extLst>
            <a:ext uri="{FF2B5EF4-FFF2-40B4-BE49-F238E27FC236}">
              <a16:creationId xmlns:a16="http://schemas.microsoft.com/office/drawing/2014/main" id="{0328246B-D3CC-44AC-A2C2-72458EE3FF4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154940</xdr:rowOff>
    </xdr:from>
    <xdr:to>
      <xdr:col>76</xdr:col>
      <xdr:colOff>165100</xdr:colOff>
      <xdr:row>104</xdr:row>
      <xdr:rowOff>85090</xdr:rowOff>
    </xdr:to>
    <xdr:sp macro="" textlink="">
      <xdr:nvSpPr>
        <xdr:cNvPr id="774" name="フローチャート: 判断 773">
          <a:extLst>
            <a:ext uri="{FF2B5EF4-FFF2-40B4-BE49-F238E27FC236}">
              <a16:creationId xmlns:a16="http://schemas.microsoft.com/office/drawing/2014/main" id="{963FB1B9-81AA-4E69-A3D5-7EE0BDF38BC8}"/>
            </a:ext>
          </a:extLst>
        </xdr:cNvPr>
        <xdr:cNvSpPr/>
      </xdr:nvSpPr>
      <xdr:spPr>
        <a:xfrm>
          <a:off x="14541500" y="178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5" name="フローチャート: 判断 774">
          <a:extLst>
            <a:ext uri="{FF2B5EF4-FFF2-40B4-BE49-F238E27FC236}">
              <a16:creationId xmlns:a16="http://schemas.microsoft.com/office/drawing/2014/main" id="{4D84F81C-512C-4392-8339-0D43D3D0D438}"/>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xdr:rowOff>
    </xdr:from>
    <xdr:to>
      <xdr:col>67</xdr:col>
      <xdr:colOff>101600</xdr:colOff>
      <xdr:row>104</xdr:row>
      <xdr:rowOff>104140</xdr:rowOff>
    </xdr:to>
    <xdr:sp macro="" textlink="">
      <xdr:nvSpPr>
        <xdr:cNvPr id="776" name="フローチャート: 判断 775">
          <a:extLst>
            <a:ext uri="{FF2B5EF4-FFF2-40B4-BE49-F238E27FC236}">
              <a16:creationId xmlns:a16="http://schemas.microsoft.com/office/drawing/2014/main" id="{AD952C86-A7F2-4D8B-8AC9-6EC69457720E}"/>
            </a:ext>
          </a:extLst>
        </xdr:cNvPr>
        <xdr:cNvSpPr/>
      </xdr:nvSpPr>
      <xdr:spPr>
        <a:xfrm>
          <a:off x="12763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BA8CE118-2486-4AFE-A8D6-FF6EBE5B4C08}"/>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5491B2C0-D488-4EDF-AFA7-1A0CAB21F96C}"/>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52F98746-D309-41F0-AA06-3173178B10F3}"/>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8901EFC0-EE54-4CA9-BA79-A1BB30C8EB78}"/>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1" name="テキスト ボックス 780">
          <a:extLst>
            <a:ext uri="{FF2B5EF4-FFF2-40B4-BE49-F238E27FC236}">
              <a16:creationId xmlns:a16="http://schemas.microsoft.com/office/drawing/2014/main" id="{E0FD168A-6530-4F92-99FF-523D159A155C}"/>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170180</xdr:rowOff>
    </xdr:from>
    <xdr:to>
      <xdr:col>85</xdr:col>
      <xdr:colOff>177800</xdr:colOff>
      <xdr:row>102</xdr:row>
      <xdr:rowOff>100330</xdr:rowOff>
    </xdr:to>
    <xdr:sp macro="" textlink="">
      <xdr:nvSpPr>
        <xdr:cNvPr id="782" name="楕円 781">
          <a:extLst>
            <a:ext uri="{FF2B5EF4-FFF2-40B4-BE49-F238E27FC236}">
              <a16:creationId xmlns:a16="http://schemas.microsoft.com/office/drawing/2014/main" id="{CB7423EF-CA94-41A4-B6D9-B0BC58BF7575}"/>
            </a:ext>
          </a:extLst>
        </xdr:cNvPr>
        <xdr:cNvSpPr/>
      </xdr:nvSpPr>
      <xdr:spPr>
        <a:xfrm>
          <a:off x="162687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21590</xdr:rowOff>
    </xdr:from>
    <xdr:ext cx="405130" cy="259080"/>
    <xdr:sp macro="" textlink="">
      <xdr:nvSpPr>
        <xdr:cNvPr id="783" name="【公民館】&#10;有形固定資産減価償却率該当値テキスト">
          <a:extLst>
            <a:ext uri="{FF2B5EF4-FFF2-40B4-BE49-F238E27FC236}">
              <a16:creationId xmlns:a16="http://schemas.microsoft.com/office/drawing/2014/main" id="{EADEA483-4420-4DCC-964C-6FECC1F0AF70}"/>
            </a:ext>
          </a:extLst>
        </xdr:cNvPr>
        <xdr:cNvSpPr txBox="1"/>
      </xdr:nvSpPr>
      <xdr:spPr>
        <a:xfrm>
          <a:off x="16357600" y="1733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132080</xdr:rowOff>
    </xdr:from>
    <xdr:to>
      <xdr:col>81</xdr:col>
      <xdr:colOff>101600</xdr:colOff>
      <xdr:row>102</xdr:row>
      <xdr:rowOff>62230</xdr:rowOff>
    </xdr:to>
    <xdr:sp macro="" textlink="">
      <xdr:nvSpPr>
        <xdr:cNvPr id="784" name="楕円 783">
          <a:extLst>
            <a:ext uri="{FF2B5EF4-FFF2-40B4-BE49-F238E27FC236}">
              <a16:creationId xmlns:a16="http://schemas.microsoft.com/office/drawing/2014/main" id="{5BC597FF-EFFA-4EDF-93C3-CFBAB4434FD6}"/>
            </a:ext>
          </a:extLst>
        </xdr:cNvPr>
        <xdr:cNvSpPr/>
      </xdr:nvSpPr>
      <xdr:spPr>
        <a:xfrm>
          <a:off x="15430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11430</xdr:rowOff>
    </xdr:from>
    <xdr:to>
      <xdr:col>85</xdr:col>
      <xdr:colOff>127000</xdr:colOff>
      <xdr:row>102</xdr:row>
      <xdr:rowOff>49530</xdr:rowOff>
    </xdr:to>
    <xdr:cxnSp macro="">
      <xdr:nvCxnSpPr>
        <xdr:cNvPr id="785" name="直線コネクタ 784">
          <a:extLst>
            <a:ext uri="{FF2B5EF4-FFF2-40B4-BE49-F238E27FC236}">
              <a16:creationId xmlns:a16="http://schemas.microsoft.com/office/drawing/2014/main" id="{A03797C5-685E-4A7A-AEB6-39FBE247F9A4}"/>
            </a:ext>
          </a:extLst>
        </xdr:cNvPr>
        <xdr:cNvCxnSpPr/>
      </xdr:nvCxnSpPr>
      <xdr:spPr>
        <a:xfrm>
          <a:off x="15481300" y="1749933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93980</xdr:rowOff>
    </xdr:from>
    <xdr:to>
      <xdr:col>76</xdr:col>
      <xdr:colOff>165100</xdr:colOff>
      <xdr:row>102</xdr:row>
      <xdr:rowOff>24130</xdr:rowOff>
    </xdr:to>
    <xdr:sp macro="" textlink="">
      <xdr:nvSpPr>
        <xdr:cNvPr id="786" name="楕円 785">
          <a:extLst>
            <a:ext uri="{FF2B5EF4-FFF2-40B4-BE49-F238E27FC236}">
              <a16:creationId xmlns:a16="http://schemas.microsoft.com/office/drawing/2014/main" id="{537A7425-A1D0-4978-9127-3A0A64D25770}"/>
            </a:ext>
          </a:extLst>
        </xdr:cNvPr>
        <xdr:cNvSpPr/>
      </xdr:nvSpPr>
      <xdr:spPr>
        <a:xfrm>
          <a:off x="14541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102</xdr:row>
      <xdr:rowOff>11430</xdr:rowOff>
    </xdr:to>
    <xdr:cxnSp macro="">
      <xdr:nvCxnSpPr>
        <xdr:cNvPr id="787" name="直線コネクタ 786">
          <a:extLst>
            <a:ext uri="{FF2B5EF4-FFF2-40B4-BE49-F238E27FC236}">
              <a16:creationId xmlns:a16="http://schemas.microsoft.com/office/drawing/2014/main" id="{539337C1-074C-4B13-BDB4-845D54869710}"/>
            </a:ext>
          </a:extLst>
        </xdr:cNvPr>
        <xdr:cNvCxnSpPr/>
      </xdr:nvCxnSpPr>
      <xdr:spPr>
        <a:xfrm>
          <a:off x="14592300" y="174612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34925</xdr:rowOff>
    </xdr:from>
    <xdr:to>
      <xdr:col>72</xdr:col>
      <xdr:colOff>38100</xdr:colOff>
      <xdr:row>102</xdr:row>
      <xdr:rowOff>136525</xdr:rowOff>
    </xdr:to>
    <xdr:sp macro="" textlink="">
      <xdr:nvSpPr>
        <xdr:cNvPr id="788" name="楕円 787">
          <a:extLst>
            <a:ext uri="{FF2B5EF4-FFF2-40B4-BE49-F238E27FC236}">
              <a16:creationId xmlns:a16="http://schemas.microsoft.com/office/drawing/2014/main" id="{5521D7B1-8435-45F1-9D60-E5C629EE766A}"/>
            </a:ext>
          </a:extLst>
        </xdr:cNvPr>
        <xdr:cNvSpPr/>
      </xdr:nvSpPr>
      <xdr:spPr>
        <a:xfrm>
          <a:off x="13652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144780</xdr:rowOff>
    </xdr:from>
    <xdr:to>
      <xdr:col>76</xdr:col>
      <xdr:colOff>114300</xdr:colOff>
      <xdr:row>102</xdr:row>
      <xdr:rowOff>86360</xdr:rowOff>
    </xdr:to>
    <xdr:cxnSp macro="">
      <xdr:nvCxnSpPr>
        <xdr:cNvPr id="789" name="直線コネクタ 788">
          <a:extLst>
            <a:ext uri="{FF2B5EF4-FFF2-40B4-BE49-F238E27FC236}">
              <a16:creationId xmlns:a16="http://schemas.microsoft.com/office/drawing/2014/main" id="{81A48643-070B-4957-8C6F-C9A4819F11AB}"/>
            </a:ext>
          </a:extLst>
        </xdr:cNvPr>
        <xdr:cNvCxnSpPr/>
      </xdr:nvCxnSpPr>
      <xdr:spPr>
        <a:xfrm flipV="1">
          <a:off x="13703300" y="1746123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48260</xdr:rowOff>
    </xdr:from>
    <xdr:to>
      <xdr:col>67</xdr:col>
      <xdr:colOff>101600</xdr:colOff>
      <xdr:row>102</xdr:row>
      <xdr:rowOff>149860</xdr:rowOff>
    </xdr:to>
    <xdr:sp macro="" textlink="">
      <xdr:nvSpPr>
        <xdr:cNvPr id="790" name="楕円 789">
          <a:extLst>
            <a:ext uri="{FF2B5EF4-FFF2-40B4-BE49-F238E27FC236}">
              <a16:creationId xmlns:a16="http://schemas.microsoft.com/office/drawing/2014/main" id="{2F4F56A1-D2B4-40D4-896E-8662B6BF411B}"/>
            </a:ext>
          </a:extLst>
        </xdr:cNvPr>
        <xdr:cNvSpPr/>
      </xdr:nvSpPr>
      <xdr:spPr>
        <a:xfrm>
          <a:off x="127635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86360</xdr:rowOff>
    </xdr:from>
    <xdr:to>
      <xdr:col>71</xdr:col>
      <xdr:colOff>177800</xdr:colOff>
      <xdr:row>102</xdr:row>
      <xdr:rowOff>99060</xdr:rowOff>
    </xdr:to>
    <xdr:cxnSp macro="">
      <xdr:nvCxnSpPr>
        <xdr:cNvPr id="791" name="直線コネクタ 790">
          <a:extLst>
            <a:ext uri="{FF2B5EF4-FFF2-40B4-BE49-F238E27FC236}">
              <a16:creationId xmlns:a16="http://schemas.microsoft.com/office/drawing/2014/main" id="{776C3CDF-1F8B-4BC2-93D3-E2D673E3C0AE}"/>
            </a:ext>
          </a:extLst>
        </xdr:cNvPr>
        <xdr:cNvCxnSpPr/>
      </xdr:nvCxnSpPr>
      <xdr:spPr>
        <a:xfrm flipV="1">
          <a:off x="12814300" y="175742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139065</xdr:rowOff>
    </xdr:from>
    <xdr:ext cx="405130" cy="259080"/>
    <xdr:sp macro="" textlink="">
      <xdr:nvSpPr>
        <xdr:cNvPr id="792" name="n_1aveValue【公民館】&#10;有形固定資産減価償却率">
          <a:extLst>
            <a:ext uri="{FF2B5EF4-FFF2-40B4-BE49-F238E27FC236}">
              <a16:creationId xmlns:a16="http://schemas.microsoft.com/office/drawing/2014/main" id="{5B027E66-B1F5-4E8E-9ED4-3AC52C3D040B}"/>
            </a:ext>
          </a:extLst>
        </xdr:cNvPr>
        <xdr:cNvSpPr txBox="1"/>
      </xdr:nvSpPr>
      <xdr:spPr>
        <a:xfrm>
          <a:off x="15266035" y="1796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76200</xdr:rowOff>
    </xdr:from>
    <xdr:ext cx="401320" cy="255270"/>
    <xdr:sp macro="" textlink="">
      <xdr:nvSpPr>
        <xdr:cNvPr id="793" name="n_2aveValue【公民館】&#10;有形固定資産減価償却率">
          <a:extLst>
            <a:ext uri="{FF2B5EF4-FFF2-40B4-BE49-F238E27FC236}">
              <a16:creationId xmlns:a16="http://schemas.microsoft.com/office/drawing/2014/main" id="{608E91D0-B4DB-4B69-BE9D-ACAF8391E076}"/>
            </a:ext>
          </a:extLst>
        </xdr:cNvPr>
        <xdr:cNvSpPr txBox="1"/>
      </xdr:nvSpPr>
      <xdr:spPr>
        <a:xfrm>
          <a:off x="14389735" y="179070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59055</xdr:rowOff>
    </xdr:from>
    <xdr:ext cx="401320" cy="259080"/>
    <xdr:sp macro="" textlink="">
      <xdr:nvSpPr>
        <xdr:cNvPr id="794" name="n_3aveValue【公民館】&#10;有形固定資産減価償却率">
          <a:extLst>
            <a:ext uri="{FF2B5EF4-FFF2-40B4-BE49-F238E27FC236}">
              <a16:creationId xmlns:a16="http://schemas.microsoft.com/office/drawing/2014/main" id="{22410398-6A5B-4802-99D0-76AFB730B91D}"/>
            </a:ext>
          </a:extLst>
        </xdr:cNvPr>
        <xdr:cNvSpPr txBox="1"/>
      </xdr:nvSpPr>
      <xdr:spPr>
        <a:xfrm>
          <a:off x="13500735" y="178898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95250</xdr:rowOff>
    </xdr:from>
    <xdr:ext cx="401320" cy="259080"/>
    <xdr:sp macro="" textlink="">
      <xdr:nvSpPr>
        <xdr:cNvPr id="795" name="n_4aveValue【公民館】&#10;有形固定資産減価償却率">
          <a:extLst>
            <a:ext uri="{FF2B5EF4-FFF2-40B4-BE49-F238E27FC236}">
              <a16:creationId xmlns:a16="http://schemas.microsoft.com/office/drawing/2014/main" id="{3FF69A0B-8F8C-49C2-A07A-471BCB59B9D7}"/>
            </a:ext>
          </a:extLst>
        </xdr:cNvPr>
        <xdr:cNvSpPr txBox="1"/>
      </xdr:nvSpPr>
      <xdr:spPr>
        <a:xfrm>
          <a:off x="12611735" y="179260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78740</xdr:rowOff>
    </xdr:from>
    <xdr:ext cx="405130" cy="259080"/>
    <xdr:sp macro="" textlink="">
      <xdr:nvSpPr>
        <xdr:cNvPr id="796" name="n_1mainValue【公民館】&#10;有形固定資産減価償却率">
          <a:extLst>
            <a:ext uri="{FF2B5EF4-FFF2-40B4-BE49-F238E27FC236}">
              <a16:creationId xmlns:a16="http://schemas.microsoft.com/office/drawing/2014/main" id="{007A0004-B340-45F4-B44B-746E1868656C}"/>
            </a:ext>
          </a:extLst>
        </xdr:cNvPr>
        <xdr:cNvSpPr txBox="1"/>
      </xdr:nvSpPr>
      <xdr:spPr>
        <a:xfrm>
          <a:off x="15266035" y="17223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40640</xdr:rowOff>
    </xdr:from>
    <xdr:ext cx="401320" cy="255270"/>
    <xdr:sp macro="" textlink="">
      <xdr:nvSpPr>
        <xdr:cNvPr id="797" name="n_2mainValue【公民館】&#10;有形固定資産減価償却率">
          <a:extLst>
            <a:ext uri="{FF2B5EF4-FFF2-40B4-BE49-F238E27FC236}">
              <a16:creationId xmlns:a16="http://schemas.microsoft.com/office/drawing/2014/main" id="{57FB3C6A-F4E6-4E26-A345-0032BAD23C2C}"/>
            </a:ext>
          </a:extLst>
        </xdr:cNvPr>
        <xdr:cNvSpPr txBox="1"/>
      </xdr:nvSpPr>
      <xdr:spPr>
        <a:xfrm>
          <a:off x="14389735" y="171856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153035</xdr:rowOff>
    </xdr:from>
    <xdr:ext cx="401320" cy="259080"/>
    <xdr:sp macro="" textlink="">
      <xdr:nvSpPr>
        <xdr:cNvPr id="798" name="n_3mainValue【公民館】&#10;有形固定資産減価償却率">
          <a:extLst>
            <a:ext uri="{FF2B5EF4-FFF2-40B4-BE49-F238E27FC236}">
              <a16:creationId xmlns:a16="http://schemas.microsoft.com/office/drawing/2014/main" id="{68B9C528-6113-4028-ACDB-D0C2AA5DDADE}"/>
            </a:ext>
          </a:extLst>
        </xdr:cNvPr>
        <xdr:cNvSpPr txBox="1"/>
      </xdr:nvSpPr>
      <xdr:spPr>
        <a:xfrm>
          <a:off x="13500735" y="172980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100</xdr:row>
      <xdr:rowOff>166370</xdr:rowOff>
    </xdr:from>
    <xdr:ext cx="401320" cy="255270"/>
    <xdr:sp macro="" textlink="">
      <xdr:nvSpPr>
        <xdr:cNvPr id="799" name="n_4mainValue【公民館】&#10;有形固定資産減価償却率">
          <a:extLst>
            <a:ext uri="{FF2B5EF4-FFF2-40B4-BE49-F238E27FC236}">
              <a16:creationId xmlns:a16="http://schemas.microsoft.com/office/drawing/2014/main" id="{C5AD9BF2-A422-4AA4-9727-B20614AFF9D6}"/>
            </a:ext>
          </a:extLst>
        </xdr:cNvPr>
        <xdr:cNvSpPr txBox="1"/>
      </xdr:nvSpPr>
      <xdr:spPr>
        <a:xfrm>
          <a:off x="12611735" y="173113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4027BDB0-9525-4967-A01B-B3540D5CB1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99438E48-E36F-456F-BA75-089937D52C16}"/>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A008E68D-0B3A-4D61-8DEA-A44F245516D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12792893-92FA-40F0-A7DA-3D61576395FB}"/>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2651E09C-3B22-4488-A514-7E97D9FA5C26}"/>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309B3B92-8B60-4802-BA9E-078064537099}"/>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3DB7BE3A-3B58-4EF8-9D72-407598E9A8CE}"/>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A2634205-E708-4E3B-9CCA-0486D6FD7C77}"/>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808" name="テキスト ボックス 807">
          <a:extLst>
            <a:ext uri="{FF2B5EF4-FFF2-40B4-BE49-F238E27FC236}">
              <a16:creationId xmlns:a16="http://schemas.microsoft.com/office/drawing/2014/main" id="{F7051DFF-9714-4693-AB72-CBB64569B932}"/>
            </a:ext>
          </a:extLst>
        </xdr:cNvPr>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9915BC86-9495-41C5-A9E2-D83988FDE3A7}"/>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0" name="直線コネクタ 809">
          <a:extLst>
            <a:ext uri="{FF2B5EF4-FFF2-40B4-BE49-F238E27FC236}">
              <a16:creationId xmlns:a16="http://schemas.microsoft.com/office/drawing/2014/main" id="{04C33188-F010-437A-9AC0-5C133B3B1ECF}"/>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3550" cy="255270"/>
    <xdr:sp macro="" textlink="">
      <xdr:nvSpPr>
        <xdr:cNvPr id="811" name="テキスト ボックス 810">
          <a:extLst>
            <a:ext uri="{FF2B5EF4-FFF2-40B4-BE49-F238E27FC236}">
              <a16:creationId xmlns:a16="http://schemas.microsoft.com/office/drawing/2014/main" id="{00118F68-4BF6-49E6-BF88-70E20BE9CD59}"/>
            </a:ext>
          </a:extLst>
        </xdr:cNvPr>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2" name="直線コネクタ 811">
          <a:extLst>
            <a:ext uri="{FF2B5EF4-FFF2-40B4-BE49-F238E27FC236}">
              <a16:creationId xmlns:a16="http://schemas.microsoft.com/office/drawing/2014/main" id="{F463F62B-D4DF-44BA-9D65-103527C457B4}"/>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3550" cy="259080"/>
    <xdr:sp macro="" textlink="">
      <xdr:nvSpPr>
        <xdr:cNvPr id="813" name="テキスト ボックス 812">
          <a:extLst>
            <a:ext uri="{FF2B5EF4-FFF2-40B4-BE49-F238E27FC236}">
              <a16:creationId xmlns:a16="http://schemas.microsoft.com/office/drawing/2014/main" id="{F652A4AB-729E-42C4-B932-EE15FF8866E4}"/>
            </a:ext>
          </a:extLst>
        </xdr:cNvPr>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4" name="直線コネクタ 813">
          <a:extLst>
            <a:ext uri="{FF2B5EF4-FFF2-40B4-BE49-F238E27FC236}">
              <a16:creationId xmlns:a16="http://schemas.microsoft.com/office/drawing/2014/main" id="{137E8593-0B14-45CC-B3A6-7FC90060141B}"/>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3550" cy="255270"/>
    <xdr:sp macro="" textlink="">
      <xdr:nvSpPr>
        <xdr:cNvPr id="815" name="テキスト ボックス 814">
          <a:extLst>
            <a:ext uri="{FF2B5EF4-FFF2-40B4-BE49-F238E27FC236}">
              <a16:creationId xmlns:a16="http://schemas.microsoft.com/office/drawing/2014/main" id="{500A8322-EA40-4ACC-9030-932FCDD500C1}"/>
            </a:ext>
          </a:extLst>
        </xdr:cNvPr>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6" name="直線コネクタ 815">
          <a:extLst>
            <a:ext uri="{FF2B5EF4-FFF2-40B4-BE49-F238E27FC236}">
              <a16:creationId xmlns:a16="http://schemas.microsoft.com/office/drawing/2014/main" id="{72E65E36-9400-46F0-A074-A1A44C67D624}"/>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3550" cy="258445"/>
    <xdr:sp macro="" textlink="">
      <xdr:nvSpPr>
        <xdr:cNvPr id="817" name="テキスト ボックス 816">
          <a:extLst>
            <a:ext uri="{FF2B5EF4-FFF2-40B4-BE49-F238E27FC236}">
              <a16:creationId xmlns:a16="http://schemas.microsoft.com/office/drawing/2014/main" id="{E549F0E3-AEF2-41E2-91B1-EEABA49F6B2B}"/>
            </a:ext>
          </a:extLst>
        </xdr:cNvPr>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8" name="直線コネクタ 817">
          <a:extLst>
            <a:ext uri="{FF2B5EF4-FFF2-40B4-BE49-F238E27FC236}">
              <a16:creationId xmlns:a16="http://schemas.microsoft.com/office/drawing/2014/main" id="{8D421D0E-6BE8-4B60-A2B2-D075BE8F6CEC}"/>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3550" cy="259080"/>
    <xdr:sp macro="" textlink="">
      <xdr:nvSpPr>
        <xdr:cNvPr id="819" name="テキスト ボックス 818">
          <a:extLst>
            <a:ext uri="{FF2B5EF4-FFF2-40B4-BE49-F238E27FC236}">
              <a16:creationId xmlns:a16="http://schemas.microsoft.com/office/drawing/2014/main" id="{BD844000-127D-4BE9-90C8-1793D84A010A}"/>
            </a:ext>
          </a:extLst>
        </xdr:cNvPr>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0" name="直線コネクタ 819">
          <a:extLst>
            <a:ext uri="{FF2B5EF4-FFF2-40B4-BE49-F238E27FC236}">
              <a16:creationId xmlns:a16="http://schemas.microsoft.com/office/drawing/2014/main" id="{2C1E0ECC-67D4-4000-900E-B27E1147D2F1}"/>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3550" cy="255270"/>
    <xdr:sp macro="" textlink="">
      <xdr:nvSpPr>
        <xdr:cNvPr id="821" name="テキスト ボックス 820">
          <a:extLst>
            <a:ext uri="{FF2B5EF4-FFF2-40B4-BE49-F238E27FC236}">
              <a16:creationId xmlns:a16="http://schemas.microsoft.com/office/drawing/2014/main" id="{4E6EA27B-9206-4ED1-A05F-0B737E9A8EE3}"/>
            </a:ext>
          </a:extLst>
        </xdr:cNvPr>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83AE2070-2545-4CAF-B2E3-03DA594B5A9B}"/>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823" name="テキスト ボックス 822">
          <a:extLst>
            <a:ext uri="{FF2B5EF4-FFF2-40B4-BE49-F238E27FC236}">
              <a16:creationId xmlns:a16="http://schemas.microsoft.com/office/drawing/2014/main" id="{FC867297-7978-403A-81F1-D560CCF8E617}"/>
            </a:ext>
          </a:extLst>
        </xdr:cNvPr>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13F874E6-803B-43F7-84CA-46516C305EEB}"/>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143510</xdr:rowOff>
    </xdr:from>
    <xdr:to>
      <xdr:col>116</xdr:col>
      <xdr:colOff>62865</xdr:colOff>
      <xdr:row>109</xdr:row>
      <xdr:rowOff>9525</xdr:rowOff>
    </xdr:to>
    <xdr:cxnSp macro="">
      <xdr:nvCxnSpPr>
        <xdr:cNvPr id="825" name="直線コネクタ 824">
          <a:extLst>
            <a:ext uri="{FF2B5EF4-FFF2-40B4-BE49-F238E27FC236}">
              <a16:creationId xmlns:a16="http://schemas.microsoft.com/office/drawing/2014/main" id="{0DDCE2CD-1906-4278-BF95-2C29EA822A6F}"/>
            </a:ext>
          </a:extLst>
        </xdr:cNvPr>
        <xdr:cNvCxnSpPr/>
      </xdr:nvCxnSpPr>
      <xdr:spPr>
        <a:xfrm flipV="1">
          <a:off x="22160865" y="1711706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13335</xdr:rowOff>
    </xdr:from>
    <xdr:ext cx="469900" cy="259080"/>
    <xdr:sp macro="" textlink="">
      <xdr:nvSpPr>
        <xdr:cNvPr id="826" name="【公民館】&#10;一人当たり面積最小値テキスト">
          <a:extLst>
            <a:ext uri="{FF2B5EF4-FFF2-40B4-BE49-F238E27FC236}">
              <a16:creationId xmlns:a16="http://schemas.microsoft.com/office/drawing/2014/main" id="{502CB258-916D-43E4-9FD2-F67A14323BF1}"/>
            </a:ext>
          </a:extLst>
        </xdr:cNvPr>
        <xdr:cNvSpPr txBox="1"/>
      </xdr:nvSpPr>
      <xdr:spPr>
        <a:xfrm>
          <a:off x="22199600" y="1870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9525</xdr:rowOff>
    </xdr:from>
    <xdr:to>
      <xdr:col>116</xdr:col>
      <xdr:colOff>152400</xdr:colOff>
      <xdr:row>109</xdr:row>
      <xdr:rowOff>9525</xdr:rowOff>
    </xdr:to>
    <xdr:cxnSp macro="">
      <xdr:nvCxnSpPr>
        <xdr:cNvPr id="827" name="直線コネクタ 826">
          <a:extLst>
            <a:ext uri="{FF2B5EF4-FFF2-40B4-BE49-F238E27FC236}">
              <a16:creationId xmlns:a16="http://schemas.microsoft.com/office/drawing/2014/main" id="{A94E28E1-6D2F-462F-AF91-475DC30BA22C}"/>
            </a:ext>
          </a:extLst>
        </xdr:cNvPr>
        <xdr:cNvCxnSpPr/>
      </xdr:nvCxnSpPr>
      <xdr:spPr>
        <a:xfrm>
          <a:off x="22072600" y="186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89535</xdr:rowOff>
    </xdr:from>
    <xdr:ext cx="469900" cy="255270"/>
    <xdr:sp macro="" textlink="">
      <xdr:nvSpPr>
        <xdr:cNvPr id="828" name="【公民館】&#10;一人当たり面積最大値テキスト">
          <a:extLst>
            <a:ext uri="{FF2B5EF4-FFF2-40B4-BE49-F238E27FC236}">
              <a16:creationId xmlns:a16="http://schemas.microsoft.com/office/drawing/2014/main" id="{1A341800-DA72-4FAD-86B6-45A20D770CD2}"/>
            </a:ext>
          </a:extLst>
        </xdr:cNvPr>
        <xdr:cNvSpPr txBox="1"/>
      </xdr:nvSpPr>
      <xdr:spPr>
        <a:xfrm>
          <a:off x="22199600" y="168916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143510</xdr:rowOff>
    </xdr:from>
    <xdr:to>
      <xdr:col>116</xdr:col>
      <xdr:colOff>152400</xdr:colOff>
      <xdr:row>99</xdr:row>
      <xdr:rowOff>143510</xdr:rowOff>
    </xdr:to>
    <xdr:cxnSp macro="">
      <xdr:nvCxnSpPr>
        <xdr:cNvPr id="829" name="直線コネクタ 828">
          <a:extLst>
            <a:ext uri="{FF2B5EF4-FFF2-40B4-BE49-F238E27FC236}">
              <a16:creationId xmlns:a16="http://schemas.microsoft.com/office/drawing/2014/main" id="{A23B82CE-090F-44E1-8B7A-C0DD62C2C99B}"/>
            </a:ext>
          </a:extLst>
        </xdr:cNvPr>
        <xdr:cNvCxnSpPr/>
      </xdr:nvCxnSpPr>
      <xdr:spPr>
        <a:xfrm>
          <a:off x="22072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24765</xdr:rowOff>
    </xdr:from>
    <xdr:ext cx="469900" cy="259080"/>
    <xdr:sp macro="" textlink="">
      <xdr:nvSpPr>
        <xdr:cNvPr id="830" name="【公民館】&#10;一人当たり面積平均値テキスト">
          <a:extLst>
            <a:ext uri="{FF2B5EF4-FFF2-40B4-BE49-F238E27FC236}">
              <a16:creationId xmlns:a16="http://schemas.microsoft.com/office/drawing/2014/main" id="{F98F447A-0200-4573-A110-C30850168E99}"/>
            </a:ext>
          </a:extLst>
        </xdr:cNvPr>
        <xdr:cNvSpPr txBox="1"/>
      </xdr:nvSpPr>
      <xdr:spPr>
        <a:xfrm>
          <a:off x="22199600" y="183699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831" name="フローチャート: 判断 830">
          <a:extLst>
            <a:ext uri="{FF2B5EF4-FFF2-40B4-BE49-F238E27FC236}">
              <a16:creationId xmlns:a16="http://schemas.microsoft.com/office/drawing/2014/main" id="{51E01304-3061-4819-87F1-880F36A7A397}"/>
            </a:ext>
          </a:extLst>
        </xdr:cNvPr>
        <xdr:cNvSpPr/>
      </xdr:nvSpPr>
      <xdr:spPr>
        <a:xfrm>
          <a:off x="221107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46355</xdr:rowOff>
    </xdr:from>
    <xdr:to>
      <xdr:col>112</xdr:col>
      <xdr:colOff>38100</xdr:colOff>
      <xdr:row>107</xdr:row>
      <xdr:rowOff>147955</xdr:rowOff>
    </xdr:to>
    <xdr:sp macro="" textlink="">
      <xdr:nvSpPr>
        <xdr:cNvPr id="832" name="フローチャート: 判断 831">
          <a:extLst>
            <a:ext uri="{FF2B5EF4-FFF2-40B4-BE49-F238E27FC236}">
              <a16:creationId xmlns:a16="http://schemas.microsoft.com/office/drawing/2014/main" id="{0D6EBC4B-979F-4111-910F-FEEAE54A5B5A}"/>
            </a:ext>
          </a:extLst>
        </xdr:cNvPr>
        <xdr:cNvSpPr/>
      </xdr:nvSpPr>
      <xdr:spPr>
        <a:xfrm>
          <a:off x="21272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40640</xdr:rowOff>
    </xdr:from>
    <xdr:to>
      <xdr:col>107</xdr:col>
      <xdr:colOff>101600</xdr:colOff>
      <xdr:row>107</xdr:row>
      <xdr:rowOff>141605</xdr:rowOff>
    </xdr:to>
    <xdr:sp macro="" textlink="">
      <xdr:nvSpPr>
        <xdr:cNvPr id="833" name="フローチャート: 判断 832">
          <a:extLst>
            <a:ext uri="{FF2B5EF4-FFF2-40B4-BE49-F238E27FC236}">
              <a16:creationId xmlns:a16="http://schemas.microsoft.com/office/drawing/2014/main" id="{D10C3612-2FCB-48D7-9B65-B516BEC372E8}"/>
            </a:ext>
          </a:extLst>
        </xdr:cNvPr>
        <xdr:cNvSpPr/>
      </xdr:nvSpPr>
      <xdr:spPr>
        <a:xfrm>
          <a:off x="203835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46355</xdr:rowOff>
    </xdr:from>
    <xdr:to>
      <xdr:col>102</xdr:col>
      <xdr:colOff>165100</xdr:colOff>
      <xdr:row>107</xdr:row>
      <xdr:rowOff>147955</xdr:rowOff>
    </xdr:to>
    <xdr:sp macro="" textlink="">
      <xdr:nvSpPr>
        <xdr:cNvPr id="834" name="フローチャート: 判断 833">
          <a:extLst>
            <a:ext uri="{FF2B5EF4-FFF2-40B4-BE49-F238E27FC236}">
              <a16:creationId xmlns:a16="http://schemas.microsoft.com/office/drawing/2014/main" id="{E989FC62-DB04-4EBF-9215-8EEE1262DFBD}"/>
            </a:ext>
          </a:extLst>
        </xdr:cNvPr>
        <xdr:cNvSpPr/>
      </xdr:nvSpPr>
      <xdr:spPr>
        <a:xfrm>
          <a:off x="19494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66040</xdr:rowOff>
    </xdr:from>
    <xdr:to>
      <xdr:col>98</xdr:col>
      <xdr:colOff>38100</xdr:colOff>
      <xdr:row>107</xdr:row>
      <xdr:rowOff>167640</xdr:rowOff>
    </xdr:to>
    <xdr:sp macro="" textlink="">
      <xdr:nvSpPr>
        <xdr:cNvPr id="835" name="フローチャート: 判断 834">
          <a:extLst>
            <a:ext uri="{FF2B5EF4-FFF2-40B4-BE49-F238E27FC236}">
              <a16:creationId xmlns:a16="http://schemas.microsoft.com/office/drawing/2014/main" id="{566EE0E3-5B9B-4BBA-9611-532DE0021D21}"/>
            </a:ext>
          </a:extLst>
        </xdr:cNvPr>
        <xdr:cNvSpPr/>
      </xdr:nvSpPr>
      <xdr:spPr>
        <a:xfrm>
          <a:off x="18605500" y="184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BB8BDE8D-6157-42EA-86DD-3622466FAF2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EB2E4608-E746-4D43-ABA7-58020444956E}"/>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6B77383B-18D2-47DC-AF72-330C79BA0CB3}"/>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C44875A6-C495-4D0F-B37B-5B6FC01F8B9D}"/>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0" name="テキスト ボックス 839">
          <a:extLst>
            <a:ext uri="{FF2B5EF4-FFF2-40B4-BE49-F238E27FC236}">
              <a16:creationId xmlns:a16="http://schemas.microsoft.com/office/drawing/2014/main" id="{C297CD28-C91C-4E10-9E53-EA2D96AB27BF}"/>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120650</xdr:rowOff>
    </xdr:from>
    <xdr:to>
      <xdr:col>116</xdr:col>
      <xdr:colOff>114300</xdr:colOff>
      <xdr:row>107</xdr:row>
      <xdr:rowOff>50165</xdr:rowOff>
    </xdr:to>
    <xdr:sp macro="" textlink="">
      <xdr:nvSpPr>
        <xdr:cNvPr id="841" name="楕円 840">
          <a:extLst>
            <a:ext uri="{FF2B5EF4-FFF2-40B4-BE49-F238E27FC236}">
              <a16:creationId xmlns:a16="http://schemas.microsoft.com/office/drawing/2014/main" id="{A017FAA3-E856-4E9D-BCA4-8096447A66E5}"/>
            </a:ext>
          </a:extLst>
        </xdr:cNvPr>
        <xdr:cNvSpPr/>
      </xdr:nvSpPr>
      <xdr:spPr>
        <a:xfrm>
          <a:off x="2211070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143510</xdr:rowOff>
    </xdr:from>
    <xdr:ext cx="469900" cy="255270"/>
    <xdr:sp macro="" textlink="">
      <xdr:nvSpPr>
        <xdr:cNvPr id="842" name="【公民館】&#10;一人当たり面積該当値テキスト">
          <a:extLst>
            <a:ext uri="{FF2B5EF4-FFF2-40B4-BE49-F238E27FC236}">
              <a16:creationId xmlns:a16="http://schemas.microsoft.com/office/drawing/2014/main" id="{A8ED724C-A740-4C43-AA3E-F724E46832D9}"/>
            </a:ext>
          </a:extLst>
        </xdr:cNvPr>
        <xdr:cNvSpPr txBox="1"/>
      </xdr:nvSpPr>
      <xdr:spPr>
        <a:xfrm>
          <a:off x="22199600" y="181457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116840</xdr:rowOff>
    </xdr:from>
    <xdr:to>
      <xdr:col>112</xdr:col>
      <xdr:colOff>38100</xdr:colOff>
      <xdr:row>107</xdr:row>
      <xdr:rowOff>46990</xdr:rowOff>
    </xdr:to>
    <xdr:sp macro="" textlink="">
      <xdr:nvSpPr>
        <xdr:cNvPr id="843" name="楕円 842">
          <a:extLst>
            <a:ext uri="{FF2B5EF4-FFF2-40B4-BE49-F238E27FC236}">
              <a16:creationId xmlns:a16="http://schemas.microsoft.com/office/drawing/2014/main" id="{FDB67727-F3DA-43AC-81C9-B44DAC8EFCBF}"/>
            </a:ext>
          </a:extLst>
        </xdr:cNvPr>
        <xdr:cNvSpPr/>
      </xdr:nvSpPr>
      <xdr:spPr>
        <a:xfrm>
          <a:off x="21272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167640</xdr:rowOff>
    </xdr:from>
    <xdr:to>
      <xdr:col>116</xdr:col>
      <xdr:colOff>63500</xdr:colOff>
      <xdr:row>106</xdr:row>
      <xdr:rowOff>170815</xdr:rowOff>
    </xdr:to>
    <xdr:cxnSp macro="">
      <xdr:nvCxnSpPr>
        <xdr:cNvPr id="844" name="直線コネクタ 843">
          <a:extLst>
            <a:ext uri="{FF2B5EF4-FFF2-40B4-BE49-F238E27FC236}">
              <a16:creationId xmlns:a16="http://schemas.microsoft.com/office/drawing/2014/main" id="{7069B4D4-4DA8-428D-9600-438AB148D93C}"/>
            </a:ext>
          </a:extLst>
        </xdr:cNvPr>
        <xdr:cNvCxnSpPr/>
      </xdr:nvCxnSpPr>
      <xdr:spPr>
        <a:xfrm>
          <a:off x="21323300" y="183413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116840</xdr:rowOff>
    </xdr:from>
    <xdr:to>
      <xdr:col>107</xdr:col>
      <xdr:colOff>101600</xdr:colOff>
      <xdr:row>107</xdr:row>
      <xdr:rowOff>46990</xdr:rowOff>
    </xdr:to>
    <xdr:sp macro="" textlink="">
      <xdr:nvSpPr>
        <xdr:cNvPr id="845" name="楕円 844">
          <a:extLst>
            <a:ext uri="{FF2B5EF4-FFF2-40B4-BE49-F238E27FC236}">
              <a16:creationId xmlns:a16="http://schemas.microsoft.com/office/drawing/2014/main" id="{764D2E4A-C80D-4AFB-A0A1-284D22CF9A94}"/>
            </a:ext>
          </a:extLst>
        </xdr:cNvPr>
        <xdr:cNvSpPr/>
      </xdr:nvSpPr>
      <xdr:spPr>
        <a:xfrm>
          <a:off x="20383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167640</xdr:rowOff>
    </xdr:from>
    <xdr:to>
      <xdr:col>111</xdr:col>
      <xdr:colOff>177800</xdr:colOff>
      <xdr:row>106</xdr:row>
      <xdr:rowOff>167640</xdr:rowOff>
    </xdr:to>
    <xdr:cxnSp macro="">
      <xdr:nvCxnSpPr>
        <xdr:cNvPr id="846" name="直線コネクタ 845">
          <a:extLst>
            <a:ext uri="{FF2B5EF4-FFF2-40B4-BE49-F238E27FC236}">
              <a16:creationId xmlns:a16="http://schemas.microsoft.com/office/drawing/2014/main" id="{4B2DD55D-0AA8-485F-9203-0EF6622DF0F8}"/>
            </a:ext>
          </a:extLst>
        </xdr:cNvPr>
        <xdr:cNvCxnSpPr/>
      </xdr:nvCxnSpPr>
      <xdr:spPr>
        <a:xfrm>
          <a:off x="20434300" y="1834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33655</xdr:rowOff>
    </xdr:from>
    <xdr:to>
      <xdr:col>102</xdr:col>
      <xdr:colOff>165100</xdr:colOff>
      <xdr:row>107</xdr:row>
      <xdr:rowOff>135255</xdr:rowOff>
    </xdr:to>
    <xdr:sp macro="" textlink="">
      <xdr:nvSpPr>
        <xdr:cNvPr id="847" name="楕円 846">
          <a:extLst>
            <a:ext uri="{FF2B5EF4-FFF2-40B4-BE49-F238E27FC236}">
              <a16:creationId xmlns:a16="http://schemas.microsoft.com/office/drawing/2014/main" id="{285FE0D8-5F32-402F-B5DA-A41975FF3A0D}"/>
            </a:ext>
          </a:extLst>
        </xdr:cNvPr>
        <xdr:cNvSpPr/>
      </xdr:nvSpPr>
      <xdr:spPr>
        <a:xfrm>
          <a:off x="19494500" y="183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167640</xdr:rowOff>
    </xdr:from>
    <xdr:to>
      <xdr:col>107</xdr:col>
      <xdr:colOff>50800</xdr:colOff>
      <xdr:row>107</xdr:row>
      <xdr:rowOff>84455</xdr:rowOff>
    </xdr:to>
    <xdr:cxnSp macro="">
      <xdr:nvCxnSpPr>
        <xdr:cNvPr id="848" name="直線コネクタ 847">
          <a:extLst>
            <a:ext uri="{FF2B5EF4-FFF2-40B4-BE49-F238E27FC236}">
              <a16:creationId xmlns:a16="http://schemas.microsoft.com/office/drawing/2014/main" id="{0E45FC30-9838-4ED1-A82A-77D3FE0B36F2}"/>
            </a:ext>
          </a:extLst>
        </xdr:cNvPr>
        <xdr:cNvCxnSpPr/>
      </xdr:nvCxnSpPr>
      <xdr:spPr>
        <a:xfrm flipV="1">
          <a:off x="19545300" y="1834134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54610</xdr:rowOff>
    </xdr:from>
    <xdr:to>
      <xdr:col>98</xdr:col>
      <xdr:colOff>38100</xdr:colOff>
      <xdr:row>108</xdr:row>
      <xdr:rowOff>156210</xdr:rowOff>
    </xdr:to>
    <xdr:sp macro="" textlink="">
      <xdr:nvSpPr>
        <xdr:cNvPr id="849" name="楕円 848">
          <a:extLst>
            <a:ext uri="{FF2B5EF4-FFF2-40B4-BE49-F238E27FC236}">
              <a16:creationId xmlns:a16="http://schemas.microsoft.com/office/drawing/2014/main" id="{C088E412-5388-43EA-826E-932AD36EADCB}"/>
            </a:ext>
          </a:extLst>
        </xdr:cNvPr>
        <xdr:cNvSpPr/>
      </xdr:nvSpPr>
      <xdr:spPr>
        <a:xfrm>
          <a:off x="18605500" y="185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84455</xdr:rowOff>
    </xdr:from>
    <xdr:to>
      <xdr:col>102</xdr:col>
      <xdr:colOff>114300</xdr:colOff>
      <xdr:row>108</xdr:row>
      <xdr:rowOff>105410</xdr:rowOff>
    </xdr:to>
    <xdr:cxnSp macro="">
      <xdr:nvCxnSpPr>
        <xdr:cNvPr id="850" name="直線コネクタ 849">
          <a:extLst>
            <a:ext uri="{FF2B5EF4-FFF2-40B4-BE49-F238E27FC236}">
              <a16:creationId xmlns:a16="http://schemas.microsoft.com/office/drawing/2014/main" id="{3524005E-B0EE-4F9D-B922-CF271096810C}"/>
            </a:ext>
          </a:extLst>
        </xdr:cNvPr>
        <xdr:cNvCxnSpPr/>
      </xdr:nvCxnSpPr>
      <xdr:spPr>
        <a:xfrm flipV="1">
          <a:off x="18656300" y="1842960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139065</xdr:rowOff>
    </xdr:from>
    <xdr:ext cx="469900" cy="259080"/>
    <xdr:sp macro="" textlink="">
      <xdr:nvSpPr>
        <xdr:cNvPr id="851" name="n_1aveValue【公民館】&#10;一人当たり面積">
          <a:extLst>
            <a:ext uri="{FF2B5EF4-FFF2-40B4-BE49-F238E27FC236}">
              <a16:creationId xmlns:a16="http://schemas.microsoft.com/office/drawing/2014/main" id="{0ABCD6C6-AF1F-40D0-B51B-7EE2E7B9BBCC}"/>
            </a:ext>
          </a:extLst>
        </xdr:cNvPr>
        <xdr:cNvSpPr txBox="1"/>
      </xdr:nvSpPr>
      <xdr:spPr>
        <a:xfrm>
          <a:off x="21075650" y="18484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132715</xdr:rowOff>
    </xdr:from>
    <xdr:ext cx="466090" cy="255270"/>
    <xdr:sp macro="" textlink="">
      <xdr:nvSpPr>
        <xdr:cNvPr id="852" name="n_2aveValue【公民館】&#10;一人当たり面積">
          <a:extLst>
            <a:ext uri="{FF2B5EF4-FFF2-40B4-BE49-F238E27FC236}">
              <a16:creationId xmlns:a16="http://schemas.microsoft.com/office/drawing/2014/main" id="{4430D315-D00F-4146-AE33-1D71A9B031AF}"/>
            </a:ext>
          </a:extLst>
        </xdr:cNvPr>
        <xdr:cNvSpPr txBox="1"/>
      </xdr:nvSpPr>
      <xdr:spPr>
        <a:xfrm>
          <a:off x="20199350" y="184778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139065</xdr:rowOff>
    </xdr:from>
    <xdr:ext cx="466090" cy="259080"/>
    <xdr:sp macro="" textlink="">
      <xdr:nvSpPr>
        <xdr:cNvPr id="853" name="n_3aveValue【公民館】&#10;一人当たり面積">
          <a:extLst>
            <a:ext uri="{FF2B5EF4-FFF2-40B4-BE49-F238E27FC236}">
              <a16:creationId xmlns:a16="http://schemas.microsoft.com/office/drawing/2014/main" id="{A9BF87B7-D438-4AA7-A358-5482DFF7AC44}"/>
            </a:ext>
          </a:extLst>
        </xdr:cNvPr>
        <xdr:cNvSpPr txBox="1"/>
      </xdr:nvSpPr>
      <xdr:spPr>
        <a:xfrm>
          <a:off x="19310350" y="184842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12700</xdr:rowOff>
    </xdr:from>
    <xdr:ext cx="466090" cy="259080"/>
    <xdr:sp macro="" textlink="">
      <xdr:nvSpPr>
        <xdr:cNvPr id="854" name="n_4aveValue【公民館】&#10;一人当たり面積">
          <a:extLst>
            <a:ext uri="{FF2B5EF4-FFF2-40B4-BE49-F238E27FC236}">
              <a16:creationId xmlns:a16="http://schemas.microsoft.com/office/drawing/2014/main" id="{D885FCBF-E9AE-48AF-BFCF-DE01AC75628D}"/>
            </a:ext>
          </a:extLst>
        </xdr:cNvPr>
        <xdr:cNvSpPr txBox="1"/>
      </xdr:nvSpPr>
      <xdr:spPr>
        <a:xfrm>
          <a:off x="18421350" y="181864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63500</xdr:rowOff>
    </xdr:from>
    <xdr:ext cx="469900" cy="255270"/>
    <xdr:sp macro="" textlink="">
      <xdr:nvSpPr>
        <xdr:cNvPr id="855" name="n_1mainValue【公民館】&#10;一人当たり面積">
          <a:extLst>
            <a:ext uri="{FF2B5EF4-FFF2-40B4-BE49-F238E27FC236}">
              <a16:creationId xmlns:a16="http://schemas.microsoft.com/office/drawing/2014/main" id="{3BBD1A1A-CFFB-430F-AF7D-5E117C6C78DF}"/>
            </a:ext>
          </a:extLst>
        </xdr:cNvPr>
        <xdr:cNvSpPr txBox="1"/>
      </xdr:nvSpPr>
      <xdr:spPr>
        <a:xfrm>
          <a:off x="21075650" y="180657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63500</xdr:rowOff>
    </xdr:from>
    <xdr:ext cx="466090" cy="255270"/>
    <xdr:sp macro="" textlink="">
      <xdr:nvSpPr>
        <xdr:cNvPr id="856" name="n_2mainValue【公民館】&#10;一人当たり面積">
          <a:extLst>
            <a:ext uri="{FF2B5EF4-FFF2-40B4-BE49-F238E27FC236}">
              <a16:creationId xmlns:a16="http://schemas.microsoft.com/office/drawing/2014/main" id="{C0EA4085-2785-464B-98A3-FF2ED8AA9B00}"/>
            </a:ext>
          </a:extLst>
        </xdr:cNvPr>
        <xdr:cNvSpPr txBox="1"/>
      </xdr:nvSpPr>
      <xdr:spPr>
        <a:xfrm>
          <a:off x="20199350" y="180657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151765</xdr:rowOff>
    </xdr:from>
    <xdr:ext cx="466090" cy="259080"/>
    <xdr:sp macro="" textlink="">
      <xdr:nvSpPr>
        <xdr:cNvPr id="857" name="n_3mainValue【公民館】&#10;一人当たり面積">
          <a:extLst>
            <a:ext uri="{FF2B5EF4-FFF2-40B4-BE49-F238E27FC236}">
              <a16:creationId xmlns:a16="http://schemas.microsoft.com/office/drawing/2014/main" id="{C474673F-82E2-4358-81AD-D3D09E47CEE0}"/>
            </a:ext>
          </a:extLst>
        </xdr:cNvPr>
        <xdr:cNvSpPr txBox="1"/>
      </xdr:nvSpPr>
      <xdr:spPr>
        <a:xfrm>
          <a:off x="19310350" y="181540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147320</xdr:rowOff>
    </xdr:from>
    <xdr:ext cx="466090" cy="259080"/>
    <xdr:sp macro="" textlink="">
      <xdr:nvSpPr>
        <xdr:cNvPr id="858" name="n_4mainValue【公民館】&#10;一人当たり面積">
          <a:extLst>
            <a:ext uri="{FF2B5EF4-FFF2-40B4-BE49-F238E27FC236}">
              <a16:creationId xmlns:a16="http://schemas.microsoft.com/office/drawing/2014/main" id="{5E78953F-FA45-4BE5-B665-F3746D77AA0B}"/>
            </a:ext>
          </a:extLst>
        </xdr:cNvPr>
        <xdr:cNvSpPr txBox="1"/>
      </xdr:nvSpPr>
      <xdr:spPr>
        <a:xfrm>
          <a:off x="18421350" y="186639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88776BF5-EFF9-45FE-970D-C28DE67984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ED05D036-FA70-410D-B1BD-03D673C7AC97}"/>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1C829115-09D1-4728-947B-2253997A5249}"/>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有形固定資産減価償却率について、類似団体と比較して、「学校施設」、「橋りょう・トンネル」及び「港湾・漁港」の施設は高い水準にある。</a:t>
          </a:r>
        </a:p>
        <a:p>
          <a:r>
            <a:rPr kumimoji="1" lang="ja-JP" altLang="en-US" sz="1300">
              <a:latin typeface="ＭＳ Ｐゴシック"/>
              <a:ea typeface="ＭＳ Ｐゴシック"/>
            </a:rPr>
            <a:t>大村市公共施設等総合管理計画やアセットマネジメント事業計画等の個別施設計画に基づき老朽化等の対策を行っているが、更新が容易ではないため、老朽化が進んでいると考えられる。</a:t>
          </a:r>
        </a:p>
        <a:p>
          <a:r>
            <a:rPr kumimoji="1" lang="ja-JP" altLang="en-US" sz="1300">
              <a:latin typeface="ＭＳ Ｐゴシック"/>
              <a:ea typeface="ＭＳ Ｐゴシック"/>
            </a:rPr>
            <a:t>「学校施設」については、個別施設計画として令和元年度に策定した大村市学校施設長寿命化計画、令和２年度に策定した大村市小中学校施設の建替えに関する計画設計基本方針に基づき令和5年度から施設の建替え・大規模改修等の老朽化対策に取り組むこととしている。</a:t>
          </a:r>
        </a:p>
        <a:p>
          <a:r>
            <a:rPr kumimoji="1" lang="ja-JP" altLang="en-US" sz="1300">
              <a:latin typeface="ＭＳ Ｐゴシック"/>
              <a:ea typeface="ＭＳ Ｐゴシック"/>
            </a:rPr>
            <a:t>また、「認定こども園・幼稚園・保育所」、「公民館」の施設は、老朽化した施設の廃止等により低い水準にある。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5270B1-075A-420D-972A-B3097E95D18D}"/>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5532256-CBDA-43BA-96A3-A034420102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15D201-A177-4804-A5E1-82A7C119AA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E8110A-528A-4F85-B659-C70B483523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563E2F-F7C0-40DB-BAE2-2B8A81AD03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118491-ED8D-4D5B-89AB-E95963E5CD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C35D7A3-A8EE-4AA0-8702-07DAD0CCA3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C85EB9-9CB6-4EF1-8BCB-DE19C5908D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969C45-F86B-41C1-8D96-12232F4F8FBE}"/>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00CD32-760D-4A3A-A2FD-31F083395C22}"/>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0775E4-62BA-410E-9A21-2F30AEC2EEF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F84E2A-2D7F-4E65-A263-22730454A605}"/>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AC16D6-15B9-472A-A6EE-A8497607DC2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118700-2970-4CAE-B9C6-520DA29849FC}"/>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E23F21-9169-49B6-B1FB-E4509DEDB91E}"/>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719C6F4-AC4F-491F-AB32-E35F7C87154C}"/>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9F954B-8E4D-40F1-9D27-F165920D8C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001FD7-A72D-4800-935A-200A651A80DE}"/>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CEC1D1-1E84-4C17-B835-AFDC371F0778}"/>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E3B863-2CC6-4C9D-B0AA-442D6A5609C4}"/>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30E8EB-4E3A-4FAB-ADB0-3B463B6BBD6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6B6787-DDA3-456A-AA26-BCBF2D5871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75A685-BAFF-4BBC-9299-272E5C8D09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92FD8E-D1A7-403A-ABB8-3EF8C15D9F5C}"/>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985DD6-11D9-4DFF-B538-643DD04708B5}"/>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BC9B3F0-09EC-404D-AABC-AD99EE2C401B}"/>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595043-489A-43F0-9FA3-7FA0332BB5C8}"/>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C229AA4-0C55-4777-9CEE-CC841643CAE7}"/>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C89239EA-A2BA-4EAA-BAEE-1FD6AF3DFE6C}"/>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37E919DD-7C1A-4738-A186-6506EFE57626}"/>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270"/>
    <xdr:sp macro="" textlink="">
      <xdr:nvSpPr>
        <xdr:cNvPr id="32" name="テキスト ボックス 31">
          <a:extLst>
            <a:ext uri="{FF2B5EF4-FFF2-40B4-BE49-F238E27FC236}">
              <a16:creationId xmlns:a16="http://schemas.microsoft.com/office/drawing/2014/main" id="{0AEDFB35-B616-41B2-A291-F1D10548D3A4}"/>
            </a:ext>
          </a:extLst>
        </xdr:cNvPr>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3E6F550-E4C5-4295-9129-C312A05ED3D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71C2586-90AE-40A1-8CDE-0134E0A01491}"/>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608C6D0-313A-4A1B-AA51-A7878E867678}"/>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22C44E-DAF3-4F45-9F63-F057C0F62501}"/>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1FAD29D-1432-4FF6-BAF8-4246224D0838}"/>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249136-20D1-48E1-B656-19FB0342D459}"/>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F5651C-BA02-4DEA-8E43-491A0F2194EF}"/>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92EC521-B471-4EC4-A6BD-166857F54203}"/>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1" name="テキスト ボックス 40">
          <a:extLst>
            <a:ext uri="{FF2B5EF4-FFF2-40B4-BE49-F238E27FC236}">
              <a16:creationId xmlns:a16="http://schemas.microsoft.com/office/drawing/2014/main" id="{32918CDA-61B7-41C0-8EEA-F606E0D1F6BF}"/>
            </a:ext>
          </a:extLst>
        </xdr:cNvPr>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26A5DC-AD24-4B4E-A577-034B87895092}"/>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3550" cy="259080"/>
    <xdr:sp macro="" textlink="">
      <xdr:nvSpPr>
        <xdr:cNvPr id="43" name="テキスト ボックス 42">
          <a:extLst>
            <a:ext uri="{FF2B5EF4-FFF2-40B4-BE49-F238E27FC236}">
              <a16:creationId xmlns:a16="http://schemas.microsoft.com/office/drawing/2014/main" id="{B9B49274-C437-4711-AADF-3E17F381A3CB}"/>
            </a:ext>
          </a:extLst>
        </xdr:cNvPr>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34F04ED1-BF52-42C1-B91E-DE443BD7D5D9}"/>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3550" cy="255270"/>
    <xdr:sp macro="" textlink="">
      <xdr:nvSpPr>
        <xdr:cNvPr id="45" name="テキスト ボックス 44">
          <a:extLst>
            <a:ext uri="{FF2B5EF4-FFF2-40B4-BE49-F238E27FC236}">
              <a16:creationId xmlns:a16="http://schemas.microsoft.com/office/drawing/2014/main" id="{265D4C8F-0716-477F-8D96-C9D6E18F530A}"/>
            </a:ext>
          </a:extLst>
        </xdr:cNvPr>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4241C606-C3DD-4566-9092-47E99E69E7E7}"/>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D84D21B2-7F8B-406F-9246-C7F15DCEBE78}"/>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3296E6FD-BE43-4A6F-84E6-9057BACDD421}"/>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270"/>
    <xdr:sp macro="" textlink="">
      <xdr:nvSpPr>
        <xdr:cNvPr id="49" name="テキスト ボックス 48">
          <a:extLst>
            <a:ext uri="{FF2B5EF4-FFF2-40B4-BE49-F238E27FC236}">
              <a16:creationId xmlns:a16="http://schemas.microsoft.com/office/drawing/2014/main" id="{80C9782A-8883-49C7-960A-61153124A235}"/>
            </a:ext>
          </a:extLst>
        </xdr:cNvPr>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ACB41C46-215C-4AEE-99F6-764E16A58E11}"/>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4CFD380E-8293-4AB9-AFC4-69A83FAEE8BD}"/>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B46192EE-8586-4EDA-BD36-B40CD8E8FF66}"/>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34886774-2886-44F6-8589-4DF0EA5E8791}"/>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F80565D7-3E62-4087-8DEE-545CF0476878}"/>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5280" cy="255270"/>
    <xdr:sp macro="" textlink="">
      <xdr:nvSpPr>
        <xdr:cNvPr id="55" name="テキスト ボックス 54">
          <a:extLst>
            <a:ext uri="{FF2B5EF4-FFF2-40B4-BE49-F238E27FC236}">
              <a16:creationId xmlns:a16="http://schemas.microsoft.com/office/drawing/2014/main" id="{1DD7B777-B6E8-4008-BDF6-F7CA240E1251}"/>
            </a:ext>
          </a:extLst>
        </xdr:cNvPr>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10F687D-499C-4CF2-9069-8E6631915D59}"/>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C406184-2E5A-4DAE-A6FA-0542D1DD2231}"/>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6EFE89F-E255-4415-8593-F4C5C9A84890}"/>
            </a:ext>
          </a:extLst>
        </xdr:cNvPr>
        <xdr:cNvCxnSpPr/>
      </xdr:nvCxnSpPr>
      <xdr:spPr>
        <a:xfrm flipV="1">
          <a:off x="4634865" y="567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68580</xdr:rowOff>
    </xdr:from>
    <xdr:ext cx="405130" cy="259080"/>
    <xdr:sp macro="" textlink="">
      <xdr:nvSpPr>
        <xdr:cNvPr id="59" name="【図書館】&#10;有形固定資産減価償却率最小値テキスト">
          <a:extLst>
            <a:ext uri="{FF2B5EF4-FFF2-40B4-BE49-F238E27FC236}">
              <a16:creationId xmlns:a16="http://schemas.microsoft.com/office/drawing/2014/main" id="{9A580003-4F42-46F0-8F32-DB67413A40FD}"/>
            </a:ext>
          </a:extLst>
        </xdr:cNvPr>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5A019FDB-8F9F-4D00-B1DF-79D120139822}"/>
            </a:ext>
          </a:extLst>
        </xdr:cNvPr>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137160</xdr:rowOff>
    </xdr:from>
    <xdr:ext cx="340360" cy="259080"/>
    <xdr:sp macro="" textlink="">
      <xdr:nvSpPr>
        <xdr:cNvPr id="61" name="【図書館】&#10;有形固定資産減価償却率最大値テキスト">
          <a:extLst>
            <a:ext uri="{FF2B5EF4-FFF2-40B4-BE49-F238E27FC236}">
              <a16:creationId xmlns:a16="http://schemas.microsoft.com/office/drawing/2014/main" id="{6421E765-D243-442B-AE47-B6F257A8A798}"/>
            </a:ext>
          </a:extLst>
        </xdr:cNvPr>
        <xdr:cNvSpPr txBox="1"/>
      </xdr:nvSpPr>
      <xdr:spPr>
        <a:xfrm>
          <a:off x="467360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7881DF65-3A57-4592-B0E8-80698725B1E1}"/>
            </a:ext>
          </a:extLst>
        </xdr:cNvPr>
        <xdr:cNvCxnSpPr/>
      </xdr:nvCxnSpPr>
      <xdr:spPr>
        <a:xfrm>
          <a:off x="4546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21590</xdr:rowOff>
    </xdr:from>
    <xdr:ext cx="405130" cy="259080"/>
    <xdr:sp macro="" textlink="">
      <xdr:nvSpPr>
        <xdr:cNvPr id="63" name="【図書館】&#10;有形固定資産減価償却率平均値テキスト">
          <a:extLst>
            <a:ext uri="{FF2B5EF4-FFF2-40B4-BE49-F238E27FC236}">
              <a16:creationId xmlns:a16="http://schemas.microsoft.com/office/drawing/2014/main" id="{72BA8FF3-27E7-4EF3-8AB6-F99F4D1E4CBC}"/>
            </a:ext>
          </a:extLst>
        </xdr:cNvPr>
        <xdr:cNvSpPr txBox="1"/>
      </xdr:nvSpPr>
      <xdr:spPr>
        <a:xfrm>
          <a:off x="4673600" y="636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43180</xdr:rowOff>
    </xdr:from>
    <xdr:to>
      <xdr:col>24</xdr:col>
      <xdr:colOff>114300</xdr:colOff>
      <xdr:row>37</xdr:row>
      <xdr:rowOff>144780</xdr:rowOff>
    </xdr:to>
    <xdr:sp macro="" textlink="">
      <xdr:nvSpPr>
        <xdr:cNvPr id="64" name="フローチャート: 判断 63">
          <a:extLst>
            <a:ext uri="{FF2B5EF4-FFF2-40B4-BE49-F238E27FC236}">
              <a16:creationId xmlns:a16="http://schemas.microsoft.com/office/drawing/2014/main" id="{651867AA-1EA5-4F3B-92FF-2CD801206E28}"/>
            </a:ext>
          </a:extLst>
        </xdr:cNvPr>
        <xdr:cNvSpPr/>
      </xdr:nvSpPr>
      <xdr:spPr>
        <a:xfrm>
          <a:off x="4584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56515</xdr:rowOff>
    </xdr:from>
    <xdr:to>
      <xdr:col>20</xdr:col>
      <xdr:colOff>38100</xdr:colOff>
      <xdr:row>37</xdr:row>
      <xdr:rowOff>158115</xdr:rowOff>
    </xdr:to>
    <xdr:sp macro="" textlink="">
      <xdr:nvSpPr>
        <xdr:cNvPr id="65" name="フローチャート: 判断 64">
          <a:extLst>
            <a:ext uri="{FF2B5EF4-FFF2-40B4-BE49-F238E27FC236}">
              <a16:creationId xmlns:a16="http://schemas.microsoft.com/office/drawing/2014/main" id="{E31E79CE-A9F0-425B-91E5-D60CE2E48F15}"/>
            </a:ext>
          </a:extLst>
        </xdr:cNvPr>
        <xdr:cNvSpPr/>
      </xdr:nvSpPr>
      <xdr:spPr>
        <a:xfrm>
          <a:off x="3746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27305</xdr:rowOff>
    </xdr:from>
    <xdr:to>
      <xdr:col>15</xdr:col>
      <xdr:colOff>101600</xdr:colOff>
      <xdr:row>37</xdr:row>
      <xdr:rowOff>128905</xdr:rowOff>
    </xdr:to>
    <xdr:sp macro="" textlink="">
      <xdr:nvSpPr>
        <xdr:cNvPr id="66" name="フローチャート: 判断 65">
          <a:extLst>
            <a:ext uri="{FF2B5EF4-FFF2-40B4-BE49-F238E27FC236}">
              <a16:creationId xmlns:a16="http://schemas.microsoft.com/office/drawing/2014/main" id="{F47AAD05-495B-48E9-B5C3-B6A90C714415}"/>
            </a:ext>
          </a:extLst>
        </xdr:cNvPr>
        <xdr:cNvSpPr/>
      </xdr:nvSpPr>
      <xdr:spPr>
        <a:xfrm>
          <a:off x="2857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F27C9FDA-FC33-4193-B4D0-12395BA7805C}"/>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146050</xdr:rowOff>
    </xdr:from>
    <xdr:to>
      <xdr:col>6</xdr:col>
      <xdr:colOff>38100</xdr:colOff>
      <xdr:row>37</xdr:row>
      <xdr:rowOff>76200</xdr:rowOff>
    </xdr:to>
    <xdr:sp macro="" textlink="">
      <xdr:nvSpPr>
        <xdr:cNvPr id="68" name="フローチャート: 判断 67">
          <a:extLst>
            <a:ext uri="{FF2B5EF4-FFF2-40B4-BE49-F238E27FC236}">
              <a16:creationId xmlns:a16="http://schemas.microsoft.com/office/drawing/2014/main" id="{61231D11-D917-4202-9453-62F8EA89ACCA}"/>
            </a:ext>
          </a:extLst>
        </xdr:cNvPr>
        <xdr:cNvSpPr/>
      </xdr:nvSpPr>
      <xdr:spPr>
        <a:xfrm>
          <a:off x="1079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B5C3CFF-2B77-498F-9051-B871A9600147}"/>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58B33E55-B8F2-42D1-BCF3-693CC4011AE9}"/>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FEE3F933-392A-41F1-9EEF-7AE9DDD7F786}"/>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99CD9032-F3FB-4D6F-BA49-7AB1E92CB5DD}"/>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6D1DB90E-921D-49F4-B432-3EA4DE35A307}"/>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84455</xdr:rowOff>
    </xdr:from>
    <xdr:to>
      <xdr:col>24</xdr:col>
      <xdr:colOff>114300</xdr:colOff>
      <xdr:row>34</xdr:row>
      <xdr:rowOff>14605</xdr:rowOff>
    </xdr:to>
    <xdr:sp macro="" textlink="">
      <xdr:nvSpPr>
        <xdr:cNvPr id="74" name="楕円 73">
          <a:extLst>
            <a:ext uri="{FF2B5EF4-FFF2-40B4-BE49-F238E27FC236}">
              <a16:creationId xmlns:a16="http://schemas.microsoft.com/office/drawing/2014/main" id="{6395E499-A526-4F2B-961A-3F9F4B0E297E}"/>
            </a:ext>
          </a:extLst>
        </xdr:cNvPr>
        <xdr:cNvSpPr/>
      </xdr:nvSpPr>
      <xdr:spPr>
        <a:xfrm>
          <a:off x="45847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170815</xdr:rowOff>
    </xdr:from>
    <xdr:ext cx="340360" cy="258445"/>
    <xdr:sp macro="" textlink="">
      <xdr:nvSpPr>
        <xdr:cNvPr id="75" name="【図書館】&#10;有形固定資産減価償却率該当値テキスト">
          <a:extLst>
            <a:ext uri="{FF2B5EF4-FFF2-40B4-BE49-F238E27FC236}">
              <a16:creationId xmlns:a16="http://schemas.microsoft.com/office/drawing/2014/main" id="{8D7752D3-0635-4278-BD61-AB8E21FB2882}"/>
            </a:ext>
          </a:extLst>
        </xdr:cNvPr>
        <xdr:cNvSpPr txBox="1"/>
      </xdr:nvSpPr>
      <xdr:spPr>
        <a:xfrm>
          <a:off x="4673600" y="56572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41</xdr:row>
      <xdr:rowOff>31750</xdr:rowOff>
    </xdr:from>
    <xdr:to>
      <xdr:col>6</xdr:col>
      <xdr:colOff>38100</xdr:colOff>
      <xdr:row>41</xdr:row>
      <xdr:rowOff>133350</xdr:rowOff>
    </xdr:to>
    <xdr:sp macro="" textlink="">
      <xdr:nvSpPr>
        <xdr:cNvPr id="76" name="楕円 75">
          <a:extLst>
            <a:ext uri="{FF2B5EF4-FFF2-40B4-BE49-F238E27FC236}">
              <a16:creationId xmlns:a16="http://schemas.microsoft.com/office/drawing/2014/main" id="{86B16EEC-3EB5-4BF5-891F-24354FB8F667}"/>
            </a:ext>
          </a:extLst>
        </xdr:cNvPr>
        <xdr:cNvSpPr/>
      </xdr:nvSpPr>
      <xdr:spPr>
        <a:xfrm>
          <a:off x="107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3175</xdr:rowOff>
    </xdr:from>
    <xdr:ext cx="405130" cy="259080"/>
    <xdr:sp macro="" textlink="">
      <xdr:nvSpPr>
        <xdr:cNvPr id="77" name="n_1aveValue【図書館】&#10;有形固定資産減価償却率">
          <a:extLst>
            <a:ext uri="{FF2B5EF4-FFF2-40B4-BE49-F238E27FC236}">
              <a16:creationId xmlns:a16="http://schemas.microsoft.com/office/drawing/2014/main" id="{ADF2AA63-81ED-4081-99CA-E1D882487D64}"/>
            </a:ext>
          </a:extLst>
        </xdr:cNvPr>
        <xdr:cNvSpPr txBox="1"/>
      </xdr:nvSpPr>
      <xdr:spPr>
        <a:xfrm>
          <a:off x="3582035" y="6175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145415</xdr:rowOff>
    </xdr:from>
    <xdr:ext cx="401320" cy="255270"/>
    <xdr:sp macro="" textlink="">
      <xdr:nvSpPr>
        <xdr:cNvPr id="78" name="n_2aveValue【図書館】&#10;有形固定資産減価償却率">
          <a:extLst>
            <a:ext uri="{FF2B5EF4-FFF2-40B4-BE49-F238E27FC236}">
              <a16:creationId xmlns:a16="http://schemas.microsoft.com/office/drawing/2014/main" id="{EBC357FE-4C59-41F1-8442-25AABFC2B29F}"/>
            </a:ext>
          </a:extLst>
        </xdr:cNvPr>
        <xdr:cNvSpPr txBox="1"/>
      </xdr:nvSpPr>
      <xdr:spPr>
        <a:xfrm>
          <a:off x="2705735" y="61461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109220</xdr:rowOff>
    </xdr:from>
    <xdr:ext cx="401320" cy="255270"/>
    <xdr:sp macro="" textlink="">
      <xdr:nvSpPr>
        <xdr:cNvPr id="79" name="n_3aveValue【図書館】&#10;有形固定資産減価償却率">
          <a:extLst>
            <a:ext uri="{FF2B5EF4-FFF2-40B4-BE49-F238E27FC236}">
              <a16:creationId xmlns:a16="http://schemas.microsoft.com/office/drawing/2014/main" id="{93AF77B0-210A-47D5-84FF-5BC1613A0020}"/>
            </a:ext>
          </a:extLst>
        </xdr:cNvPr>
        <xdr:cNvSpPr txBox="1"/>
      </xdr:nvSpPr>
      <xdr:spPr>
        <a:xfrm>
          <a:off x="1816735" y="61099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92710</xdr:rowOff>
    </xdr:from>
    <xdr:ext cx="401320" cy="259080"/>
    <xdr:sp macro="" textlink="">
      <xdr:nvSpPr>
        <xdr:cNvPr id="80" name="n_4aveValue【図書館】&#10;有形固定資産減価償却率">
          <a:extLst>
            <a:ext uri="{FF2B5EF4-FFF2-40B4-BE49-F238E27FC236}">
              <a16:creationId xmlns:a16="http://schemas.microsoft.com/office/drawing/2014/main" id="{8899A957-8E5D-405B-B2D9-64591038E205}"/>
            </a:ext>
          </a:extLst>
        </xdr:cNvPr>
        <xdr:cNvSpPr txBox="1"/>
      </xdr:nvSpPr>
      <xdr:spPr>
        <a:xfrm>
          <a:off x="927735" y="60934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41</xdr:row>
      <xdr:rowOff>124460</xdr:rowOff>
    </xdr:from>
    <xdr:ext cx="401320" cy="259080"/>
    <xdr:sp macro="" textlink="">
      <xdr:nvSpPr>
        <xdr:cNvPr id="81" name="n_4mainValue【図書館】&#10;有形固定資産減価償却率">
          <a:extLst>
            <a:ext uri="{FF2B5EF4-FFF2-40B4-BE49-F238E27FC236}">
              <a16:creationId xmlns:a16="http://schemas.microsoft.com/office/drawing/2014/main" id="{36A01851-1038-4AC9-9EC4-57EA9089FE4E}"/>
            </a:ext>
          </a:extLst>
        </xdr:cNvPr>
        <xdr:cNvSpPr txBox="1"/>
      </xdr:nvSpPr>
      <xdr:spPr>
        <a:xfrm>
          <a:off x="927735" y="71539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6B965228-486D-4CBB-8329-8BA83A3C33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745BAA0F-404A-4CA3-99CB-A89CE669627C}"/>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326D89F2-3A42-4B29-807C-C5FC7375CA42}"/>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5C99B50E-2EE1-473C-BE8B-383DE2E90062}"/>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DC2CE344-AA63-469F-BEBA-9AEB4A6EB5ED}"/>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66F5E59A-25E6-4E82-B65B-59D032336776}"/>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61D4802C-CE28-4695-B569-A5A87F052E06}"/>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F69E64CB-5574-4682-96E2-13C345D96AB4}"/>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075" cy="225425"/>
    <xdr:sp macro="" textlink="">
      <xdr:nvSpPr>
        <xdr:cNvPr id="90" name="テキスト ボックス 89">
          <a:extLst>
            <a:ext uri="{FF2B5EF4-FFF2-40B4-BE49-F238E27FC236}">
              <a16:creationId xmlns:a16="http://schemas.microsoft.com/office/drawing/2014/main" id="{81A2E91A-91E6-40CE-B78A-7B5A09FFE0EB}"/>
            </a:ext>
          </a:extLst>
        </xdr:cNvPr>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7FB347C-8E49-4F0C-95E7-DD20715F8E77}"/>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349885A2-EDF7-449D-B984-282DB901F89B}"/>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3550" cy="259080"/>
    <xdr:sp macro="" textlink="">
      <xdr:nvSpPr>
        <xdr:cNvPr id="93" name="テキスト ボックス 92">
          <a:extLst>
            <a:ext uri="{FF2B5EF4-FFF2-40B4-BE49-F238E27FC236}">
              <a16:creationId xmlns:a16="http://schemas.microsoft.com/office/drawing/2014/main" id="{48E14538-B2E6-4420-B9FC-EC9C17F4F0E7}"/>
            </a:ext>
          </a:extLst>
        </xdr:cNvPr>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514F2ECC-E3A0-4105-B142-9497AC0AAAC2}"/>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3550" cy="259080"/>
    <xdr:sp macro="" textlink="">
      <xdr:nvSpPr>
        <xdr:cNvPr id="95" name="テキスト ボックス 94">
          <a:extLst>
            <a:ext uri="{FF2B5EF4-FFF2-40B4-BE49-F238E27FC236}">
              <a16:creationId xmlns:a16="http://schemas.microsoft.com/office/drawing/2014/main" id="{6C864966-51C2-4265-9F8B-2141282BE151}"/>
            </a:ext>
          </a:extLst>
        </xdr:cNvPr>
        <xdr:cNvSpPr txBox="1"/>
      </xdr:nvSpPr>
      <xdr:spPr>
        <a:xfrm>
          <a:off x="6136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B7BA83BE-0FEE-4190-8008-79C0DF5E978D}"/>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3550" cy="259080"/>
    <xdr:sp macro="" textlink="">
      <xdr:nvSpPr>
        <xdr:cNvPr id="97" name="テキスト ボックス 96">
          <a:extLst>
            <a:ext uri="{FF2B5EF4-FFF2-40B4-BE49-F238E27FC236}">
              <a16:creationId xmlns:a16="http://schemas.microsoft.com/office/drawing/2014/main" id="{EF88103E-9913-4E2A-8595-864184A6E54D}"/>
            </a:ext>
          </a:extLst>
        </xdr:cNvPr>
        <xdr:cNvSpPr txBox="1"/>
      </xdr:nvSpPr>
      <xdr:spPr>
        <a:xfrm>
          <a:off x="6136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2B037E6D-74D9-4D60-9B49-9D76A0E7BF23}"/>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3550" cy="259080"/>
    <xdr:sp macro="" textlink="">
      <xdr:nvSpPr>
        <xdr:cNvPr id="99" name="テキスト ボックス 98">
          <a:extLst>
            <a:ext uri="{FF2B5EF4-FFF2-40B4-BE49-F238E27FC236}">
              <a16:creationId xmlns:a16="http://schemas.microsoft.com/office/drawing/2014/main" id="{5668B2CE-76F1-475A-A044-4FFD5250D3DD}"/>
            </a:ext>
          </a:extLst>
        </xdr:cNvPr>
        <xdr:cNvSpPr txBox="1"/>
      </xdr:nvSpPr>
      <xdr:spPr>
        <a:xfrm>
          <a:off x="6136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DC07A36-498F-4FBF-8585-C1075257BDDC}"/>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3550" cy="259080"/>
    <xdr:sp macro="" textlink="">
      <xdr:nvSpPr>
        <xdr:cNvPr id="101" name="テキスト ボックス 100">
          <a:extLst>
            <a:ext uri="{FF2B5EF4-FFF2-40B4-BE49-F238E27FC236}">
              <a16:creationId xmlns:a16="http://schemas.microsoft.com/office/drawing/2014/main" id="{C939557B-BA24-4E1C-A9C5-C18A18E0ACFE}"/>
            </a:ext>
          </a:extLst>
        </xdr:cNvPr>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DC8BF6F7-6ABC-4934-91EE-B78BD201F39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73660</xdr:rowOff>
    </xdr:from>
    <xdr:to>
      <xdr:col>54</xdr:col>
      <xdr:colOff>189865</xdr:colOff>
      <xdr:row>41</xdr:row>
      <xdr:rowOff>124460</xdr:rowOff>
    </xdr:to>
    <xdr:cxnSp macro="">
      <xdr:nvCxnSpPr>
        <xdr:cNvPr id="103" name="直線コネクタ 102">
          <a:extLst>
            <a:ext uri="{FF2B5EF4-FFF2-40B4-BE49-F238E27FC236}">
              <a16:creationId xmlns:a16="http://schemas.microsoft.com/office/drawing/2014/main" id="{16258C8E-51CF-4844-88BD-175F7653A925}"/>
            </a:ext>
          </a:extLst>
        </xdr:cNvPr>
        <xdr:cNvCxnSpPr/>
      </xdr:nvCxnSpPr>
      <xdr:spPr>
        <a:xfrm flipV="1">
          <a:off x="10476865" y="6074410"/>
          <a:ext cx="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128270</xdr:rowOff>
    </xdr:from>
    <xdr:ext cx="469900" cy="259080"/>
    <xdr:sp macro="" textlink="">
      <xdr:nvSpPr>
        <xdr:cNvPr id="104" name="【図書館】&#10;一人当たり面積最小値テキスト">
          <a:extLst>
            <a:ext uri="{FF2B5EF4-FFF2-40B4-BE49-F238E27FC236}">
              <a16:creationId xmlns:a16="http://schemas.microsoft.com/office/drawing/2014/main" id="{9ADD5408-9ADA-4BD4-8559-66B9CCA4DAFD}"/>
            </a:ext>
          </a:extLst>
        </xdr:cNvPr>
        <xdr:cNvSpPr txBox="1"/>
      </xdr:nvSpPr>
      <xdr:spPr>
        <a:xfrm>
          <a:off x="10515600" y="715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124460</xdr:rowOff>
    </xdr:from>
    <xdr:to>
      <xdr:col>55</xdr:col>
      <xdr:colOff>88900</xdr:colOff>
      <xdr:row>41</xdr:row>
      <xdr:rowOff>124460</xdr:rowOff>
    </xdr:to>
    <xdr:cxnSp macro="">
      <xdr:nvCxnSpPr>
        <xdr:cNvPr id="105" name="直線コネクタ 104">
          <a:extLst>
            <a:ext uri="{FF2B5EF4-FFF2-40B4-BE49-F238E27FC236}">
              <a16:creationId xmlns:a16="http://schemas.microsoft.com/office/drawing/2014/main" id="{4707DD0E-E320-4688-B973-B01D3F375829}"/>
            </a:ext>
          </a:extLst>
        </xdr:cNvPr>
        <xdr:cNvCxnSpPr/>
      </xdr:nvCxnSpPr>
      <xdr:spPr>
        <a:xfrm>
          <a:off x="103886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20320</xdr:rowOff>
    </xdr:from>
    <xdr:ext cx="469900" cy="255270"/>
    <xdr:sp macro="" textlink="">
      <xdr:nvSpPr>
        <xdr:cNvPr id="106" name="【図書館】&#10;一人当たり面積最大値テキスト">
          <a:extLst>
            <a:ext uri="{FF2B5EF4-FFF2-40B4-BE49-F238E27FC236}">
              <a16:creationId xmlns:a16="http://schemas.microsoft.com/office/drawing/2014/main" id="{E5C12C01-0A62-4F9E-B19B-E1FA32592952}"/>
            </a:ext>
          </a:extLst>
        </xdr:cNvPr>
        <xdr:cNvSpPr txBox="1"/>
      </xdr:nvSpPr>
      <xdr:spPr>
        <a:xfrm>
          <a:off x="10515600" y="58496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73660</xdr:rowOff>
    </xdr:from>
    <xdr:to>
      <xdr:col>55</xdr:col>
      <xdr:colOff>88900</xdr:colOff>
      <xdr:row>35</xdr:row>
      <xdr:rowOff>73660</xdr:rowOff>
    </xdr:to>
    <xdr:cxnSp macro="">
      <xdr:nvCxnSpPr>
        <xdr:cNvPr id="107" name="直線コネクタ 106">
          <a:extLst>
            <a:ext uri="{FF2B5EF4-FFF2-40B4-BE49-F238E27FC236}">
              <a16:creationId xmlns:a16="http://schemas.microsoft.com/office/drawing/2014/main" id="{5E554BEE-BB2D-44D7-AF96-E4AF5C35AB3A}"/>
            </a:ext>
          </a:extLst>
        </xdr:cNvPr>
        <xdr:cNvCxnSpPr/>
      </xdr:nvCxnSpPr>
      <xdr:spPr>
        <a:xfrm>
          <a:off x="10388600" y="607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66675</xdr:rowOff>
    </xdr:from>
    <xdr:ext cx="469900" cy="255270"/>
    <xdr:sp macro="" textlink="">
      <xdr:nvSpPr>
        <xdr:cNvPr id="108" name="【図書館】&#10;一人当たり面積平均値テキスト">
          <a:extLst>
            <a:ext uri="{FF2B5EF4-FFF2-40B4-BE49-F238E27FC236}">
              <a16:creationId xmlns:a16="http://schemas.microsoft.com/office/drawing/2014/main" id="{5B00F3CF-896E-46B7-87BA-8D8106564CBA}"/>
            </a:ext>
          </a:extLst>
        </xdr:cNvPr>
        <xdr:cNvSpPr txBox="1"/>
      </xdr:nvSpPr>
      <xdr:spPr>
        <a:xfrm>
          <a:off x="10515600" y="675322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43815</xdr:rowOff>
    </xdr:from>
    <xdr:to>
      <xdr:col>55</xdr:col>
      <xdr:colOff>50800</xdr:colOff>
      <xdr:row>40</xdr:row>
      <xdr:rowOff>145415</xdr:rowOff>
    </xdr:to>
    <xdr:sp macro="" textlink="">
      <xdr:nvSpPr>
        <xdr:cNvPr id="109" name="フローチャート: 判断 108">
          <a:extLst>
            <a:ext uri="{FF2B5EF4-FFF2-40B4-BE49-F238E27FC236}">
              <a16:creationId xmlns:a16="http://schemas.microsoft.com/office/drawing/2014/main" id="{CCD40522-E71F-4D08-986A-9B708B26294E}"/>
            </a:ext>
          </a:extLst>
        </xdr:cNvPr>
        <xdr:cNvSpPr/>
      </xdr:nvSpPr>
      <xdr:spPr>
        <a:xfrm>
          <a:off x="104267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62230</xdr:rowOff>
    </xdr:from>
    <xdr:to>
      <xdr:col>50</xdr:col>
      <xdr:colOff>165100</xdr:colOff>
      <xdr:row>40</xdr:row>
      <xdr:rowOff>163830</xdr:rowOff>
    </xdr:to>
    <xdr:sp macro="" textlink="">
      <xdr:nvSpPr>
        <xdr:cNvPr id="110" name="フローチャート: 判断 109">
          <a:extLst>
            <a:ext uri="{FF2B5EF4-FFF2-40B4-BE49-F238E27FC236}">
              <a16:creationId xmlns:a16="http://schemas.microsoft.com/office/drawing/2014/main" id="{3412E0FC-89B2-416A-83DD-18BEF1175E67}"/>
            </a:ext>
          </a:extLst>
        </xdr:cNvPr>
        <xdr:cNvSpPr/>
      </xdr:nvSpPr>
      <xdr:spPr>
        <a:xfrm>
          <a:off x="9588500" y="69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66675</xdr:rowOff>
    </xdr:from>
    <xdr:to>
      <xdr:col>46</xdr:col>
      <xdr:colOff>38100</xdr:colOff>
      <xdr:row>40</xdr:row>
      <xdr:rowOff>168275</xdr:rowOff>
    </xdr:to>
    <xdr:sp macro="" textlink="">
      <xdr:nvSpPr>
        <xdr:cNvPr id="111" name="フローチャート: 判断 110">
          <a:extLst>
            <a:ext uri="{FF2B5EF4-FFF2-40B4-BE49-F238E27FC236}">
              <a16:creationId xmlns:a16="http://schemas.microsoft.com/office/drawing/2014/main" id="{49D2FC21-75FA-4FB8-A986-E10D4F4E1D54}"/>
            </a:ext>
          </a:extLst>
        </xdr:cNvPr>
        <xdr:cNvSpPr/>
      </xdr:nvSpPr>
      <xdr:spPr>
        <a:xfrm>
          <a:off x="8699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66675</xdr:rowOff>
    </xdr:from>
    <xdr:to>
      <xdr:col>41</xdr:col>
      <xdr:colOff>101600</xdr:colOff>
      <xdr:row>40</xdr:row>
      <xdr:rowOff>168275</xdr:rowOff>
    </xdr:to>
    <xdr:sp macro="" textlink="">
      <xdr:nvSpPr>
        <xdr:cNvPr id="112" name="フローチャート: 判断 111">
          <a:extLst>
            <a:ext uri="{FF2B5EF4-FFF2-40B4-BE49-F238E27FC236}">
              <a16:creationId xmlns:a16="http://schemas.microsoft.com/office/drawing/2014/main" id="{EC75FF5D-3B51-4EEE-A64C-E6B148BF37B5}"/>
            </a:ext>
          </a:extLst>
        </xdr:cNvPr>
        <xdr:cNvSpPr/>
      </xdr:nvSpPr>
      <xdr:spPr>
        <a:xfrm>
          <a:off x="7810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66675</xdr:rowOff>
    </xdr:from>
    <xdr:to>
      <xdr:col>36</xdr:col>
      <xdr:colOff>165100</xdr:colOff>
      <xdr:row>40</xdr:row>
      <xdr:rowOff>168275</xdr:rowOff>
    </xdr:to>
    <xdr:sp macro="" textlink="">
      <xdr:nvSpPr>
        <xdr:cNvPr id="113" name="フローチャート: 判断 112">
          <a:extLst>
            <a:ext uri="{FF2B5EF4-FFF2-40B4-BE49-F238E27FC236}">
              <a16:creationId xmlns:a16="http://schemas.microsoft.com/office/drawing/2014/main" id="{BAF7442A-3070-46A8-9FC3-BE35D04DB459}"/>
            </a:ext>
          </a:extLst>
        </xdr:cNvPr>
        <xdr:cNvSpPr/>
      </xdr:nvSpPr>
      <xdr:spPr>
        <a:xfrm>
          <a:off x="6921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EECE2CF3-13D4-44C8-9C8C-0FBF8BCEAD51}"/>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F14F4B57-F1C6-40F8-B718-6A4E0C05E82F}"/>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B2B4680F-C550-4B32-8A57-209FF89B1019}"/>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C774D7BE-3FBF-49D1-AC7E-35BFB3A28078}"/>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8" name="テキスト ボックス 117">
          <a:extLst>
            <a:ext uri="{FF2B5EF4-FFF2-40B4-BE49-F238E27FC236}">
              <a16:creationId xmlns:a16="http://schemas.microsoft.com/office/drawing/2014/main" id="{E3CA9348-9B63-4086-B729-CFBCD5B8F3E5}"/>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85090</xdr:rowOff>
    </xdr:from>
    <xdr:to>
      <xdr:col>55</xdr:col>
      <xdr:colOff>50800</xdr:colOff>
      <xdr:row>41</xdr:row>
      <xdr:rowOff>15240</xdr:rowOff>
    </xdr:to>
    <xdr:sp macro="" textlink="">
      <xdr:nvSpPr>
        <xdr:cNvPr id="119" name="楕円 118">
          <a:extLst>
            <a:ext uri="{FF2B5EF4-FFF2-40B4-BE49-F238E27FC236}">
              <a16:creationId xmlns:a16="http://schemas.microsoft.com/office/drawing/2014/main" id="{9E766360-154C-4BC0-908D-87C0F0B3FC8D}"/>
            </a:ext>
          </a:extLst>
        </xdr:cNvPr>
        <xdr:cNvSpPr/>
      </xdr:nvSpPr>
      <xdr:spPr>
        <a:xfrm>
          <a:off x="104267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63500</xdr:rowOff>
    </xdr:from>
    <xdr:ext cx="469900" cy="255270"/>
    <xdr:sp macro="" textlink="">
      <xdr:nvSpPr>
        <xdr:cNvPr id="120" name="【図書館】&#10;一人当たり面積該当値テキスト">
          <a:extLst>
            <a:ext uri="{FF2B5EF4-FFF2-40B4-BE49-F238E27FC236}">
              <a16:creationId xmlns:a16="http://schemas.microsoft.com/office/drawing/2014/main" id="{FAA807EE-2A9B-4262-9423-F4C1CCE10535}"/>
            </a:ext>
          </a:extLst>
        </xdr:cNvPr>
        <xdr:cNvSpPr txBox="1"/>
      </xdr:nvSpPr>
      <xdr:spPr>
        <a:xfrm>
          <a:off x="10515600" y="69215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40</xdr:row>
      <xdr:rowOff>162560</xdr:rowOff>
    </xdr:from>
    <xdr:to>
      <xdr:col>36</xdr:col>
      <xdr:colOff>165100</xdr:colOff>
      <xdr:row>41</xdr:row>
      <xdr:rowOff>92710</xdr:rowOff>
    </xdr:to>
    <xdr:sp macro="" textlink="">
      <xdr:nvSpPr>
        <xdr:cNvPr id="121" name="楕円 120">
          <a:extLst>
            <a:ext uri="{FF2B5EF4-FFF2-40B4-BE49-F238E27FC236}">
              <a16:creationId xmlns:a16="http://schemas.microsoft.com/office/drawing/2014/main" id="{DB5FE656-D3B1-49C5-89B5-DFA34F74318A}"/>
            </a:ext>
          </a:extLst>
        </xdr:cNvPr>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39</xdr:row>
      <xdr:rowOff>8890</xdr:rowOff>
    </xdr:from>
    <xdr:ext cx="469900" cy="255270"/>
    <xdr:sp macro="" textlink="">
      <xdr:nvSpPr>
        <xdr:cNvPr id="122" name="n_1aveValue【図書館】&#10;一人当たり面積">
          <a:extLst>
            <a:ext uri="{FF2B5EF4-FFF2-40B4-BE49-F238E27FC236}">
              <a16:creationId xmlns:a16="http://schemas.microsoft.com/office/drawing/2014/main" id="{EBF50CE7-1A01-428E-BE36-1CB243D6C16F}"/>
            </a:ext>
          </a:extLst>
        </xdr:cNvPr>
        <xdr:cNvSpPr txBox="1"/>
      </xdr:nvSpPr>
      <xdr:spPr>
        <a:xfrm>
          <a:off x="9391650" y="66954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13335</xdr:rowOff>
    </xdr:from>
    <xdr:ext cx="466090" cy="259080"/>
    <xdr:sp macro="" textlink="">
      <xdr:nvSpPr>
        <xdr:cNvPr id="123" name="n_2aveValue【図書館】&#10;一人当たり面積">
          <a:extLst>
            <a:ext uri="{FF2B5EF4-FFF2-40B4-BE49-F238E27FC236}">
              <a16:creationId xmlns:a16="http://schemas.microsoft.com/office/drawing/2014/main" id="{B909352A-34E6-4A89-AFA0-84875C8D4784}"/>
            </a:ext>
          </a:extLst>
        </xdr:cNvPr>
        <xdr:cNvSpPr txBox="1"/>
      </xdr:nvSpPr>
      <xdr:spPr>
        <a:xfrm>
          <a:off x="8515350" y="6699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13335</xdr:rowOff>
    </xdr:from>
    <xdr:ext cx="466090" cy="259080"/>
    <xdr:sp macro="" textlink="">
      <xdr:nvSpPr>
        <xdr:cNvPr id="124" name="n_3aveValue【図書館】&#10;一人当たり面積">
          <a:extLst>
            <a:ext uri="{FF2B5EF4-FFF2-40B4-BE49-F238E27FC236}">
              <a16:creationId xmlns:a16="http://schemas.microsoft.com/office/drawing/2014/main" id="{227B58B5-196C-4219-AFC3-2F54C8453B8A}"/>
            </a:ext>
          </a:extLst>
        </xdr:cNvPr>
        <xdr:cNvSpPr txBox="1"/>
      </xdr:nvSpPr>
      <xdr:spPr>
        <a:xfrm>
          <a:off x="7626350" y="6699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13335</xdr:rowOff>
    </xdr:from>
    <xdr:ext cx="466090" cy="259080"/>
    <xdr:sp macro="" textlink="">
      <xdr:nvSpPr>
        <xdr:cNvPr id="125" name="n_4aveValue【図書館】&#10;一人当たり面積">
          <a:extLst>
            <a:ext uri="{FF2B5EF4-FFF2-40B4-BE49-F238E27FC236}">
              <a16:creationId xmlns:a16="http://schemas.microsoft.com/office/drawing/2014/main" id="{92235C0F-ABFA-471F-9CE6-5B961ABE0DE2}"/>
            </a:ext>
          </a:extLst>
        </xdr:cNvPr>
        <xdr:cNvSpPr txBox="1"/>
      </xdr:nvSpPr>
      <xdr:spPr>
        <a:xfrm>
          <a:off x="6737350" y="6699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41</xdr:row>
      <xdr:rowOff>83820</xdr:rowOff>
    </xdr:from>
    <xdr:ext cx="466090" cy="259080"/>
    <xdr:sp macro="" textlink="">
      <xdr:nvSpPr>
        <xdr:cNvPr id="126" name="n_4mainValue【図書館】&#10;一人当たり面積">
          <a:extLst>
            <a:ext uri="{FF2B5EF4-FFF2-40B4-BE49-F238E27FC236}">
              <a16:creationId xmlns:a16="http://schemas.microsoft.com/office/drawing/2014/main" id="{5840AD43-4C8E-41C9-B333-C4504C979E79}"/>
            </a:ext>
          </a:extLst>
        </xdr:cNvPr>
        <xdr:cNvSpPr txBox="1"/>
      </xdr:nvSpPr>
      <xdr:spPr>
        <a:xfrm>
          <a:off x="6737350" y="7113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6B1646F5-100D-4552-95C5-98AB1B00CD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CFC3A30-7467-4A28-AC63-BF6AF344E30F}"/>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53FB97D-0247-4A54-9D82-E18B7E8D58AC}"/>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AF3AFFFC-60D5-4F8B-9793-4C11DE6295F9}"/>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70E0A3C2-6917-40D8-8C4A-F2CB28E528CC}"/>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7C03EC66-531F-4F6E-B8DC-C326FD0D2215}"/>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E1F2B7B3-3875-468C-B361-AE42A882E04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7C9B15C9-95F2-4B68-B570-5B85B6BE1C47}"/>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35" name="テキスト ボックス 134">
          <a:extLst>
            <a:ext uri="{FF2B5EF4-FFF2-40B4-BE49-F238E27FC236}">
              <a16:creationId xmlns:a16="http://schemas.microsoft.com/office/drawing/2014/main" id="{86D60A87-CFEC-4BB0-9E26-D5875AE8A0E6}"/>
            </a:ext>
          </a:extLst>
        </xdr:cNvPr>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1D0EB9EA-3133-4B05-B664-B37D8507DD19}"/>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3550" cy="255270"/>
    <xdr:sp macro="" textlink="">
      <xdr:nvSpPr>
        <xdr:cNvPr id="137" name="テキスト ボックス 136">
          <a:extLst>
            <a:ext uri="{FF2B5EF4-FFF2-40B4-BE49-F238E27FC236}">
              <a16:creationId xmlns:a16="http://schemas.microsoft.com/office/drawing/2014/main" id="{9F2D151D-5256-4E0F-8AF9-56F2A7507270}"/>
            </a:ext>
          </a:extLst>
        </xdr:cNvPr>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153C5A07-54C3-419A-A0A7-10F766ACF9C1}"/>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3550" cy="259080"/>
    <xdr:sp macro="" textlink="">
      <xdr:nvSpPr>
        <xdr:cNvPr id="139" name="テキスト ボックス 138">
          <a:extLst>
            <a:ext uri="{FF2B5EF4-FFF2-40B4-BE49-F238E27FC236}">
              <a16:creationId xmlns:a16="http://schemas.microsoft.com/office/drawing/2014/main" id="{95B2397B-3D58-4C98-947C-E2A0676497E4}"/>
            </a:ext>
          </a:extLst>
        </xdr:cNvPr>
        <xdr:cNvSpPr txBox="1"/>
      </xdr:nvSpPr>
      <xdr:spPr>
        <a:xfrm>
          <a:off x="294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DC98C3F7-B909-4108-AF52-EA67FCEE5016}"/>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1" name="テキスト ボックス 140">
          <a:extLst>
            <a:ext uri="{FF2B5EF4-FFF2-40B4-BE49-F238E27FC236}">
              <a16:creationId xmlns:a16="http://schemas.microsoft.com/office/drawing/2014/main" id="{1A4171C1-30BB-4D0A-B964-9BD7105FFF49}"/>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3274A917-963D-4B4F-B67D-E1A4A7C96835}"/>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270"/>
    <xdr:sp macro="" textlink="">
      <xdr:nvSpPr>
        <xdr:cNvPr id="143" name="テキスト ボックス 142">
          <a:extLst>
            <a:ext uri="{FF2B5EF4-FFF2-40B4-BE49-F238E27FC236}">
              <a16:creationId xmlns:a16="http://schemas.microsoft.com/office/drawing/2014/main" id="{3F02C84B-06B3-4DF0-82A2-D2A0A1EBE380}"/>
            </a:ext>
          </a:extLst>
        </xdr:cNvPr>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E486BB3C-F452-4B0B-9C7C-AE1A49729C7A}"/>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5" name="テキスト ボックス 144">
          <a:extLst>
            <a:ext uri="{FF2B5EF4-FFF2-40B4-BE49-F238E27FC236}">
              <a16:creationId xmlns:a16="http://schemas.microsoft.com/office/drawing/2014/main" id="{24669967-5719-4F05-96AC-65F3FE3FA97E}"/>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E2E90E56-4546-412B-9272-7D2E166D32DE}"/>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47" name="テキスト ボックス 146">
          <a:extLst>
            <a:ext uri="{FF2B5EF4-FFF2-40B4-BE49-F238E27FC236}">
              <a16:creationId xmlns:a16="http://schemas.microsoft.com/office/drawing/2014/main" id="{E79E8DF2-A395-43E1-87AE-93FBC40D5E14}"/>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74BA9563-DD5B-47B0-90D6-3ACED76D1339}"/>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5280" cy="255270"/>
    <xdr:sp macro="" textlink="">
      <xdr:nvSpPr>
        <xdr:cNvPr id="149" name="テキスト ボックス 148">
          <a:extLst>
            <a:ext uri="{FF2B5EF4-FFF2-40B4-BE49-F238E27FC236}">
              <a16:creationId xmlns:a16="http://schemas.microsoft.com/office/drawing/2014/main" id="{9A56913C-0D82-4D29-B7EF-167E4171A659}"/>
            </a:ext>
          </a:extLst>
        </xdr:cNvPr>
        <xdr:cNvSpPr txBox="1"/>
      </xdr:nvSpPr>
      <xdr:spPr>
        <a:xfrm>
          <a:off x="422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4356B91E-B2A2-4D55-A9DA-3B299ED24962}"/>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51" name="直線コネクタ 150">
          <a:extLst>
            <a:ext uri="{FF2B5EF4-FFF2-40B4-BE49-F238E27FC236}">
              <a16:creationId xmlns:a16="http://schemas.microsoft.com/office/drawing/2014/main" id="{E439B777-3871-4415-852B-442F8E238C23}"/>
            </a:ext>
          </a:extLst>
        </xdr:cNvPr>
        <xdr:cNvCxnSpPr/>
      </xdr:nvCxnSpPr>
      <xdr:spPr>
        <a:xfrm flipV="1">
          <a:off x="4634865" y="953643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29210</xdr:rowOff>
    </xdr:from>
    <xdr:ext cx="405130" cy="255270"/>
    <xdr:sp macro="" textlink="">
      <xdr:nvSpPr>
        <xdr:cNvPr id="152" name="【体育館・プール】&#10;有形固定資産減価償却率最小値テキスト">
          <a:extLst>
            <a:ext uri="{FF2B5EF4-FFF2-40B4-BE49-F238E27FC236}">
              <a16:creationId xmlns:a16="http://schemas.microsoft.com/office/drawing/2014/main" id="{4472ECEC-B629-4D59-ACF5-26FA1BB798CC}"/>
            </a:ext>
          </a:extLst>
        </xdr:cNvPr>
        <xdr:cNvSpPr txBox="1"/>
      </xdr:nvSpPr>
      <xdr:spPr>
        <a:xfrm>
          <a:off x="4673600" y="110020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53" name="直線コネクタ 152">
          <a:extLst>
            <a:ext uri="{FF2B5EF4-FFF2-40B4-BE49-F238E27FC236}">
              <a16:creationId xmlns:a16="http://schemas.microsoft.com/office/drawing/2014/main" id="{73399EB0-D582-4111-B9E5-81844F7AC3C9}"/>
            </a:ext>
          </a:extLst>
        </xdr:cNvPr>
        <xdr:cNvCxnSpPr/>
      </xdr:nvCxnSpPr>
      <xdr:spPr>
        <a:xfrm>
          <a:off x="4546600" y="1099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53340</xdr:rowOff>
    </xdr:from>
    <xdr:ext cx="405130" cy="255270"/>
    <xdr:sp macro="" textlink="">
      <xdr:nvSpPr>
        <xdr:cNvPr id="154" name="【体育館・プール】&#10;有形固定資産減価償却率最大値テキスト">
          <a:extLst>
            <a:ext uri="{FF2B5EF4-FFF2-40B4-BE49-F238E27FC236}">
              <a16:creationId xmlns:a16="http://schemas.microsoft.com/office/drawing/2014/main" id="{F8620742-DBB0-411C-BB4C-93A417208C41}"/>
            </a:ext>
          </a:extLst>
        </xdr:cNvPr>
        <xdr:cNvSpPr txBox="1"/>
      </xdr:nvSpPr>
      <xdr:spPr>
        <a:xfrm>
          <a:off x="4673600" y="93116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55" name="直線コネクタ 154">
          <a:extLst>
            <a:ext uri="{FF2B5EF4-FFF2-40B4-BE49-F238E27FC236}">
              <a16:creationId xmlns:a16="http://schemas.microsoft.com/office/drawing/2014/main" id="{37C02DDC-6956-4A09-9F19-1D6208CA585F}"/>
            </a:ext>
          </a:extLst>
        </xdr:cNvPr>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167640</xdr:rowOff>
    </xdr:from>
    <xdr:ext cx="405130" cy="255270"/>
    <xdr:sp macro="" textlink="">
      <xdr:nvSpPr>
        <xdr:cNvPr id="156" name="【体育館・プール】&#10;有形固定資産減価償却率平均値テキスト">
          <a:extLst>
            <a:ext uri="{FF2B5EF4-FFF2-40B4-BE49-F238E27FC236}">
              <a16:creationId xmlns:a16="http://schemas.microsoft.com/office/drawing/2014/main" id="{5EC31313-D5F4-4FF8-843F-34E2E98C5734}"/>
            </a:ext>
          </a:extLst>
        </xdr:cNvPr>
        <xdr:cNvSpPr txBox="1"/>
      </xdr:nvSpPr>
      <xdr:spPr>
        <a:xfrm>
          <a:off x="4673600" y="1028319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57" name="フローチャート: 判断 156">
          <a:extLst>
            <a:ext uri="{FF2B5EF4-FFF2-40B4-BE49-F238E27FC236}">
              <a16:creationId xmlns:a16="http://schemas.microsoft.com/office/drawing/2014/main" id="{D4320FE8-29A3-4387-A134-35C7B5F2A24A}"/>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58" name="フローチャート: 判断 157">
          <a:extLst>
            <a:ext uri="{FF2B5EF4-FFF2-40B4-BE49-F238E27FC236}">
              <a16:creationId xmlns:a16="http://schemas.microsoft.com/office/drawing/2014/main" id="{626D31B4-356E-4799-BE0C-C4FB6D6D78BF}"/>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59" name="フローチャート: 判断 158">
          <a:extLst>
            <a:ext uri="{FF2B5EF4-FFF2-40B4-BE49-F238E27FC236}">
              <a16:creationId xmlns:a16="http://schemas.microsoft.com/office/drawing/2014/main" id="{3A0C6C1C-B3D7-4AD1-B064-6592F6D267E9}"/>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0" name="フローチャート: 判断 159">
          <a:extLst>
            <a:ext uri="{FF2B5EF4-FFF2-40B4-BE49-F238E27FC236}">
              <a16:creationId xmlns:a16="http://schemas.microsoft.com/office/drawing/2014/main" id="{1E8D2480-051C-43CE-8D5D-9C0277A32285}"/>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61" name="フローチャート: 判断 160">
          <a:extLst>
            <a:ext uri="{FF2B5EF4-FFF2-40B4-BE49-F238E27FC236}">
              <a16:creationId xmlns:a16="http://schemas.microsoft.com/office/drawing/2014/main" id="{062D4370-9793-40CC-A295-3DBE748A3DD4}"/>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62" name="テキスト ボックス 161">
          <a:extLst>
            <a:ext uri="{FF2B5EF4-FFF2-40B4-BE49-F238E27FC236}">
              <a16:creationId xmlns:a16="http://schemas.microsoft.com/office/drawing/2014/main" id="{489DCD15-0910-42D5-8537-FE1CC70B3D81}"/>
            </a:ext>
          </a:extLst>
        </xdr:cNvPr>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63" name="テキスト ボックス 162">
          <a:extLst>
            <a:ext uri="{FF2B5EF4-FFF2-40B4-BE49-F238E27FC236}">
              <a16:creationId xmlns:a16="http://schemas.microsoft.com/office/drawing/2014/main" id="{C72809AA-084F-4B02-B85E-0D5B5B6EAC83}"/>
            </a:ext>
          </a:extLst>
        </xdr:cNvPr>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64" name="テキスト ボックス 163">
          <a:extLst>
            <a:ext uri="{FF2B5EF4-FFF2-40B4-BE49-F238E27FC236}">
              <a16:creationId xmlns:a16="http://schemas.microsoft.com/office/drawing/2014/main" id="{1A3775C7-E91D-4D30-AD81-7842598BDBA1}"/>
            </a:ext>
          </a:extLst>
        </xdr:cNvPr>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65" name="テキスト ボックス 164">
          <a:extLst>
            <a:ext uri="{FF2B5EF4-FFF2-40B4-BE49-F238E27FC236}">
              <a16:creationId xmlns:a16="http://schemas.microsoft.com/office/drawing/2014/main" id="{648491C4-D946-42C6-B6C0-30367B8EE251}"/>
            </a:ext>
          </a:extLst>
        </xdr:cNvPr>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66" name="テキスト ボックス 165">
          <a:extLst>
            <a:ext uri="{FF2B5EF4-FFF2-40B4-BE49-F238E27FC236}">
              <a16:creationId xmlns:a16="http://schemas.microsoft.com/office/drawing/2014/main" id="{523F6A81-8EF9-4FEC-B509-26BDA08DFCDA}"/>
            </a:ext>
          </a:extLst>
        </xdr:cNvPr>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46355</xdr:rowOff>
    </xdr:from>
    <xdr:to>
      <xdr:col>24</xdr:col>
      <xdr:colOff>114300</xdr:colOff>
      <xdr:row>59</xdr:row>
      <xdr:rowOff>147955</xdr:rowOff>
    </xdr:to>
    <xdr:sp macro="" textlink="">
      <xdr:nvSpPr>
        <xdr:cNvPr id="167" name="楕円 166">
          <a:extLst>
            <a:ext uri="{FF2B5EF4-FFF2-40B4-BE49-F238E27FC236}">
              <a16:creationId xmlns:a16="http://schemas.microsoft.com/office/drawing/2014/main" id="{270BF95A-B88C-41CE-AD27-40937EC70786}"/>
            </a:ext>
          </a:extLst>
        </xdr:cNvPr>
        <xdr:cNvSpPr/>
      </xdr:nvSpPr>
      <xdr:spPr>
        <a:xfrm>
          <a:off x="4584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69215</xdr:rowOff>
    </xdr:from>
    <xdr:ext cx="405130" cy="259080"/>
    <xdr:sp macro="" textlink="">
      <xdr:nvSpPr>
        <xdr:cNvPr id="168" name="【体育館・プール】&#10;有形固定資産減価償却率該当値テキスト">
          <a:extLst>
            <a:ext uri="{FF2B5EF4-FFF2-40B4-BE49-F238E27FC236}">
              <a16:creationId xmlns:a16="http://schemas.microsoft.com/office/drawing/2014/main" id="{38E7E188-91DB-459A-9758-8092DD91CEB1}"/>
            </a:ext>
          </a:extLst>
        </xdr:cNvPr>
        <xdr:cNvSpPr txBox="1"/>
      </xdr:nvSpPr>
      <xdr:spPr>
        <a:xfrm>
          <a:off x="4673600" y="1001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169" name="楕円 168">
          <a:extLst>
            <a:ext uri="{FF2B5EF4-FFF2-40B4-BE49-F238E27FC236}">
              <a16:creationId xmlns:a16="http://schemas.microsoft.com/office/drawing/2014/main" id="{044222ED-C29F-4FEE-85D0-D6C2743DF8A4}"/>
            </a:ext>
          </a:extLst>
        </xdr:cNvPr>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55245</xdr:rowOff>
    </xdr:from>
    <xdr:to>
      <xdr:col>24</xdr:col>
      <xdr:colOff>63500</xdr:colOff>
      <xdr:row>59</xdr:row>
      <xdr:rowOff>97790</xdr:rowOff>
    </xdr:to>
    <xdr:cxnSp macro="">
      <xdr:nvCxnSpPr>
        <xdr:cNvPr id="170" name="直線コネクタ 169">
          <a:extLst>
            <a:ext uri="{FF2B5EF4-FFF2-40B4-BE49-F238E27FC236}">
              <a16:creationId xmlns:a16="http://schemas.microsoft.com/office/drawing/2014/main" id="{1D9E160F-527F-4A28-95A0-E3C3ABA05E34}"/>
            </a:ext>
          </a:extLst>
        </xdr:cNvPr>
        <xdr:cNvCxnSpPr/>
      </xdr:nvCxnSpPr>
      <xdr:spPr>
        <a:xfrm>
          <a:off x="3797300" y="1017079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71" name="楕円 170">
          <a:extLst>
            <a:ext uri="{FF2B5EF4-FFF2-40B4-BE49-F238E27FC236}">
              <a16:creationId xmlns:a16="http://schemas.microsoft.com/office/drawing/2014/main" id="{637B536E-906E-4EE3-AD9B-640E939DC440}"/>
            </a:ext>
          </a:extLst>
        </xdr:cNvPr>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55245</xdr:rowOff>
    </xdr:to>
    <xdr:cxnSp macro="">
      <xdr:nvCxnSpPr>
        <xdr:cNvPr id="172" name="直線コネクタ 171">
          <a:extLst>
            <a:ext uri="{FF2B5EF4-FFF2-40B4-BE49-F238E27FC236}">
              <a16:creationId xmlns:a16="http://schemas.microsoft.com/office/drawing/2014/main" id="{137B8177-743A-49B9-A61F-257F9DDCB9B0}"/>
            </a:ext>
          </a:extLst>
        </xdr:cNvPr>
        <xdr:cNvCxnSpPr/>
      </xdr:nvCxnSpPr>
      <xdr:spPr>
        <a:xfrm>
          <a:off x="2908300" y="101307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95885</xdr:rowOff>
    </xdr:from>
    <xdr:to>
      <xdr:col>10</xdr:col>
      <xdr:colOff>165100</xdr:colOff>
      <xdr:row>59</xdr:row>
      <xdr:rowOff>26035</xdr:rowOff>
    </xdr:to>
    <xdr:sp macro="" textlink="">
      <xdr:nvSpPr>
        <xdr:cNvPr id="173" name="楕円 172">
          <a:extLst>
            <a:ext uri="{FF2B5EF4-FFF2-40B4-BE49-F238E27FC236}">
              <a16:creationId xmlns:a16="http://schemas.microsoft.com/office/drawing/2014/main" id="{32F3245E-1F4E-4407-858A-EF1111AFF7C0}"/>
            </a:ext>
          </a:extLst>
        </xdr:cNvPr>
        <xdr:cNvSpPr/>
      </xdr:nvSpPr>
      <xdr:spPr>
        <a:xfrm>
          <a:off x="1968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146685</xdr:rowOff>
    </xdr:from>
    <xdr:to>
      <xdr:col>15</xdr:col>
      <xdr:colOff>50800</xdr:colOff>
      <xdr:row>59</xdr:row>
      <xdr:rowOff>15240</xdr:rowOff>
    </xdr:to>
    <xdr:cxnSp macro="">
      <xdr:nvCxnSpPr>
        <xdr:cNvPr id="174" name="直線コネクタ 173">
          <a:extLst>
            <a:ext uri="{FF2B5EF4-FFF2-40B4-BE49-F238E27FC236}">
              <a16:creationId xmlns:a16="http://schemas.microsoft.com/office/drawing/2014/main" id="{E3992ED1-1B03-463F-AF40-A8A0EA49D060}"/>
            </a:ext>
          </a:extLst>
        </xdr:cNvPr>
        <xdr:cNvCxnSpPr/>
      </xdr:nvCxnSpPr>
      <xdr:spPr>
        <a:xfrm>
          <a:off x="2019300" y="100907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36830</xdr:rowOff>
    </xdr:from>
    <xdr:to>
      <xdr:col>6</xdr:col>
      <xdr:colOff>38100</xdr:colOff>
      <xdr:row>58</xdr:row>
      <xdr:rowOff>138430</xdr:rowOff>
    </xdr:to>
    <xdr:sp macro="" textlink="">
      <xdr:nvSpPr>
        <xdr:cNvPr id="175" name="楕円 174">
          <a:extLst>
            <a:ext uri="{FF2B5EF4-FFF2-40B4-BE49-F238E27FC236}">
              <a16:creationId xmlns:a16="http://schemas.microsoft.com/office/drawing/2014/main" id="{9DF696B2-24DA-4E13-B33C-B58D4B334D79}"/>
            </a:ext>
          </a:extLst>
        </xdr:cNvPr>
        <xdr:cNvSpPr/>
      </xdr:nvSpPr>
      <xdr:spPr>
        <a:xfrm>
          <a:off x="1079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87630</xdr:rowOff>
    </xdr:from>
    <xdr:to>
      <xdr:col>10</xdr:col>
      <xdr:colOff>114300</xdr:colOff>
      <xdr:row>58</xdr:row>
      <xdr:rowOff>146685</xdr:rowOff>
    </xdr:to>
    <xdr:cxnSp macro="">
      <xdr:nvCxnSpPr>
        <xdr:cNvPr id="176" name="直線コネクタ 175">
          <a:extLst>
            <a:ext uri="{FF2B5EF4-FFF2-40B4-BE49-F238E27FC236}">
              <a16:creationId xmlns:a16="http://schemas.microsoft.com/office/drawing/2014/main" id="{B5058E4B-E1AF-4A5C-BE11-A3369AB483BA}"/>
            </a:ext>
          </a:extLst>
        </xdr:cNvPr>
        <xdr:cNvCxnSpPr/>
      </xdr:nvCxnSpPr>
      <xdr:spPr>
        <a:xfrm>
          <a:off x="1130300" y="100317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99060</xdr:rowOff>
    </xdr:from>
    <xdr:ext cx="405130" cy="255270"/>
    <xdr:sp macro="" textlink="">
      <xdr:nvSpPr>
        <xdr:cNvPr id="177" name="n_1aveValue【体育館・プール】&#10;有形固定資産減価償却率">
          <a:extLst>
            <a:ext uri="{FF2B5EF4-FFF2-40B4-BE49-F238E27FC236}">
              <a16:creationId xmlns:a16="http://schemas.microsoft.com/office/drawing/2014/main" id="{FA06912D-9A2D-49B0-AEE3-2EC19256CDD3}"/>
            </a:ext>
          </a:extLst>
        </xdr:cNvPr>
        <xdr:cNvSpPr txBox="1"/>
      </xdr:nvSpPr>
      <xdr:spPr>
        <a:xfrm>
          <a:off x="3582035" y="103860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86360</xdr:rowOff>
    </xdr:from>
    <xdr:ext cx="401320" cy="255270"/>
    <xdr:sp macro="" textlink="">
      <xdr:nvSpPr>
        <xdr:cNvPr id="178" name="n_2aveValue【体育館・プール】&#10;有形固定資産減価償却率">
          <a:extLst>
            <a:ext uri="{FF2B5EF4-FFF2-40B4-BE49-F238E27FC236}">
              <a16:creationId xmlns:a16="http://schemas.microsoft.com/office/drawing/2014/main" id="{A95526FE-CA1F-464A-97C5-5FC96E786A8A}"/>
            </a:ext>
          </a:extLst>
        </xdr:cNvPr>
        <xdr:cNvSpPr txBox="1"/>
      </xdr:nvSpPr>
      <xdr:spPr>
        <a:xfrm>
          <a:off x="2705735" y="103733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41910</xdr:rowOff>
    </xdr:from>
    <xdr:ext cx="401320" cy="255270"/>
    <xdr:sp macro="" textlink="">
      <xdr:nvSpPr>
        <xdr:cNvPr id="179" name="n_3aveValue【体育館・プール】&#10;有形固定資産減価償却率">
          <a:extLst>
            <a:ext uri="{FF2B5EF4-FFF2-40B4-BE49-F238E27FC236}">
              <a16:creationId xmlns:a16="http://schemas.microsoft.com/office/drawing/2014/main" id="{3435D5D1-0C35-4C41-8AF2-69DEF4075B7B}"/>
            </a:ext>
          </a:extLst>
        </xdr:cNvPr>
        <xdr:cNvSpPr txBox="1"/>
      </xdr:nvSpPr>
      <xdr:spPr>
        <a:xfrm>
          <a:off x="1816735" y="103289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36195</xdr:rowOff>
    </xdr:from>
    <xdr:ext cx="401320" cy="259080"/>
    <xdr:sp macro="" textlink="">
      <xdr:nvSpPr>
        <xdr:cNvPr id="180" name="n_4aveValue【体育館・プール】&#10;有形固定資産減価償却率">
          <a:extLst>
            <a:ext uri="{FF2B5EF4-FFF2-40B4-BE49-F238E27FC236}">
              <a16:creationId xmlns:a16="http://schemas.microsoft.com/office/drawing/2014/main" id="{F6286381-1402-40AB-AB4C-B5EC05E25F6B}"/>
            </a:ext>
          </a:extLst>
        </xdr:cNvPr>
        <xdr:cNvSpPr txBox="1"/>
      </xdr:nvSpPr>
      <xdr:spPr>
        <a:xfrm>
          <a:off x="927735" y="103231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122555</xdr:rowOff>
    </xdr:from>
    <xdr:ext cx="405130" cy="255270"/>
    <xdr:sp macro="" textlink="">
      <xdr:nvSpPr>
        <xdr:cNvPr id="181" name="n_1mainValue【体育館・プール】&#10;有形固定資産減価償却率">
          <a:extLst>
            <a:ext uri="{FF2B5EF4-FFF2-40B4-BE49-F238E27FC236}">
              <a16:creationId xmlns:a16="http://schemas.microsoft.com/office/drawing/2014/main" id="{5EBAB637-14FD-4A02-B3F3-D141F395139B}"/>
            </a:ext>
          </a:extLst>
        </xdr:cNvPr>
        <xdr:cNvSpPr txBox="1"/>
      </xdr:nvSpPr>
      <xdr:spPr>
        <a:xfrm>
          <a:off x="3582035" y="98952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82550</xdr:rowOff>
    </xdr:from>
    <xdr:ext cx="401320" cy="259080"/>
    <xdr:sp macro="" textlink="">
      <xdr:nvSpPr>
        <xdr:cNvPr id="182" name="n_2mainValue【体育館・プール】&#10;有形固定資産減価償却率">
          <a:extLst>
            <a:ext uri="{FF2B5EF4-FFF2-40B4-BE49-F238E27FC236}">
              <a16:creationId xmlns:a16="http://schemas.microsoft.com/office/drawing/2014/main" id="{358AA944-EDAC-4F5A-9875-B15C72079439}"/>
            </a:ext>
          </a:extLst>
        </xdr:cNvPr>
        <xdr:cNvSpPr txBox="1"/>
      </xdr:nvSpPr>
      <xdr:spPr>
        <a:xfrm>
          <a:off x="2705735" y="98552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42545</xdr:rowOff>
    </xdr:from>
    <xdr:ext cx="401320" cy="255270"/>
    <xdr:sp macro="" textlink="">
      <xdr:nvSpPr>
        <xdr:cNvPr id="183" name="n_3mainValue【体育館・プール】&#10;有形固定資産減価償却率">
          <a:extLst>
            <a:ext uri="{FF2B5EF4-FFF2-40B4-BE49-F238E27FC236}">
              <a16:creationId xmlns:a16="http://schemas.microsoft.com/office/drawing/2014/main" id="{901F1002-F49C-4413-8EFA-AC37E1394CC5}"/>
            </a:ext>
          </a:extLst>
        </xdr:cNvPr>
        <xdr:cNvSpPr txBox="1"/>
      </xdr:nvSpPr>
      <xdr:spPr>
        <a:xfrm>
          <a:off x="1816735" y="98151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154940</xdr:rowOff>
    </xdr:from>
    <xdr:ext cx="401320" cy="255270"/>
    <xdr:sp macro="" textlink="">
      <xdr:nvSpPr>
        <xdr:cNvPr id="184" name="n_4mainValue【体育館・プール】&#10;有形固定資産減価償却率">
          <a:extLst>
            <a:ext uri="{FF2B5EF4-FFF2-40B4-BE49-F238E27FC236}">
              <a16:creationId xmlns:a16="http://schemas.microsoft.com/office/drawing/2014/main" id="{194F827B-BD8E-4A9E-A22B-075963B1E554}"/>
            </a:ext>
          </a:extLst>
        </xdr:cNvPr>
        <xdr:cNvSpPr txBox="1"/>
      </xdr:nvSpPr>
      <xdr:spPr>
        <a:xfrm>
          <a:off x="927735" y="97561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D6A6E4DE-2A9E-4F11-AD71-1C088CCECD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9C6296A3-CA99-4371-97D1-519402F9E564}"/>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C7EBB3CD-BE89-4D8D-B982-E75B9B3CF0FE}"/>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54561CBD-9781-4CE2-9B20-256D3C3087E4}"/>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A3C8029B-8FBE-439D-8E8F-012C1C8C224E}"/>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23B838F4-BCA4-429E-9D81-162AEA2413CB}"/>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47911B2E-1726-4548-A76E-FBDDEBC3CD1E}"/>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94A67112-1850-49E5-A004-24D557522663}"/>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193" name="テキスト ボックス 192">
          <a:extLst>
            <a:ext uri="{FF2B5EF4-FFF2-40B4-BE49-F238E27FC236}">
              <a16:creationId xmlns:a16="http://schemas.microsoft.com/office/drawing/2014/main" id="{AF71EA85-9693-40F0-89EA-2422FD996497}"/>
            </a:ext>
          </a:extLst>
        </xdr:cNvPr>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55210C6A-0B3E-4770-AE29-E5CFA1A7DF5D}"/>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a:extLst>
            <a:ext uri="{FF2B5EF4-FFF2-40B4-BE49-F238E27FC236}">
              <a16:creationId xmlns:a16="http://schemas.microsoft.com/office/drawing/2014/main" id="{1BD3A5D0-FC46-49F3-8E59-4EF6BB552C34}"/>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3550" cy="259080"/>
    <xdr:sp macro="" textlink="">
      <xdr:nvSpPr>
        <xdr:cNvPr id="196" name="テキスト ボックス 195">
          <a:extLst>
            <a:ext uri="{FF2B5EF4-FFF2-40B4-BE49-F238E27FC236}">
              <a16:creationId xmlns:a16="http://schemas.microsoft.com/office/drawing/2014/main" id="{53817A70-F0DF-432E-9455-6B21F161EEC7}"/>
            </a:ext>
          </a:extLst>
        </xdr:cNvPr>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a:extLst>
            <a:ext uri="{FF2B5EF4-FFF2-40B4-BE49-F238E27FC236}">
              <a16:creationId xmlns:a16="http://schemas.microsoft.com/office/drawing/2014/main" id="{5283590D-9A4D-44DB-AEAB-17A2FACC5933}"/>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3550" cy="259080"/>
    <xdr:sp macro="" textlink="">
      <xdr:nvSpPr>
        <xdr:cNvPr id="198" name="テキスト ボックス 197">
          <a:extLst>
            <a:ext uri="{FF2B5EF4-FFF2-40B4-BE49-F238E27FC236}">
              <a16:creationId xmlns:a16="http://schemas.microsoft.com/office/drawing/2014/main" id="{FB5F6F44-1D34-4652-822E-7C25E2EEC0B6}"/>
            </a:ext>
          </a:extLst>
        </xdr:cNvPr>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a:extLst>
            <a:ext uri="{FF2B5EF4-FFF2-40B4-BE49-F238E27FC236}">
              <a16:creationId xmlns:a16="http://schemas.microsoft.com/office/drawing/2014/main" id="{0FACE1D7-3A5C-4875-AA25-6149B89FC67D}"/>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3550" cy="255270"/>
    <xdr:sp macro="" textlink="">
      <xdr:nvSpPr>
        <xdr:cNvPr id="200" name="テキスト ボックス 199">
          <a:extLst>
            <a:ext uri="{FF2B5EF4-FFF2-40B4-BE49-F238E27FC236}">
              <a16:creationId xmlns:a16="http://schemas.microsoft.com/office/drawing/2014/main" id="{BB472948-08E0-4B55-B399-04145E4CAA7A}"/>
            </a:ext>
          </a:extLst>
        </xdr:cNvPr>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a:extLst>
            <a:ext uri="{FF2B5EF4-FFF2-40B4-BE49-F238E27FC236}">
              <a16:creationId xmlns:a16="http://schemas.microsoft.com/office/drawing/2014/main" id="{8A2DB5D6-EF23-49E7-BBBC-D4FA515FC054}"/>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3550" cy="259080"/>
    <xdr:sp macro="" textlink="">
      <xdr:nvSpPr>
        <xdr:cNvPr id="202" name="テキスト ボックス 201">
          <a:extLst>
            <a:ext uri="{FF2B5EF4-FFF2-40B4-BE49-F238E27FC236}">
              <a16:creationId xmlns:a16="http://schemas.microsoft.com/office/drawing/2014/main" id="{06AF4324-FF70-42CA-A46D-986D3F964D14}"/>
            </a:ext>
          </a:extLst>
        </xdr:cNvPr>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a:extLst>
            <a:ext uri="{FF2B5EF4-FFF2-40B4-BE49-F238E27FC236}">
              <a16:creationId xmlns:a16="http://schemas.microsoft.com/office/drawing/2014/main" id="{9AFE6200-E8B9-4FA9-9E8B-551175243A2A}"/>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3550" cy="259080"/>
    <xdr:sp macro="" textlink="">
      <xdr:nvSpPr>
        <xdr:cNvPr id="204" name="テキスト ボックス 203">
          <a:extLst>
            <a:ext uri="{FF2B5EF4-FFF2-40B4-BE49-F238E27FC236}">
              <a16:creationId xmlns:a16="http://schemas.microsoft.com/office/drawing/2014/main" id="{219E7AE3-F326-4799-A4D8-581546B890AE}"/>
            </a:ext>
          </a:extLst>
        </xdr:cNvPr>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DE01F618-9E96-4FBF-B19E-AE2EBDA453D4}"/>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3550" cy="255270"/>
    <xdr:sp macro="" textlink="">
      <xdr:nvSpPr>
        <xdr:cNvPr id="206" name="テキスト ボックス 205">
          <a:extLst>
            <a:ext uri="{FF2B5EF4-FFF2-40B4-BE49-F238E27FC236}">
              <a16:creationId xmlns:a16="http://schemas.microsoft.com/office/drawing/2014/main" id="{DDA991A6-E60F-48A7-8739-487CF8C874B6}"/>
            </a:ext>
          </a:extLst>
        </xdr:cNvPr>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711A256E-773D-465F-A14B-745F4992491F}"/>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83185</xdr:rowOff>
    </xdr:from>
    <xdr:to>
      <xdr:col>54</xdr:col>
      <xdr:colOff>189865</xdr:colOff>
      <xdr:row>64</xdr:row>
      <xdr:rowOff>69850</xdr:rowOff>
    </xdr:to>
    <xdr:cxnSp macro="">
      <xdr:nvCxnSpPr>
        <xdr:cNvPr id="208" name="直線コネクタ 207">
          <a:extLst>
            <a:ext uri="{FF2B5EF4-FFF2-40B4-BE49-F238E27FC236}">
              <a16:creationId xmlns:a16="http://schemas.microsoft.com/office/drawing/2014/main" id="{129C1154-8215-460E-BFA3-FFDECA15CBD9}"/>
            </a:ext>
          </a:extLst>
        </xdr:cNvPr>
        <xdr:cNvCxnSpPr/>
      </xdr:nvCxnSpPr>
      <xdr:spPr>
        <a:xfrm flipV="1">
          <a:off x="10476865" y="951293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73660</xdr:rowOff>
    </xdr:from>
    <xdr:ext cx="469900" cy="259080"/>
    <xdr:sp macro="" textlink="">
      <xdr:nvSpPr>
        <xdr:cNvPr id="209" name="【体育館・プール】&#10;一人当たり面積最小値テキスト">
          <a:extLst>
            <a:ext uri="{FF2B5EF4-FFF2-40B4-BE49-F238E27FC236}">
              <a16:creationId xmlns:a16="http://schemas.microsoft.com/office/drawing/2014/main" id="{9B1D2352-AF08-479F-AB84-8B92016FE639}"/>
            </a:ext>
          </a:extLst>
        </xdr:cNvPr>
        <xdr:cNvSpPr txBox="1"/>
      </xdr:nvSpPr>
      <xdr:spPr>
        <a:xfrm>
          <a:off x="10515600" y="1104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69850</xdr:rowOff>
    </xdr:from>
    <xdr:to>
      <xdr:col>55</xdr:col>
      <xdr:colOff>88900</xdr:colOff>
      <xdr:row>64</xdr:row>
      <xdr:rowOff>69850</xdr:rowOff>
    </xdr:to>
    <xdr:cxnSp macro="">
      <xdr:nvCxnSpPr>
        <xdr:cNvPr id="210" name="直線コネクタ 209">
          <a:extLst>
            <a:ext uri="{FF2B5EF4-FFF2-40B4-BE49-F238E27FC236}">
              <a16:creationId xmlns:a16="http://schemas.microsoft.com/office/drawing/2014/main" id="{88BA9916-A0EC-4BC8-8431-66AB3034634A}"/>
            </a:ext>
          </a:extLst>
        </xdr:cNvPr>
        <xdr:cNvCxnSpPr/>
      </xdr:nvCxnSpPr>
      <xdr:spPr>
        <a:xfrm>
          <a:off x="10388600" y="1104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29845</xdr:rowOff>
    </xdr:from>
    <xdr:ext cx="469900" cy="255270"/>
    <xdr:sp macro="" textlink="">
      <xdr:nvSpPr>
        <xdr:cNvPr id="211" name="【体育館・プール】&#10;一人当たり面積最大値テキスト">
          <a:extLst>
            <a:ext uri="{FF2B5EF4-FFF2-40B4-BE49-F238E27FC236}">
              <a16:creationId xmlns:a16="http://schemas.microsoft.com/office/drawing/2014/main" id="{9678F4AF-015E-4641-9DDC-C99B65C4EE7B}"/>
            </a:ext>
          </a:extLst>
        </xdr:cNvPr>
        <xdr:cNvSpPr txBox="1"/>
      </xdr:nvSpPr>
      <xdr:spPr>
        <a:xfrm>
          <a:off x="10515600" y="92881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83185</xdr:rowOff>
    </xdr:from>
    <xdr:to>
      <xdr:col>55</xdr:col>
      <xdr:colOff>88900</xdr:colOff>
      <xdr:row>55</xdr:row>
      <xdr:rowOff>83185</xdr:rowOff>
    </xdr:to>
    <xdr:cxnSp macro="">
      <xdr:nvCxnSpPr>
        <xdr:cNvPr id="212" name="直線コネクタ 211">
          <a:extLst>
            <a:ext uri="{FF2B5EF4-FFF2-40B4-BE49-F238E27FC236}">
              <a16:creationId xmlns:a16="http://schemas.microsoft.com/office/drawing/2014/main" id="{81841BF5-7AA6-4D50-9112-D036103E27BF}"/>
            </a:ext>
          </a:extLst>
        </xdr:cNvPr>
        <xdr:cNvCxnSpPr/>
      </xdr:nvCxnSpPr>
      <xdr:spPr>
        <a:xfrm>
          <a:off x="10388600" y="951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133985</xdr:rowOff>
    </xdr:from>
    <xdr:ext cx="469900" cy="255270"/>
    <xdr:sp macro="" textlink="">
      <xdr:nvSpPr>
        <xdr:cNvPr id="213" name="【体育館・プール】&#10;一人当たり面積平均値テキスト">
          <a:extLst>
            <a:ext uri="{FF2B5EF4-FFF2-40B4-BE49-F238E27FC236}">
              <a16:creationId xmlns:a16="http://schemas.microsoft.com/office/drawing/2014/main" id="{5902A9E7-8E3A-4AB3-80CD-C0077CBF8285}"/>
            </a:ext>
          </a:extLst>
        </xdr:cNvPr>
        <xdr:cNvSpPr txBox="1"/>
      </xdr:nvSpPr>
      <xdr:spPr>
        <a:xfrm>
          <a:off x="10515600" y="1076388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14" name="フローチャート: 判断 213">
          <a:extLst>
            <a:ext uri="{FF2B5EF4-FFF2-40B4-BE49-F238E27FC236}">
              <a16:creationId xmlns:a16="http://schemas.microsoft.com/office/drawing/2014/main" id="{03994716-D83C-4F38-8662-DC31BDEC11BE}"/>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125095</xdr:rowOff>
    </xdr:from>
    <xdr:to>
      <xdr:col>50</xdr:col>
      <xdr:colOff>165100</xdr:colOff>
      <xdr:row>64</xdr:row>
      <xdr:rowOff>55245</xdr:rowOff>
    </xdr:to>
    <xdr:sp macro="" textlink="">
      <xdr:nvSpPr>
        <xdr:cNvPr id="215" name="フローチャート: 判断 214">
          <a:extLst>
            <a:ext uri="{FF2B5EF4-FFF2-40B4-BE49-F238E27FC236}">
              <a16:creationId xmlns:a16="http://schemas.microsoft.com/office/drawing/2014/main" id="{63F39F0C-7132-4738-9ACC-2B288A7F0290}"/>
            </a:ext>
          </a:extLst>
        </xdr:cNvPr>
        <xdr:cNvSpPr/>
      </xdr:nvSpPr>
      <xdr:spPr>
        <a:xfrm>
          <a:off x="9588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138430</xdr:rowOff>
    </xdr:from>
    <xdr:to>
      <xdr:col>46</xdr:col>
      <xdr:colOff>38100</xdr:colOff>
      <xdr:row>64</xdr:row>
      <xdr:rowOff>68580</xdr:rowOff>
    </xdr:to>
    <xdr:sp macro="" textlink="">
      <xdr:nvSpPr>
        <xdr:cNvPr id="216" name="フローチャート: 判断 215">
          <a:extLst>
            <a:ext uri="{FF2B5EF4-FFF2-40B4-BE49-F238E27FC236}">
              <a16:creationId xmlns:a16="http://schemas.microsoft.com/office/drawing/2014/main" id="{6B3FB5B9-EFD8-4A67-BF3D-F5B6EBBACEA6}"/>
            </a:ext>
          </a:extLst>
        </xdr:cNvPr>
        <xdr:cNvSpPr/>
      </xdr:nvSpPr>
      <xdr:spPr>
        <a:xfrm>
          <a:off x="8699500" y="1093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138430</xdr:rowOff>
    </xdr:from>
    <xdr:to>
      <xdr:col>41</xdr:col>
      <xdr:colOff>101600</xdr:colOff>
      <xdr:row>64</xdr:row>
      <xdr:rowOff>68580</xdr:rowOff>
    </xdr:to>
    <xdr:sp macro="" textlink="">
      <xdr:nvSpPr>
        <xdr:cNvPr id="217" name="フローチャート: 判断 216">
          <a:extLst>
            <a:ext uri="{FF2B5EF4-FFF2-40B4-BE49-F238E27FC236}">
              <a16:creationId xmlns:a16="http://schemas.microsoft.com/office/drawing/2014/main" id="{8BFDD963-BB01-451B-9102-EF3C4F6B0ED2}"/>
            </a:ext>
          </a:extLst>
        </xdr:cNvPr>
        <xdr:cNvSpPr/>
      </xdr:nvSpPr>
      <xdr:spPr>
        <a:xfrm>
          <a:off x="7810500" y="1093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140970</xdr:rowOff>
    </xdr:from>
    <xdr:to>
      <xdr:col>36</xdr:col>
      <xdr:colOff>165100</xdr:colOff>
      <xdr:row>64</xdr:row>
      <xdr:rowOff>71120</xdr:rowOff>
    </xdr:to>
    <xdr:sp macro="" textlink="">
      <xdr:nvSpPr>
        <xdr:cNvPr id="218" name="フローチャート: 判断 217">
          <a:extLst>
            <a:ext uri="{FF2B5EF4-FFF2-40B4-BE49-F238E27FC236}">
              <a16:creationId xmlns:a16="http://schemas.microsoft.com/office/drawing/2014/main" id="{B4905771-A271-4E0F-97A0-27A129B09BDB}"/>
            </a:ext>
          </a:extLst>
        </xdr:cNvPr>
        <xdr:cNvSpPr/>
      </xdr:nvSpPr>
      <xdr:spPr>
        <a:xfrm>
          <a:off x="6921500" y="1094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19" name="テキスト ボックス 218">
          <a:extLst>
            <a:ext uri="{FF2B5EF4-FFF2-40B4-BE49-F238E27FC236}">
              <a16:creationId xmlns:a16="http://schemas.microsoft.com/office/drawing/2014/main" id="{102250A6-F0BC-4D51-8E8C-3BA29A5E5218}"/>
            </a:ext>
          </a:extLst>
        </xdr:cNvPr>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20" name="テキスト ボックス 219">
          <a:extLst>
            <a:ext uri="{FF2B5EF4-FFF2-40B4-BE49-F238E27FC236}">
              <a16:creationId xmlns:a16="http://schemas.microsoft.com/office/drawing/2014/main" id="{5B9577FA-8911-484D-9914-EE0AF8F30618}"/>
            </a:ext>
          </a:extLst>
        </xdr:cNvPr>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21" name="テキスト ボックス 220">
          <a:extLst>
            <a:ext uri="{FF2B5EF4-FFF2-40B4-BE49-F238E27FC236}">
              <a16:creationId xmlns:a16="http://schemas.microsoft.com/office/drawing/2014/main" id="{B0E2915D-6392-4DC9-9AEE-FDFC69E28637}"/>
            </a:ext>
          </a:extLst>
        </xdr:cNvPr>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22" name="テキスト ボックス 221">
          <a:extLst>
            <a:ext uri="{FF2B5EF4-FFF2-40B4-BE49-F238E27FC236}">
              <a16:creationId xmlns:a16="http://schemas.microsoft.com/office/drawing/2014/main" id="{24FB7F52-2510-45A8-9D1E-544A54529BF6}"/>
            </a:ext>
          </a:extLst>
        </xdr:cNvPr>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23" name="テキスト ボックス 222">
          <a:extLst>
            <a:ext uri="{FF2B5EF4-FFF2-40B4-BE49-F238E27FC236}">
              <a16:creationId xmlns:a16="http://schemas.microsoft.com/office/drawing/2014/main" id="{E10EF851-22C2-4F56-8455-115667478362}"/>
            </a:ext>
          </a:extLst>
        </xdr:cNvPr>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137160</xdr:rowOff>
    </xdr:from>
    <xdr:to>
      <xdr:col>55</xdr:col>
      <xdr:colOff>50800</xdr:colOff>
      <xdr:row>64</xdr:row>
      <xdr:rowOff>67310</xdr:rowOff>
    </xdr:to>
    <xdr:sp macro="" textlink="">
      <xdr:nvSpPr>
        <xdr:cNvPr id="224" name="楕円 223">
          <a:extLst>
            <a:ext uri="{FF2B5EF4-FFF2-40B4-BE49-F238E27FC236}">
              <a16:creationId xmlns:a16="http://schemas.microsoft.com/office/drawing/2014/main" id="{8D9A486E-6AED-4AB9-A7B0-27075B81E858}"/>
            </a:ext>
          </a:extLst>
        </xdr:cNvPr>
        <xdr:cNvSpPr/>
      </xdr:nvSpPr>
      <xdr:spPr>
        <a:xfrm>
          <a:off x="10426700" y="109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89535</xdr:rowOff>
    </xdr:from>
    <xdr:ext cx="469900" cy="255270"/>
    <xdr:sp macro="" textlink="">
      <xdr:nvSpPr>
        <xdr:cNvPr id="225" name="【体育館・プール】&#10;一人当たり面積該当値テキスト">
          <a:extLst>
            <a:ext uri="{FF2B5EF4-FFF2-40B4-BE49-F238E27FC236}">
              <a16:creationId xmlns:a16="http://schemas.microsoft.com/office/drawing/2014/main" id="{B3B24A28-9100-4ECA-A579-D8077DF9EC3F}"/>
            </a:ext>
          </a:extLst>
        </xdr:cNvPr>
        <xdr:cNvSpPr txBox="1"/>
      </xdr:nvSpPr>
      <xdr:spPr>
        <a:xfrm>
          <a:off x="10515600" y="108908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114935</xdr:rowOff>
    </xdr:from>
    <xdr:to>
      <xdr:col>50</xdr:col>
      <xdr:colOff>165100</xdr:colOff>
      <xdr:row>64</xdr:row>
      <xdr:rowOff>45085</xdr:rowOff>
    </xdr:to>
    <xdr:sp macro="" textlink="">
      <xdr:nvSpPr>
        <xdr:cNvPr id="226" name="楕円 225">
          <a:extLst>
            <a:ext uri="{FF2B5EF4-FFF2-40B4-BE49-F238E27FC236}">
              <a16:creationId xmlns:a16="http://schemas.microsoft.com/office/drawing/2014/main" id="{0123C2AE-EAA0-49A2-8CC5-2965D779B8EE}"/>
            </a:ext>
          </a:extLst>
        </xdr:cNvPr>
        <xdr:cNvSpPr/>
      </xdr:nvSpPr>
      <xdr:spPr>
        <a:xfrm>
          <a:off x="9588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166370</xdr:rowOff>
    </xdr:from>
    <xdr:to>
      <xdr:col>55</xdr:col>
      <xdr:colOff>0</xdr:colOff>
      <xdr:row>64</xdr:row>
      <xdr:rowOff>16510</xdr:rowOff>
    </xdr:to>
    <xdr:cxnSp macro="">
      <xdr:nvCxnSpPr>
        <xdr:cNvPr id="227" name="直線コネクタ 226">
          <a:extLst>
            <a:ext uri="{FF2B5EF4-FFF2-40B4-BE49-F238E27FC236}">
              <a16:creationId xmlns:a16="http://schemas.microsoft.com/office/drawing/2014/main" id="{EB5CE023-7821-4DF2-9592-80D049CE368D}"/>
            </a:ext>
          </a:extLst>
        </xdr:cNvPr>
        <xdr:cNvCxnSpPr/>
      </xdr:nvCxnSpPr>
      <xdr:spPr>
        <a:xfrm>
          <a:off x="9639300" y="1096772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114300</xdr:rowOff>
    </xdr:from>
    <xdr:to>
      <xdr:col>46</xdr:col>
      <xdr:colOff>38100</xdr:colOff>
      <xdr:row>64</xdr:row>
      <xdr:rowOff>44450</xdr:rowOff>
    </xdr:to>
    <xdr:sp macro="" textlink="">
      <xdr:nvSpPr>
        <xdr:cNvPr id="228" name="楕円 227">
          <a:extLst>
            <a:ext uri="{FF2B5EF4-FFF2-40B4-BE49-F238E27FC236}">
              <a16:creationId xmlns:a16="http://schemas.microsoft.com/office/drawing/2014/main" id="{79D842A0-AA8E-4B42-A152-FC01182888EB}"/>
            </a:ext>
          </a:extLst>
        </xdr:cNvPr>
        <xdr:cNvSpPr/>
      </xdr:nvSpPr>
      <xdr:spPr>
        <a:xfrm>
          <a:off x="8699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165100</xdr:rowOff>
    </xdr:from>
    <xdr:to>
      <xdr:col>50</xdr:col>
      <xdr:colOff>114300</xdr:colOff>
      <xdr:row>63</xdr:row>
      <xdr:rowOff>166370</xdr:rowOff>
    </xdr:to>
    <xdr:cxnSp macro="">
      <xdr:nvCxnSpPr>
        <xdr:cNvPr id="229" name="直線コネクタ 228">
          <a:extLst>
            <a:ext uri="{FF2B5EF4-FFF2-40B4-BE49-F238E27FC236}">
              <a16:creationId xmlns:a16="http://schemas.microsoft.com/office/drawing/2014/main" id="{497D6AFC-32A2-4DEE-917F-E888DE0C8BD6}"/>
            </a:ext>
          </a:extLst>
        </xdr:cNvPr>
        <xdr:cNvCxnSpPr/>
      </xdr:nvCxnSpPr>
      <xdr:spPr>
        <a:xfrm>
          <a:off x="8750300" y="10966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113665</xdr:rowOff>
    </xdr:from>
    <xdr:to>
      <xdr:col>41</xdr:col>
      <xdr:colOff>101600</xdr:colOff>
      <xdr:row>64</xdr:row>
      <xdr:rowOff>43815</xdr:rowOff>
    </xdr:to>
    <xdr:sp macro="" textlink="">
      <xdr:nvSpPr>
        <xdr:cNvPr id="230" name="楕円 229">
          <a:extLst>
            <a:ext uri="{FF2B5EF4-FFF2-40B4-BE49-F238E27FC236}">
              <a16:creationId xmlns:a16="http://schemas.microsoft.com/office/drawing/2014/main" id="{303757DA-CDD8-456C-95D1-DCA47AC45522}"/>
            </a:ext>
          </a:extLst>
        </xdr:cNvPr>
        <xdr:cNvSpPr/>
      </xdr:nvSpPr>
      <xdr:spPr>
        <a:xfrm>
          <a:off x="7810500" y="109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164465</xdr:rowOff>
    </xdr:from>
    <xdr:to>
      <xdr:col>45</xdr:col>
      <xdr:colOff>177800</xdr:colOff>
      <xdr:row>63</xdr:row>
      <xdr:rowOff>165100</xdr:rowOff>
    </xdr:to>
    <xdr:cxnSp macro="">
      <xdr:nvCxnSpPr>
        <xdr:cNvPr id="231" name="直線コネクタ 230">
          <a:extLst>
            <a:ext uri="{FF2B5EF4-FFF2-40B4-BE49-F238E27FC236}">
              <a16:creationId xmlns:a16="http://schemas.microsoft.com/office/drawing/2014/main" id="{0A01C8EE-448A-4B92-B0BB-29ADE7673574}"/>
            </a:ext>
          </a:extLst>
        </xdr:cNvPr>
        <xdr:cNvCxnSpPr/>
      </xdr:nvCxnSpPr>
      <xdr:spPr>
        <a:xfrm>
          <a:off x="7861300" y="109658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118110</xdr:rowOff>
    </xdr:from>
    <xdr:to>
      <xdr:col>36</xdr:col>
      <xdr:colOff>165100</xdr:colOff>
      <xdr:row>64</xdr:row>
      <xdr:rowOff>48260</xdr:rowOff>
    </xdr:to>
    <xdr:sp macro="" textlink="">
      <xdr:nvSpPr>
        <xdr:cNvPr id="232" name="楕円 231">
          <a:extLst>
            <a:ext uri="{FF2B5EF4-FFF2-40B4-BE49-F238E27FC236}">
              <a16:creationId xmlns:a16="http://schemas.microsoft.com/office/drawing/2014/main" id="{FFF84F66-EBCF-4602-A985-FB5050C0E98F}"/>
            </a:ext>
          </a:extLst>
        </xdr:cNvPr>
        <xdr:cNvSpPr/>
      </xdr:nvSpPr>
      <xdr:spPr>
        <a:xfrm>
          <a:off x="6921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164465</xdr:rowOff>
    </xdr:from>
    <xdr:to>
      <xdr:col>41</xdr:col>
      <xdr:colOff>50800</xdr:colOff>
      <xdr:row>63</xdr:row>
      <xdr:rowOff>168910</xdr:rowOff>
    </xdr:to>
    <xdr:cxnSp macro="">
      <xdr:nvCxnSpPr>
        <xdr:cNvPr id="233" name="直線コネクタ 232">
          <a:extLst>
            <a:ext uri="{FF2B5EF4-FFF2-40B4-BE49-F238E27FC236}">
              <a16:creationId xmlns:a16="http://schemas.microsoft.com/office/drawing/2014/main" id="{14615826-1F84-469D-9A27-58304E53AB43}"/>
            </a:ext>
          </a:extLst>
        </xdr:cNvPr>
        <xdr:cNvCxnSpPr/>
      </xdr:nvCxnSpPr>
      <xdr:spPr>
        <a:xfrm flipV="1">
          <a:off x="6972300" y="109658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64</xdr:row>
      <xdr:rowOff>46355</xdr:rowOff>
    </xdr:from>
    <xdr:ext cx="469900" cy="259080"/>
    <xdr:sp macro="" textlink="">
      <xdr:nvSpPr>
        <xdr:cNvPr id="234" name="n_1aveValue【体育館・プール】&#10;一人当たり面積">
          <a:extLst>
            <a:ext uri="{FF2B5EF4-FFF2-40B4-BE49-F238E27FC236}">
              <a16:creationId xmlns:a16="http://schemas.microsoft.com/office/drawing/2014/main" id="{475A8A0A-E064-4D5A-B87D-EAA05146C363}"/>
            </a:ext>
          </a:extLst>
        </xdr:cNvPr>
        <xdr:cNvSpPr txBox="1"/>
      </xdr:nvSpPr>
      <xdr:spPr>
        <a:xfrm>
          <a:off x="9391650" y="11019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64</xdr:row>
      <xdr:rowOff>59690</xdr:rowOff>
    </xdr:from>
    <xdr:ext cx="466090" cy="259080"/>
    <xdr:sp macro="" textlink="">
      <xdr:nvSpPr>
        <xdr:cNvPr id="235" name="n_2aveValue【体育館・プール】&#10;一人当たり面積">
          <a:extLst>
            <a:ext uri="{FF2B5EF4-FFF2-40B4-BE49-F238E27FC236}">
              <a16:creationId xmlns:a16="http://schemas.microsoft.com/office/drawing/2014/main" id="{014464F6-E692-48C8-80E2-9EAC90065101}"/>
            </a:ext>
          </a:extLst>
        </xdr:cNvPr>
        <xdr:cNvSpPr txBox="1"/>
      </xdr:nvSpPr>
      <xdr:spPr>
        <a:xfrm>
          <a:off x="8515350" y="110324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64</xdr:row>
      <xdr:rowOff>59690</xdr:rowOff>
    </xdr:from>
    <xdr:ext cx="466090" cy="259080"/>
    <xdr:sp macro="" textlink="">
      <xdr:nvSpPr>
        <xdr:cNvPr id="236" name="n_3aveValue【体育館・プール】&#10;一人当たり面積">
          <a:extLst>
            <a:ext uri="{FF2B5EF4-FFF2-40B4-BE49-F238E27FC236}">
              <a16:creationId xmlns:a16="http://schemas.microsoft.com/office/drawing/2014/main" id="{EA378DDE-D525-4DE4-B419-B807D85C0222}"/>
            </a:ext>
          </a:extLst>
        </xdr:cNvPr>
        <xdr:cNvSpPr txBox="1"/>
      </xdr:nvSpPr>
      <xdr:spPr>
        <a:xfrm>
          <a:off x="7626350" y="110324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64</xdr:row>
      <xdr:rowOff>62230</xdr:rowOff>
    </xdr:from>
    <xdr:ext cx="466090" cy="259080"/>
    <xdr:sp macro="" textlink="">
      <xdr:nvSpPr>
        <xdr:cNvPr id="237" name="n_4aveValue【体育館・プール】&#10;一人当たり面積">
          <a:extLst>
            <a:ext uri="{FF2B5EF4-FFF2-40B4-BE49-F238E27FC236}">
              <a16:creationId xmlns:a16="http://schemas.microsoft.com/office/drawing/2014/main" id="{60CF5014-36C3-4CEC-882C-E3A3D2E9A65E}"/>
            </a:ext>
          </a:extLst>
        </xdr:cNvPr>
        <xdr:cNvSpPr txBox="1"/>
      </xdr:nvSpPr>
      <xdr:spPr>
        <a:xfrm>
          <a:off x="6737350" y="110350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61595</xdr:rowOff>
    </xdr:from>
    <xdr:ext cx="469900" cy="259080"/>
    <xdr:sp macro="" textlink="">
      <xdr:nvSpPr>
        <xdr:cNvPr id="238" name="n_1mainValue【体育館・プール】&#10;一人当たり面積">
          <a:extLst>
            <a:ext uri="{FF2B5EF4-FFF2-40B4-BE49-F238E27FC236}">
              <a16:creationId xmlns:a16="http://schemas.microsoft.com/office/drawing/2014/main" id="{A3614B44-1AEA-426A-A4E2-D96550ACAA9E}"/>
            </a:ext>
          </a:extLst>
        </xdr:cNvPr>
        <xdr:cNvSpPr txBox="1"/>
      </xdr:nvSpPr>
      <xdr:spPr>
        <a:xfrm>
          <a:off x="9391650" y="10691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60960</xdr:rowOff>
    </xdr:from>
    <xdr:ext cx="466090" cy="259080"/>
    <xdr:sp macro="" textlink="">
      <xdr:nvSpPr>
        <xdr:cNvPr id="239" name="n_2mainValue【体育館・プール】&#10;一人当たり面積">
          <a:extLst>
            <a:ext uri="{FF2B5EF4-FFF2-40B4-BE49-F238E27FC236}">
              <a16:creationId xmlns:a16="http://schemas.microsoft.com/office/drawing/2014/main" id="{4C5868B0-10D9-4615-A440-999707650681}"/>
            </a:ext>
          </a:extLst>
        </xdr:cNvPr>
        <xdr:cNvSpPr txBox="1"/>
      </xdr:nvSpPr>
      <xdr:spPr>
        <a:xfrm>
          <a:off x="8515350" y="10690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60325</xdr:rowOff>
    </xdr:from>
    <xdr:ext cx="466090" cy="259080"/>
    <xdr:sp macro="" textlink="">
      <xdr:nvSpPr>
        <xdr:cNvPr id="240" name="n_3mainValue【体育館・プール】&#10;一人当たり面積">
          <a:extLst>
            <a:ext uri="{FF2B5EF4-FFF2-40B4-BE49-F238E27FC236}">
              <a16:creationId xmlns:a16="http://schemas.microsoft.com/office/drawing/2014/main" id="{B1494DE6-7489-4201-B939-D72545C8037C}"/>
            </a:ext>
          </a:extLst>
        </xdr:cNvPr>
        <xdr:cNvSpPr txBox="1"/>
      </xdr:nvSpPr>
      <xdr:spPr>
        <a:xfrm>
          <a:off x="7626350" y="106902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62</xdr:row>
      <xdr:rowOff>64770</xdr:rowOff>
    </xdr:from>
    <xdr:ext cx="466090" cy="255270"/>
    <xdr:sp macro="" textlink="">
      <xdr:nvSpPr>
        <xdr:cNvPr id="241" name="n_4mainValue【体育館・プール】&#10;一人当たり面積">
          <a:extLst>
            <a:ext uri="{FF2B5EF4-FFF2-40B4-BE49-F238E27FC236}">
              <a16:creationId xmlns:a16="http://schemas.microsoft.com/office/drawing/2014/main" id="{DD8556E0-649A-48FB-A403-D7C05D0D03DC}"/>
            </a:ext>
          </a:extLst>
        </xdr:cNvPr>
        <xdr:cNvSpPr txBox="1"/>
      </xdr:nvSpPr>
      <xdr:spPr>
        <a:xfrm>
          <a:off x="6737350" y="106946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396281E0-2280-4832-8351-6CCCEB721CF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2157A1D1-5362-4B2E-948E-1E6AD01AC499}"/>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C7522DD6-E58D-4C48-A642-52F20FC80F8F}"/>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1705B51B-2DAF-4449-B3E4-689FF643CB8C}"/>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F005117E-5D5C-47BB-BB26-031D53B8E3DE}"/>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D53D88A3-F00E-41F6-BEEC-A3B95192188C}"/>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67971C73-019A-46FF-9CFC-A561F61590A5}"/>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7118FC7D-25A3-495B-80D9-D78D90E7CB17}"/>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50" name="テキスト ボックス 249">
          <a:extLst>
            <a:ext uri="{FF2B5EF4-FFF2-40B4-BE49-F238E27FC236}">
              <a16:creationId xmlns:a16="http://schemas.microsoft.com/office/drawing/2014/main" id="{C8BD5D70-C4F6-4564-8DF4-567BC703EDF1}"/>
            </a:ext>
          </a:extLst>
        </xdr:cNvPr>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DFA6DE21-2599-4304-9917-4A54BDD31055}"/>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59080"/>
    <xdr:sp macro="" textlink="">
      <xdr:nvSpPr>
        <xdr:cNvPr id="252" name="テキスト ボックス 251">
          <a:extLst>
            <a:ext uri="{FF2B5EF4-FFF2-40B4-BE49-F238E27FC236}">
              <a16:creationId xmlns:a16="http://schemas.microsoft.com/office/drawing/2014/main" id="{4069CDA5-9903-445B-A2C8-2A3E1B7D36B7}"/>
            </a:ext>
          </a:extLst>
        </xdr:cNvPr>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53" name="直線コネクタ 252">
          <a:extLst>
            <a:ext uri="{FF2B5EF4-FFF2-40B4-BE49-F238E27FC236}">
              <a16:creationId xmlns:a16="http://schemas.microsoft.com/office/drawing/2014/main" id="{44C3A1FA-CAEC-4CF8-AACF-27E141C6D3F3}"/>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3550" cy="259080"/>
    <xdr:sp macro="" textlink="">
      <xdr:nvSpPr>
        <xdr:cNvPr id="254" name="テキスト ボックス 253">
          <a:extLst>
            <a:ext uri="{FF2B5EF4-FFF2-40B4-BE49-F238E27FC236}">
              <a16:creationId xmlns:a16="http://schemas.microsoft.com/office/drawing/2014/main" id="{C7B215A5-45C9-486C-8BBC-EB9D07A15DCA}"/>
            </a:ext>
          </a:extLst>
        </xdr:cNvPr>
        <xdr:cNvSpPr txBox="1"/>
      </xdr:nvSpPr>
      <xdr:spPr>
        <a:xfrm>
          <a:off x="294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55" name="直線コネクタ 254">
          <a:extLst>
            <a:ext uri="{FF2B5EF4-FFF2-40B4-BE49-F238E27FC236}">
              <a16:creationId xmlns:a16="http://schemas.microsoft.com/office/drawing/2014/main" id="{1DC28560-E1B1-4CD5-80BE-B74920731F26}"/>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5270"/>
    <xdr:sp macro="" textlink="">
      <xdr:nvSpPr>
        <xdr:cNvPr id="256" name="テキスト ボックス 255">
          <a:extLst>
            <a:ext uri="{FF2B5EF4-FFF2-40B4-BE49-F238E27FC236}">
              <a16:creationId xmlns:a16="http://schemas.microsoft.com/office/drawing/2014/main" id="{A4421458-E54A-4769-A811-5AE23903CA68}"/>
            </a:ext>
          </a:extLst>
        </xdr:cNvPr>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57" name="直線コネクタ 256">
          <a:extLst>
            <a:ext uri="{FF2B5EF4-FFF2-40B4-BE49-F238E27FC236}">
              <a16:creationId xmlns:a16="http://schemas.microsoft.com/office/drawing/2014/main" id="{B63B642B-3930-42C9-8F17-BBD3C97950E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58" name="テキスト ボックス 257">
          <a:extLst>
            <a:ext uri="{FF2B5EF4-FFF2-40B4-BE49-F238E27FC236}">
              <a16:creationId xmlns:a16="http://schemas.microsoft.com/office/drawing/2014/main" id="{4A4A5FCC-ABAE-4818-8298-7F4BE522B614}"/>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59" name="直線コネクタ 258">
          <a:extLst>
            <a:ext uri="{FF2B5EF4-FFF2-40B4-BE49-F238E27FC236}">
              <a16:creationId xmlns:a16="http://schemas.microsoft.com/office/drawing/2014/main" id="{6596BD08-AA8A-44FD-9626-2D63FCC00677}"/>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5270"/>
    <xdr:sp macro="" textlink="">
      <xdr:nvSpPr>
        <xdr:cNvPr id="260" name="テキスト ボックス 259">
          <a:extLst>
            <a:ext uri="{FF2B5EF4-FFF2-40B4-BE49-F238E27FC236}">
              <a16:creationId xmlns:a16="http://schemas.microsoft.com/office/drawing/2014/main" id="{5B1A1389-160A-4617-B101-457C2AC72565}"/>
            </a:ext>
          </a:extLst>
        </xdr:cNvPr>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61" name="直線コネクタ 260">
          <a:extLst>
            <a:ext uri="{FF2B5EF4-FFF2-40B4-BE49-F238E27FC236}">
              <a16:creationId xmlns:a16="http://schemas.microsoft.com/office/drawing/2014/main" id="{317C5E9E-9675-491A-9748-7E729FAA7AC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62" name="テキスト ボックス 261">
          <a:extLst>
            <a:ext uri="{FF2B5EF4-FFF2-40B4-BE49-F238E27FC236}">
              <a16:creationId xmlns:a16="http://schemas.microsoft.com/office/drawing/2014/main" id="{6626CB6C-8E99-47A1-88CF-6C4AC9157211}"/>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63" name="直線コネクタ 262">
          <a:extLst>
            <a:ext uri="{FF2B5EF4-FFF2-40B4-BE49-F238E27FC236}">
              <a16:creationId xmlns:a16="http://schemas.microsoft.com/office/drawing/2014/main" id="{28E3AFC4-FD44-4C85-B14A-EED258D12D1E}"/>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5280" cy="259080"/>
    <xdr:sp macro="" textlink="">
      <xdr:nvSpPr>
        <xdr:cNvPr id="264" name="テキスト ボックス 263">
          <a:extLst>
            <a:ext uri="{FF2B5EF4-FFF2-40B4-BE49-F238E27FC236}">
              <a16:creationId xmlns:a16="http://schemas.microsoft.com/office/drawing/2014/main" id="{678050C1-362F-4CE4-9DDA-6AF037918F6B}"/>
            </a:ext>
          </a:extLst>
        </xdr:cNvPr>
        <xdr:cNvSpPr txBox="1"/>
      </xdr:nvSpPr>
      <xdr:spPr>
        <a:xfrm>
          <a:off x="422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F1074550-2760-4984-91FF-F083786B7793}"/>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2BBC44AC-6F83-4CE9-9EFA-09C36D6D8023}"/>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168910</xdr:rowOff>
    </xdr:to>
    <xdr:cxnSp macro="">
      <xdr:nvCxnSpPr>
        <xdr:cNvPr id="267" name="直線コネクタ 266">
          <a:extLst>
            <a:ext uri="{FF2B5EF4-FFF2-40B4-BE49-F238E27FC236}">
              <a16:creationId xmlns:a16="http://schemas.microsoft.com/office/drawing/2014/main" id="{885EC417-9733-4920-BA56-5AF87F6BCDDB}"/>
            </a:ext>
          </a:extLst>
        </xdr:cNvPr>
        <xdr:cNvCxnSpPr/>
      </xdr:nvCxnSpPr>
      <xdr:spPr>
        <a:xfrm flipV="1">
          <a:off x="4634865" y="1342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68" name="【福祉施設】&#10;有形固定資産減価償却率最小値テキスト">
          <a:extLst>
            <a:ext uri="{FF2B5EF4-FFF2-40B4-BE49-F238E27FC236}">
              <a16:creationId xmlns:a16="http://schemas.microsoft.com/office/drawing/2014/main" id="{795CACD7-8892-4BBC-BAA7-8A23BB40DF6C}"/>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69" name="直線コネクタ 268">
          <a:extLst>
            <a:ext uri="{FF2B5EF4-FFF2-40B4-BE49-F238E27FC236}">
              <a16:creationId xmlns:a16="http://schemas.microsoft.com/office/drawing/2014/main" id="{052F4809-EA26-45AE-9118-496908C33D82}"/>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167640</xdr:rowOff>
    </xdr:from>
    <xdr:ext cx="340360" cy="255270"/>
    <xdr:sp macro="" textlink="">
      <xdr:nvSpPr>
        <xdr:cNvPr id="270" name="【福祉施設】&#10;有形固定資産減価償却率最大値テキスト">
          <a:extLst>
            <a:ext uri="{FF2B5EF4-FFF2-40B4-BE49-F238E27FC236}">
              <a16:creationId xmlns:a16="http://schemas.microsoft.com/office/drawing/2014/main" id="{E2D2CB7A-9DDD-4673-86EC-5BA1E81E0C72}"/>
            </a:ext>
          </a:extLst>
        </xdr:cNvPr>
        <xdr:cNvSpPr txBox="1"/>
      </xdr:nvSpPr>
      <xdr:spPr>
        <a:xfrm>
          <a:off x="4673600" y="1319784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1" name="直線コネクタ 270">
          <a:extLst>
            <a:ext uri="{FF2B5EF4-FFF2-40B4-BE49-F238E27FC236}">
              <a16:creationId xmlns:a16="http://schemas.microsoft.com/office/drawing/2014/main" id="{B388E692-1793-48AC-A13B-D4B9352093A4}"/>
            </a:ext>
          </a:extLst>
        </xdr:cNvPr>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26670</xdr:rowOff>
    </xdr:from>
    <xdr:ext cx="405130" cy="259080"/>
    <xdr:sp macro="" textlink="">
      <xdr:nvSpPr>
        <xdr:cNvPr id="272" name="【福祉施設】&#10;有形固定資産減価償却率平均値テキスト">
          <a:extLst>
            <a:ext uri="{FF2B5EF4-FFF2-40B4-BE49-F238E27FC236}">
              <a16:creationId xmlns:a16="http://schemas.microsoft.com/office/drawing/2014/main" id="{26F8A3D1-A5B8-4F5D-998E-86B544E9A299}"/>
            </a:ext>
          </a:extLst>
        </xdr:cNvPr>
        <xdr:cNvSpPr txBox="1"/>
      </xdr:nvSpPr>
      <xdr:spPr>
        <a:xfrm>
          <a:off x="4673600" y="14085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3810</xdr:rowOff>
    </xdr:from>
    <xdr:to>
      <xdr:col>24</xdr:col>
      <xdr:colOff>114300</xdr:colOff>
      <xdr:row>83</xdr:row>
      <xdr:rowOff>105410</xdr:rowOff>
    </xdr:to>
    <xdr:sp macro="" textlink="">
      <xdr:nvSpPr>
        <xdr:cNvPr id="273" name="フローチャート: 判断 272">
          <a:extLst>
            <a:ext uri="{FF2B5EF4-FFF2-40B4-BE49-F238E27FC236}">
              <a16:creationId xmlns:a16="http://schemas.microsoft.com/office/drawing/2014/main" id="{A975A140-4CD9-4BFE-929E-9EADC9CAABD0}"/>
            </a:ext>
          </a:extLst>
        </xdr:cNvPr>
        <xdr:cNvSpPr/>
      </xdr:nvSpPr>
      <xdr:spPr>
        <a:xfrm>
          <a:off x="45847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155575</xdr:rowOff>
    </xdr:from>
    <xdr:to>
      <xdr:col>20</xdr:col>
      <xdr:colOff>38100</xdr:colOff>
      <xdr:row>83</xdr:row>
      <xdr:rowOff>86360</xdr:rowOff>
    </xdr:to>
    <xdr:sp macro="" textlink="">
      <xdr:nvSpPr>
        <xdr:cNvPr id="274" name="フローチャート: 判断 273">
          <a:extLst>
            <a:ext uri="{FF2B5EF4-FFF2-40B4-BE49-F238E27FC236}">
              <a16:creationId xmlns:a16="http://schemas.microsoft.com/office/drawing/2014/main" id="{2903FAA0-DC49-4079-8FD4-10AF9829D971}"/>
            </a:ext>
          </a:extLst>
        </xdr:cNvPr>
        <xdr:cNvSpPr/>
      </xdr:nvSpPr>
      <xdr:spPr>
        <a:xfrm>
          <a:off x="3746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116205</xdr:rowOff>
    </xdr:from>
    <xdr:to>
      <xdr:col>15</xdr:col>
      <xdr:colOff>101600</xdr:colOff>
      <xdr:row>83</xdr:row>
      <xdr:rowOff>46355</xdr:rowOff>
    </xdr:to>
    <xdr:sp macro="" textlink="">
      <xdr:nvSpPr>
        <xdr:cNvPr id="275" name="フローチャート: 判断 274">
          <a:extLst>
            <a:ext uri="{FF2B5EF4-FFF2-40B4-BE49-F238E27FC236}">
              <a16:creationId xmlns:a16="http://schemas.microsoft.com/office/drawing/2014/main" id="{B6D97ACF-C7D2-4160-A2CA-46FBB1904C02}"/>
            </a:ext>
          </a:extLst>
        </xdr:cNvPr>
        <xdr:cNvSpPr/>
      </xdr:nvSpPr>
      <xdr:spPr>
        <a:xfrm>
          <a:off x="2857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114935</xdr:rowOff>
    </xdr:from>
    <xdr:to>
      <xdr:col>10</xdr:col>
      <xdr:colOff>165100</xdr:colOff>
      <xdr:row>83</xdr:row>
      <xdr:rowOff>45085</xdr:rowOff>
    </xdr:to>
    <xdr:sp macro="" textlink="">
      <xdr:nvSpPr>
        <xdr:cNvPr id="276" name="フローチャート: 判断 275">
          <a:extLst>
            <a:ext uri="{FF2B5EF4-FFF2-40B4-BE49-F238E27FC236}">
              <a16:creationId xmlns:a16="http://schemas.microsoft.com/office/drawing/2014/main" id="{C3F6B725-CD79-42B9-8542-3D04F55D852F}"/>
            </a:ext>
          </a:extLst>
        </xdr:cNvPr>
        <xdr:cNvSpPr/>
      </xdr:nvSpPr>
      <xdr:spPr>
        <a:xfrm>
          <a:off x="1968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78740</xdr:rowOff>
    </xdr:from>
    <xdr:to>
      <xdr:col>6</xdr:col>
      <xdr:colOff>38100</xdr:colOff>
      <xdr:row>83</xdr:row>
      <xdr:rowOff>8890</xdr:rowOff>
    </xdr:to>
    <xdr:sp macro="" textlink="">
      <xdr:nvSpPr>
        <xdr:cNvPr id="277" name="フローチャート: 判断 276">
          <a:extLst>
            <a:ext uri="{FF2B5EF4-FFF2-40B4-BE49-F238E27FC236}">
              <a16:creationId xmlns:a16="http://schemas.microsoft.com/office/drawing/2014/main" id="{B1B9730D-A1C5-4D9E-8928-2C7011B0E1E7}"/>
            </a:ext>
          </a:extLst>
        </xdr:cNvPr>
        <xdr:cNvSpPr/>
      </xdr:nvSpPr>
      <xdr:spPr>
        <a:xfrm>
          <a:off x="1079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8EC6379D-EAE9-4E2F-A9AE-58C6ABC6B003}"/>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7190EB6F-AAF3-461D-A400-4333AF28847B}"/>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0" name="テキスト ボックス 279">
          <a:extLst>
            <a:ext uri="{FF2B5EF4-FFF2-40B4-BE49-F238E27FC236}">
              <a16:creationId xmlns:a16="http://schemas.microsoft.com/office/drawing/2014/main" id="{5090C5C5-FA39-4A53-AC7D-8918181AAFDE}"/>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1" name="テキスト ボックス 280">
          <a:extLst>
            <a:ext uri="{FF2B5EF4-FFF2-40B4-BE49-F238E27FC236}">
              <a16:creationId xmlns:a16="http://schemas.microsoft.com/office/drawing/2014/main" id="{BBD426E9-D576-4E09-BB33-0E0386099E3A}"/>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2" name="テキスト ボックス 281">
          <a:extLst>
            <a:ext uri="{FF2B5EF4-FFF2-40B4-BE49-F238E27FC236}">
              <a16:creationId xmlns:a16="http://schemas.microsoft.com/office/drawing/2014/main" id="{ACFFE5FD-DEA7-44EB-B375-9A7A4DF0FA96}"/>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86</xdr:row>
      <xdr:rowOff>118110</xdr:rowOff>
    </xdr:from>
    <xdr:to>
      <xdr:col>24</xdr:col>
      <xdr:colOff>114300</xdr:colOff>
      <xdr:row>87</xdr:row>
      <xdr:rowOff>48260</xdr:rowOff>
    </xdr:to>
    <xdr:sp macro="" textlink="">
      <xdr:nvSpPr>
        <xdr:cNvPr id="283" name="楕円 282">
          <a:extLst>
            <a:ext uri="{FF2B5EF4-FFF2-40B4-BE49-F238E27FC236}">
              <a16:creationId xmlns:a16="http://schemas.microsoft.com/office/drawing/2014/main" id="{BE968764-4B1D-4F63-98E5-86F1C1B21BA7}"/>
            </a:ext>
          </a:extLst>
        </xdr:cNvPr>
        <xdr:cNvSpPr/>
      </xdr:nvSpPr>
      <xdr:spPr>
        <a:xfrm>
          <a:off x="4584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33020</xdr:rowOff>
    </xdr:from>
    <xdr:ext cx="469900" cy="259080"/>
    <xdr:sp macro="" textlink="">
      <xdr:nvSpPr>
        <xdr:cNvPr id="284" name="【福祉施設】&#10;有形固定資産減価償却率該当値テキスト">
          <a:extLst>
            <a:ext uri="{FF2B5EF4-FFF2-40B4-BE49-F238E27FC236}">
              <a16:creationId xmlns:a16="http://schemas.microsoft.com/office/drawing/2014/main" id="{2BCC9BBC-E83C-4D5D-9D3D-4D228D301BEC}"/>
            </a:ext>
          </a:extLst>
        </xdr:cNvPr>
        <xdr:cNvSpPr txBox="1"/>
      </xdr:nvSpPr>
      <xdr:spPr>
        <a:xfrm>
          <a:off x="4673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118110</xdr:rowOff>
    </xdr:from>
    <xdr:to>
      <xdr:col>20</xdr:col>
      <xdr:colOff>38100</xdr:colOff>
      <xdr:row>87</xdr:row>
      <xdr:rowOff>48260</xdr:rowOff>
    </xdr:to>
    <xdr:sp macro="" textlink="">
      <xdr:nvSpPr>
        <xdr:cNvPr id="285" name="楕円 284">
          <a:extLst>
            <a:ext uri="{FF2B5EF4-FFF2-40B4-BE49-F238E27FC236}">
              <a16:creationId xmlns:a16="http://schemas.microsoft.com/office/drawing/2014/main" id="{B6197075-D41E-4C2E-96ED-9372FEC254A1}"/>
            </a:ext>
          </a:extLst>
        </xdr:cNvPr>
        <xdr:cNvSpPr/>
      </xdr:nvSpPr>
      <xdr:spPr>
        <a:xfrm>
          <a:off x="3746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168910</xdr:rowOff>
    </xdr:from>
    <xdr:to>
      <xdr:col>24</xdr:col>
      <xdr:colOff>63500</xdr:colOff>
      <xdr:row>86</xdr:row>
      <xdr:rowOff>168910</xdr:rowOff>
    </xdr:to>
    <xdr:cxnSp macro="">
      <xdr:nvCxnSpPr>
        <xdr:cNvPr id="286" name="直線コネクタ 285">
          <a:extLst>
            <a:ext uri="{FF2B5EF4-FFF2-40B4-BE49-F238E27FC236}">
              <a16:creationId xmlns:a16="http://schemas.microsoft.com/office/drawing/2014/main" id="{D3DFD30E-4E8A-4F07-9C31-F360E5D4FA5B}"/>
            </a:ext>
          </a:extLst>
        </xdr:cNvPr>
        <xdr:cNvCxnSpPr/>
      </xdr:nvCxnSpPr>
      <xdr:spPr>
        <a:xfrm>
          <a:off x="3797300" y="1491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72390</xdr:rowOff>
    </xdr:from>
    <xdr:to>
      <xdr:col>15</xdr:col>
      <xdr:colOff>101600</xdr:colOff>
      <xdr:row>87</xdr:row>
      <xdr:rowOff>2540</xdr:rowOff>
    </xdr:to>
    <xdr:sp macro="" textlink="">
      <xdr:nvSpPr>
        <xdr:cNvPr id="287" name="楕円 286">
          <a:extLst>
            <a:ext uri="{FF2B5EF4-FFF2-40B4-BE49-F238E27FC236}">
              <a16:creationId xmlns:a16="http://schemas.microsoft.com/office/drawing/2014/main" id="{0A4A8FF0-85C9-4421-A555-B74F0FFBEDAA}"/>
            </a:ext>
          </a:extLst>
        </xdr:cNvPr>
        <xdr:cNvSpPr/>
      </xdr:nvSpPr>
      <xdr:spPr>
        <a:xfrm>
          <a:off x="2857500" y="148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123190</xdr:rowOff>
    </xdr:from>
    <xdr:to>
      <xdr:col>19</xdr:col>
      <xdr:colOff>177800</xdr:colOff>
      <xdr:row>86</xdr:row>
      <xdr:rowOff>168910</xdr:rowOff>
    </xdr:to>
    <xdr:cxnSp macro="">
      <xdr:nvCxnSpPr>
        <xdr:cNvPr id="288" name="直線コネクタ 287">
          <a:extLst>
            <a:ext uri="{FF2B5EF4-FFF2-40B4-BE49-F238E27FC236}">
              <a16:creationId xmlns:a16="http://schemas.microsoft.com/office/drawing/2014/main" id="{743C78DC-C6F2-4E69-BE5E-AE5B3A69D443}"/>
            </a:ext>
          </a:extLst>
        </xdr:cNvPr>
        <xdr:cNvCxnSpPr/>
      </xdr:nvCxnSpPr>
      <xdr:spPr>
        <a:xfrm>
          <a:off x="2908300" y="148678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19685</xdr:rowOff>
    </xdr:from>
    <xdr:to>
      <xdr:col>10</xdr:col>
      <xdr:colOff>165100</xdr:colOff>
      <xdr:row>86</xdr:row>
      <xdr:rowOff>121285</xdr:rowOff>
    </xdr:to>
    <xdr:sp macro="" textlink="">
      <xdr:nvSpPr>
        <xdr:cNvPr id="289" name="楕円 288">
          <a:extLst>
            <a:ext uri="{FF2B5EF4-FFF2-40B4-BE49-F238E27FC236}">
              <a16:creationId xmlns:a16="http://schemas.microsoft.com/office/drawing/2014/main" id="{3C9D6BD5-EB2A-4DFC-9075-D0005433D984}"/>
            </a:ext>
          </a:extLst>
        </xdr:cNvPr>
        <xdr:cNvSpPr/>
      </xdr:nvSpPr>
      <xdr:spPr>
        <a:xfrm>
          <a:off x="1968500" y="147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70485</xdr:rowOff>
    </xdr:from>
    <xdr:to>
      <xdr:col>15</xdr:col>
      <xdr:colOff>50800</xdr:colOff>
      <xdr:row>86</xdr:row>
      <xdr:rowOff>123190</xdr:rowOff>
    </xdr:to>
    <xdr:cxnSp macro="">
      <xdr:nvCxnSpPr>
        <xdr:cNvPr id="290" name="直線コネクタ 289">
          <a:extLst>
            <a:ext uri="{FF2B5EF4-FFF2-40B4-BE49-F238E27FC236}">
              <a16:creationId xmlns:a16="http://schemas.microsoft.com/office/drawing/2014/main" id="{1D940372-2684-4B3B-91AB-55AC06BEB517}"/>
            </a:ext>
          </a:extLst>
        </xdr:cNvPr>
        <xdr:cNvCxnSpPr/>
      </xdr:nvCxnSpPr>
      <xdr:spPr>
        <a:xfrm>
          <a:off x="2019300" y="1481518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111125</xdr:rowOff>
    </xdr:from>
    <xdr:to>
      <xdr:col>6</xdr:col>
      <xdr:colOff>38100</xdr:colOff>
      <xdr:row>85</xdr:row>
      <xdr:rowOff>41275</xdr:rowOff>
    </xdr:to>
    <xdr:sp macro="" textlink="">
      <xdr:nvSpPr>
        <xdr:cNvPr id="291" name="楕円 290">
          <a:extLst>
            <a:ext uri="{FF2B5EF4-FFF2-40B4-BE49-F238E27FC236}">
              <a16:creationId xmlns:a16="http://schemas.microsoft.com/office/drawing/2014/main" id="{BCF121D7-4BE1-450B-93FC-34D23D338560}"/>
            </a:ext>
          </a:extLst>
        </xdr:cNvPr>
        <xdr:cNvSpPr/>
      </xdr:nvSpPr>
      <xdr:spPr>
        <a:xfrm>
          <a:off x="1079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161925</xdr:rowOff>
    </xdr:from>
    <xdr:to>
      <xdr:col>10</xdr:col>
      <xdr:colOff>114300</xdr:colOff>
      <xdr:row>86</xdr:row>
      <xdr:rowOff>70485</xdr:rowOff>
    </xdr:to>
    <xdr:cxnSp macro="">
      <xdr:nvCxnSpPr>
        <xdr:cNvPr id="292" name="直線コネクタ 291">
          <a:extLst>
            <a:ext uri="{FF2B5EF4-FFF2-40B4-BE49-F238E27FC236}">
              <a16:creationId xmlns:a16="http://schemas.microsoft.com/office/drawing/2014/main" id="{C97CB94E-9B8F-4170-B264-1667A9C760F9}"/>
            </a:ext>
          </a:extLst>
        </xdr:cNvPr>
        <xdr:cNvCxnSpPr/>
      </xdr:nvCxnSpPr>
      <xdr:spPr>
        <a:xfrm>
          <a:off x="1130300" y="14563725"/>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102235</xdr:rowOff>
    </xdr:from>
    <xdr:ext cx="405130" cy="258445"/>
    <xdr:sp macro="" textlink="">
      <xdr:nvSpPr>
        <xdr:cNvPr id="293" name="n_1aveValue【福祉施設】&#10;有形固定資産減価償却率">
          <a:extLst>
            <a:ext uri="{FF2B5EF4-FFF2-40B4-BE49-F238E27FC236}">
              <a16:creationId xmlns:a16="http://schemas.microsoft.com/office/drawing/2014/main" id="{7443E4D6-0BEE-4B3D-8E3A-A768E2941125}"/>
            </a:ext>
          </a:extLst>
        </xdr:cNvPr>
        <xdr:cNvSpPr txBox="1"/>
      </xdr:nvSpPr>
      <xdr:spPr>
        <a:xfrm>
          <a:off x="3582035" y="13989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63500</xdr:rowOff>
    </xdr:from>
    <xdr:ext cx="401320" cy="255270"/>
    <xdr:sp macro="" textlink="">
      <xdr:nvSpPr>
        <xdr:cNvPr id="294" name="n_2aveValue【福祉施設】&#10;有形固定資産減価償却率">
          <a:extLst>
            <a:ext uri="{FF2B5EF4-FFF2-40B4-BE49-F238E27FC236}">
              <a16:creationId xmlns:a16="http://schemas.microsoft.com/office/drawing/2014/main" id="{03AE8796-1B15-4C7E-BBAD-EF636C8F20A3}"/>
            </a:ext>
          </a:extLst>
        </xdr:cNvPr>
        <xdr:cNvSpPr txBox="1"/>
      </xdr:nvSpPr>
      <xdr:spPr>
        <a:xfrm>
          <a:off x="2705735" y="139509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61595</xdr:rowOff>
    </xdr:from>
    <xdr:ext cx="401320" cy="259080"/>
    <xdr:sp macro="" textlink="">
      <xdr:nvSpPr>
        <xdr:cNvPr id="295" name="n_3aveValue【福祉施設】&#10;有形固定資産減価償却率">
          <a:extLst>
            <a:ext uri="{FF2B5EF4-FFF2-40B4-BE49-F238E27FC236}">
              <a16:creationId xmlns:a16="http://schemas.microsoft.com/office/drawing/2014/main" id="{E1410944-B71F-439F-BA0F-877AFB65B5F9}"/>
            </a:ext>
          </a:extLst>
        </xdr:cNvPr>
        <xdr:cNvSpPr txBox="1"/>
      </xdr:nvSpPr>
      <xdr:spPr>
        <a:xfrm>
          <a:off x="1816735" y="139490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25400</xdr:rowOff>
    </xdr:from>
    <xdr:ext cx="401320" cy="259080"/>
    <xdr:sp macro="" textlink="">
      <xdr:nvSpPr>
        <xdr:cNvPr id="296" name="n_4aveValue【福祉施設】&#10;有形固定資産減価償却率">
          <a:extLst>
            <a:ext uri="{FF2B5EF4-FFF2-40B4-BE49-F238E27FC236}">
              <a16:creationId xmlns:a16="http://schemas.microsoft.com/office/drawing/2014/main" id="{4DEE9BAB-DB3F-47F4-9F90-190C37B9AB7D}"/>
            </a:ext>
          </a:extLst>
        </xdr:cNvPr>
        <xdr:cNvSpPr txBox="1"/>
      </xdr:nvSpPr>
      <xdr:spPr>
        <a:xfrm>
          <a:off x="927735" y="139128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120650</xdr:colOff>
      <xdr:row>87</xdr:row>
      <xdr:rowOff>39370</xdr:rowOff>
    </xdr:from>
    <xdr:ext cx="469900" cy="259080"/>
    <xdr:sp macro="" textlink="">
      <xdr:nvSpPr>
        <xdr:cNvPr id="297" name="n_1mainValue【福祉施設】&#10;有形固定資産減価償却率">
          <a:extLst>
            <a:ext uri="{FF2B5EF4-FFF2-40B4-BE49-F238E27FC236}">
              <a16:creationId xmlns:a16="http://schemas.microsoft.com/office/drawing/2014/main" id="{28D1FBD3-29B8-48C1-82FA-893D7DF967E3}"/>
            </a:ext>
          </a:extLst>
        </xdr:cNvPr>
        <xdr:cNvSpPr txBox="1"/>
      </xdr:nvSpPr>
      <xdr:spPr>
        <a:xfrm>
          <a:off x="3549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165100</xdr:rowOff>
    </xdr:from>
    <xdr:ext cx="401320" cy="259080"/>
    <xdr:sp macro="" textlink="">
      <xdr:nvSpPr>
        <xdr:cNvPr id="298" name="n_2mainValue【福祉施設】&#10;有形固定資産減価償却率">
          <a:extLst>
            <a:ext uri="{FF2B5EF4-FFF2-40B4-BE49-F238E27FC236}">
              <a16:creationId xmlns:a16="http://schemas.microsoft.com/office/drawing/2014/main" id="{52BDCA67-15A4-4CFD-B7AC-0FA41A37FB7B}"/>
            </a:ext>
          </a:extLst>
        </xdr:cNvPr>
        <xdr:cNvSpPr txBox="1"/>
      </xdr:nvSpPr>
      <xdr:spPr>
        <a:xfrm>
          <a:off x="2705735" y="149098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112395</xdr:rowOff>
    </xdr:from>
    <xdr:ext cx="401320" cy="255270"/>
    <xdr:sp macro="" textlink="">
      <xdr:nvSpPr>
        <xdr:cNvPr id="299" name="n_3mainValue【福祉施設】&#10;有形固定資産減価償却率">
          <a:extLst>
            <a:ext uri="{FF2B5EF4-FFF2-40B4-BE49-F238E27FC236}">
              <a16:creationId xmlns:a16="http://schemas.microsoft.com/office/drawing/2014/main" id="{89C795FC-F8DD-4AAC-976C-B4D19945BD65}"/>
            </a:ext>
          </a:extLst>
        </xdr:cNvPr>
        <xdr:cNvSpPr txBox="1"/>
      </xdr:nvSpPr>
      <xdr:spPr>
        <a:xfrm>
          <a:off x="1816735" y="148570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32385</xdr:rowOff>
    </xdr:from>
    <xdr:ext cx="401320" cy="255270"/>
    <xdr:sp macro="" textlink="">
      <xdr:nvSpPr>
        <xdr:cNvPr id="300" name="n_4mainValue【福祉施設】&#10;有形固定資産減価償却率">
          <a:extLst>
            <a:ext uri="{FF2B5EF4-FFF2-40B4-BE49-F238E27FC236}">
              <a16:creationId xmlns:a16="http://schemas.microsoft.com/office/drawing/2014/main" id="{CD74F49C-8FF8-404D-A671-2E35D5964F6D}"/>
            </a:ext>
          </a:extLst>
        </xdr:cNvPr>
        <xdr:cNvSpPr txBox="1"/>
      </xdr:nvSpPr>
      <xdr:spPr>
        <a:xfrm>
          <a:off x="927735" y="146056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CBAF7CCF-598C-4312-A0A6-1E46A4821A4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E89BE558-F5C9-43E4-9777-F8E174606275}"/>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CD576D18-C8F6-425A-9249-31E77533B29C}"/>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B2CF7E44-1007-4F04-A402-186A3403DA61}"/>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FF24DC1A-59D1-49AE-92FD-1BB13A96B869}"/>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C8C2D039-257B-424E-89EF-811FD27A793E}"/>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2DC4ABFF-29CB-4727-AE1C-833601ADDA88}"/>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96660E2F-081E-4088-AAE5-E2D1EF2698C4}"/>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309" name="テキスト ボックス 308">
          <a:extLst>
            <a:ext uri="{FF2B5EF4-FFF2-40B4-BE49-F238E27FC236}">
              <a16:creationId xmlns:a16="http://schemas.microsoft.com/office/drawing/2014/main" id="{901359CA-47A9-4D76-B2F4-AFB4B21743CD}"/>
            </a:ext>
          </a:extLst>
        </xdr:cNvPr>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A6ADE599-05F0-4B2C-8350-2351178924FE}"/>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1" name="直線コネクタ 310">
          <a:extLst>
            <a:ext uri="{FF2B5EF4-FFF2-40B4-BE49-F238E27FC236}">
              <a16:creationId xmlns:a16="http://schemas.microsoft.com/office/drawing/2014/main" id="{5710EFA6-5D87-4705-BDAB-BE65ACE95B26}"/>
            </a:ext>
          </a:extLst>
        </xdr:cNvPr>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3550" cy="259080"/>
    <xdr:sp macro="" textlink="">
      <xdr:nvSpPr>
        <xdr:cNvPr id="312" name="テキスト ボックス 311">
          <a:extLst>
            <a:ext uri="{FF2B5EF4-FFF2-40B4-BE49-F238E27FC236}">
              <a16:creationId xmlns:a16="http://schemas.microsoft.com/office/drawing/2014/main" id="{44215BEC-128A-4023-B44D-57476429FC41}"/>
            </a:ext>
          </a:extLst>
        </xdr:cNvPr>
        <xdr:cNvSpPr txBox="1"/>
      </xdr:nvSpPr>
      <xdr:spPr>
        <a:xfrm>
          <a:off x="6136640" y="14526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BDD8A369-0E5B-4819-8A99-0E1ECEFF232A}"/>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3550" cy="259080"/>
    <xdr:sp macro="" textlink="">
      <xdr:nvSpPr>
        <xdr:cNvPr id="314" name="テキスト ボックス 313">
          <a:extLst>
            <a:ext uri="{FF2B5EF4-FFF2-40B4-BE49-F238E27FC236}">
              <a16:creationId xmlns:a16="http://schemas.microsoft.com/office/drawing/2014/main" id="{6FA65D49-87A9-496F-AD62-0F27875368F6}"/>
            </a:ext>
          </a:extLst>
        </xdr:cNvPr>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5" name="直線コネクタ 314">
          <a:extLst>
            <a:ext uri="{FF2B5EF4-FFF2-40B4-BE49-F238E27FC236}">
              <a16:creationId xmlns:a16="http://schemas.microsoft.com/office/drawing/2014/main" id="{A7F86F03-25B5-4717-9B17-E2169457BA55}"/>
            </a:ext>
          </a:extLst>
        </xdr:cNvPr>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3550" cy="259080"/>
    <xdr:sp macro="" textlink="">
      <xdr:nvSpPr>
        <xdr:cNvPr id="316" name="テキスト ボックス 315">
          <a:extLst>
            <a:ext uri="{FF2B5EF4-FFF2-40B4-BE49-F238E27FC236}">
              <a16:creationId xmlns:a16="http://schemas.microsoft.com/office/drawing/2014/main" id="{4752FB2A-99BD-4725-AF84-903B723CD9DB}"/>
            </a:ext>
          </a:extLst>
        </xdr:cNvPr>
        <xdr:cNvSpPr txBox="1"/>
      </xdr:nvSpPr>
      <xdr:spPr>
        <a:xfrm>
          <a:off x="6136640" y="13383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526AB70C-1772-4D92-94D1-3E18FC360A15}"/>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18" name="テキスト ボックス 317">
          <a:extLst>
            <a:ext uri="{FF2B5EF4-FFF2-40B4-BE49-F238E27FC236}">
              <a16:creationId xmlns:a16="http://schemas.microsoft.com/office/drawing/2014/main" id="{482421A4-34DA-49EE-9DB6-A4EBC5336CEB}"/>
            </a:ext>
          </a:extLst>
        </xdr:cNvPr>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C710F67F-16C7-4600-AF00-D9B6960CB4CD}"/>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20" name="直線コネクタ 319">
          <a:extLst>
            <a:ext uri="{FF2B5EF4-FFF2-40B4-BE49-F238E27FC236}">
              <a16:creationId xmlns:a16="http://schemas.microsoft.com/office/drawing/2014/main" id="{5121231F-12D2-463E-A0A3-D4408BC9A6D2}"/>
            </a:ext>
          </a:extLst>
        </xdr:cNvPr>
        <xdr:cNvCxnSpPr/>
      </xdr:nvCxnSpPr>
      <xdr:spPr>
        <a:xfrm flipV="1">
          <a:off x="10476865" y="1343977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81915</xdr:rowOff>
    </xdr:from>
    <xdr:ext cx="469900" cy="259080"/>
    <xdr:sp macro="" textlink="">
      <xdr:nvSpPr>
        <xdr:cNvPr id="321" name="【福祉施設】&#10;一人当たり面積最小値テキスト">
          <a:extLst>
            <a:ext uri="{FF2B5EF4-FFF2-40B4-BE49-F238E27FC236}">
              <a16:creationId xmlns:a16="http://schemas.microsoft.com/office/drawing/2014/main" id="{B68456DC-6048-4A64-A4AA-5D1C88769B23}"/>
            </a:ext>
          </a:extLst>
        </xdr:cNvPr>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2" name="直線コネクタ 321">
          <a:extLst>
            <a:ext uri="{FF2B5EF4-FFF2-40B4-BE49-F238E27FC236}">
              <a16:creationId xmlns:a16="http://schemas.microsoft.com/office/drawing/2014/main" id="{03F95C88-384C-4C17-AFFB-924991CEBEE5}"/>
            </a:ext>
          </a:extLst>
        </xdr:cNvPr>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13335</xdr:rowOff>
    </xdr:from>
    <xdr:ext cx="469900" cy="259080"/>
    <xdr:sp macro="" textlink="">
      <xdr:nvSpPr>
        <xdr:cNvPr id="323" name="【福祉施設】&#10;一人当たり面積最大値テキスト">
          <a:extLst>
            <a:ext uri="{FF2B5EF4-FFF2-40B4-BE49-F238E27FC236}">
              <a16:creationId xmlns:a16="http://schemas.microsoft.com/office/drawing/2014/main" id="{E8D13A04-2464-489B-9CE1-E1FD056FB642}"/>
            </a:ext>
          </a:extLst>
        </xdr:cNvPr>
        <xdr:cNvSpPr txBox="1"/>
      </xdr:nvSpPr>
      <xdr:spPr>
        <a:xfrm>
          <a:off x="10515600" y="1321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24" name="直線コネクタ 323">
          <a:extLst>
            <a:ext uri="{FF2B5EF4-FFF2-40B4-BE49-F238E27FC236}">
              <a16:creationId xmlns:a16="http://schemas.microsoft.com/office/drawing/2014/main" id="{6806DBA4-0A1C-41AA-857D-D8A293384D39}"/>
            </a:ext>
          </a:extLst>
        </xdr:cNvPr>
        <xdr:cNvCxnSpPr/>
      </xdr:nvCxnSpPr>
      <xdr:spPr>
        <a:xfrm>
          <a:off x="10388600" y="1343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15875</xdr:rowOff>
    </xdr:from>
    <xdr:ext cx="469900" cy="259080"/>
    <xdr:sp macro="" textlink="">
      <xdr:nvSpPr>
        <xdr:cNvPr id="325" name="【福祉施設】&#10;一人当たり面積平均値テキスト">
          <a:extLst>
            <a:ext uri="{FF2B5EF4-FFF2-40B4-BE49-F238E27FC236}">
              <a16:creationId xmlns:a16="http://schemas.microsoft.com/office/drawing/2014/main" id="{3C6E5DD5-777D-494C-AF1D-BB7D13FE701F}"/>
            </a:ext>
          </a:extLst>
        </xdr:cNvPr>
        <xdr:cNvSpPr txBox="1"/>
      </xdr:nvSpPr>
      <xdr:spPr>
        <a:xfrm>
          <a:off x="10515600" y="140747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164465</xdr:rowOff>
    </xdr:from>
    <xdr:to>
      <xdr:col>55</xdr:col>
      <xdr:colOff>50800</xdr:colOff>
      <xdr:row>83</xdr:row>
      <xdr:rowOff>94615</xdr:rowOff>
    </xdr:to>
    <xdr:sp macro="" textlink="">
      <xdr:nvSpPr>
        <xdr:cNvPr id="326" name="フローチャート: 判断 325">
          <a:extLst>
            <a:ext uri="{FF2B5EF4-FFF2-40B4-BE49-F238E27FC236}">
              <a16:creationId xmlns:a16="http://schemas.microsoft.com/office/drawing/2014/main" id="{F115E86B-2C2C-467E-A1B0-74ED17D80D76}"/>
            </a:ext>
          </a:extLst>
        </xdr:cNvPr>
        <xdr:cNvSpPr/>
      </xdr:nvSpPr>
      <xdr:spPr>
        <a:xfrm>
          <a:off x="104267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27" name="フローチャート: 判断 326">
          <a:extLst>
            <a:ext uri="{FF2B5EF4-FFF2-40B4-BE49-F238E27FC236}">
              <a16:creationId xmlns:a16="http://schemas.microsoft.com/office/drawing/2014/main" id="{A9D074AA-7A83-4027-9B70-3CC677685558}"/>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8" name="フローチャート: 判断 327">
          <a:extLst>
            <a:ext uri="{FF2B5EF4-FFF2-40B4-BE49-F238E27FC236}">
              <a16:creationId xmlns:a16="http://schemas.microsoft.com/office/drawing/2014/main" id="{06F87FA4-3171-473F-9D34-B3C4560FFAA7}"/>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50165</xdr:rowOff>
    </xdr:from>
    <xdr:to>
      <xdr:col>41</xdr:col>
      <xdr:colOff>101600</xdr:colOff>
      <xdr:row>83</xdr:row>
      <xdr:rowOff>151765</xdr:rowOff>
    </xdr:to>
    <xdr:sp macro="" textlink="">
      <xdr:nvSpPr>
        <xdr:cNvPr id="329" name="フローチャート: 判断 328">
          <a:extLst>
            <a:ext uri="{FF2B5EF4-FFF2-40B4-BE49-F238E27FC236}">
              <a16:creationId xmlns:a16="http://schemas.microsoft.com/office/drawing/2014/main" id="{52BA1810-237A-4611-B527-F5F3973E270E}"/>
            </a:ext>
          </a:extLst>
        </xdr:cNvPr>
        <xdr:cNvSpPr/>
      </xdr:nvSpPr>
      <xdr:spPr>
        <a:xfrm>
          <a:off x="7810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30" name="フローチャート: 判断 329">
          <a:extLst>
            <a:ext uri="{FF2B5EF4-FFF2-40B4-BE49-F238E27FC236}">
              <a16:creationId xmlns:a16="http://schemas.microsoft.com/office/drawing/2014/main" id="{061599D2-915D-4B0C-811B-2BC9BBAD5415}"/>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1" name="テキスト ボックス 330">
          <a:extLst>
            <a:ext uri="{FF2B5EF4-FFF2-40B4-BE49-F238E27FC236}">
              <a16:creationId xmlns:a16="http://schemas.microsoft.com/office/drawing/2014/main" id="{5BBE65C7-9C87-426D-B36A-E49CD8CBF57F}"/>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2" name="テキスト ボックス 331">
          <a:extLst>
            <a:ext uri="{FF2B5EF4-FFF2-40B4-BE49-F238E27FC236}">
              <a16:creationId xmlns:a16="http://schemas.microsoft.com/office/drawing/2014/main" id="{B05449C5-D13F-4046-8AC6-3EC0BBA50EDE}"/>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3" name="テキスト ボックス 332">
          <a:extLst>
            <a:ext uri="{FF2B5EF4-FFF2-40B4-BE49-F238E27FC236}">
              <a16:creationId xmlns:a16="http://schemas.microsoft.com/office/drawing/2014/main" id="{9A4FF656-A350-4818-96CA-48153F327243}"/>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4" name="テキスト ボックス 333">
          <a:extLst>
            <a:ext uri="{FF2B5EF4-FFF2-40B4-BE49-F238E27FC236}">
              <a16:creationId xmlns:a16="http://schemas.microsoft.com/office/drawing/2014/main" id="{F2B16C78-5422-4DD5-8233-EBB2891703C5}"/>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5" name="テキスト ボックス 334">
          <a:extLst>
            <a:ext uri="{FF2B5EF4-FFF2-40B4-BE49-F238E27FC236}">
              <a16:creationId xmlns:a16="http://schemas.microsoft.com/office/drawing/2014/main" id="{8C5F800D-077A-427A-A686-88692D02083F}"/>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6" name="楕円 335">
          <a:extLst>
            <a:ext uri="{FF2B5EF4-FFF2-40B4-BE49-F238E27FC236}">
              <a16:creationId xmlns:a16="http://schemas.microsoft.com/office/drawing/2014/main" id="{3B8D3CE9-0D47-48B2-BE7F-B062D6D674E4}"/>
            </a:ext>
          </a:extLst>
        </xdr:cNvPr>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62230</xdr:rowOff>
    </xdr:from>
    <xdr:ext cx="469900" cy="259080"/>
    <xdr:sp macro="" textlink="">
      <xdr:nvSpPr>
        <xdr:cNvPr id="337" name="【福祉施設】&#10;一人当たり面積該当値テキスト">
          <a:extLst>
            <a:ext uri="{FF2B5EF4-FFF2-40B4-BE49-F238E27FC236}">
              <a16:creationId xmlns:a16="http://schemas.microsoft.com/office/drawing/2014/main" id="{B2CDF4AB-8749-4A67-B0E9-F860579C8A3D}"/>
            </a:ext>
          </a:extLst>
        </xdr:cNvPr>
        <xdr:cNvSpPr txBox="1"/>
      </xdr:nvSpPr>
      <xdr:spPr>
        <a:xfrm>
          <a:off x="10515600" y="1446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38" name="楕円 337">
          <a:extLst>
            <a:ext uri="{FF2B5EF4-FFF2-40B4-BE49-F238E27FC236}">
              <a16:creationId xmlns:a16="http://schemas.microsoft.com/office/drawing/2014/main" id="{426620BE-085E-4C23-8C4B-3E73DFCDADC1}"/>
            </a:ext>
          </a:extLst>
        </xdr:cNvPr>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39" name="直線コネクタ 338">
          <a:extLst>
            <a:ext uri="{FF2B5EF4-FFF2-40B4-BE49-F238E27FC236}">
              <a16:creationId xmlns:a16="http://schemas.microsoft.com/office/drawing/2014/main" id="{4D9247A2-79F9-4868-8651-1868EF375136}"/>
            </a:ext>
          </a:extLst>
        </xdr:cNvPr>
        <xdr:cNvCxnSpPr/>
      </xdr:nvCxnSpPr>
      <xdr:spPr>
        <a:xfrm>
          <a:off x="9639300" y="14599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40" name="楕円 339">
          <a:extLst>
            <a:ext uri="{FF2B5EF4-FFF2-40B4-BE49-F238E27FC236}">
              <a16:creationId xmlns:a16="http://schemas.microsoft.com/office/drawing/2014/main" id="{529273E6-602D-42FA-928A-755476B7FBE1}"/>
            </a:ext>
          </a:extLst>
        </xdr:cNvPr>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41" name="直線コネクタ 340">
          <a:extLst>
            <a:ext uri="{FF2B5EF4-FFF2-40B4-BE49-F238E27FC236}">
              <a16:creationId xmlns:a16="http://schemas.microsoft.com/office/drawing/2014/main" id="{9DA37836-84CD-4BFB-8277-9C480C265D7B}"/>
            </a:ext>
          </a:extLst>
        </xdr:cNvPr>
        <xdr:cNvCxnSpPr/>
      </xdr:nvCxnSpPr>
      <xdr:spPr>
        <a:xfrm>
          <a:off x="8750300" y="14599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42" name="楕円 341">
          <a:extLst>
            <a:ext uri="{FF2B5EF4-FFF2-40B4-BE49-F238E27FC236}">
              <a16:creationId xmlns:a16="http://schemas.microsoft.com/office/drawing/2014/main" id="{D0FBCAFA-969B-4515-9E46-DBD5A3F10300}"/>
            </a:ext>
          </a:extLst>
        </xdr:cNvPr>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26670</xdr:rowOff>
    </xdr:to>
    <xdr:cxnSp macro="">
      <xdr:nvCxnSpPr>
        <xdr:cNvPr id="343" name="直線コネクタ 342">
          <a:extLst>
            <a:ext uri="{FF2B5EF4-FFF2-40B4-BE49-F238E27FC236}">
              <a16:creationId xmlns:a16="http://schemas.microsoft.com/office/drawing/2014/main" id="{4B85DA3E-45AF-4653-B1DE-42377ECCC6A7}"/>
            </a:ext>
          </a:extLst>
        </xdr:cNvPr>
        <xdr:cNvCxnSpPr/>
      </xdr:nvCxnSpPr>
      <xdr:spPr>
        <a:xfrm>
          <a:off x="7861300" y="14599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113030</xdr:rowOff>
    </xdr:from>
    <xdr:to>
      <xdr:col>36</xdr:col>
      <xdr:colOff>165100</xdr:colOff>
      <xdr:row>85</xdr:row>
      <xdr:rowOff>43180</xdr:rowOff>
    </xdr:to>
    <xdr:sp macro="" textlink="">
      <xdr:nvSpPr>
        <xdr:cNvPr id="344" name="楕円 343">
          <a:extLst>
            <a:ext uri="{FF2B5EF4-FFF2-40B4-BE49-F238E27FC236}">
              <a16:creationId xmlns:a16="http://schemas.microsoft.com/office/drawing/2014/main" id="{1A2EB307-DE20-45A1-BA0F-6D52E5956524}"/>
            </a:ext>
          </a:extLst>
        </xdr:cNvPr>
        <xdr:cNvSpPr/>
      </xdr:nvSpPr>
      <xdr:spPr>
        <a:xfrm>
          <a:off x="692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163830</xdr:rowOff>
    </xdr:from>
    <xdr:to>
      <xdr:col>41</xdr:col>
      <xdr:colOff>50800</xdr:colOff>
      <xdr:row>85</xdr:row>
      <xdr:rowOff>26670</xdr:rowOff>
    </xdr:to>
    <xdr:cxnSp macro="">
      <xdr:nvCxnSpPr>
        <xdr:cNvPr id="345" name="直線コネクタ 344">
          <a:extLst>
            <a:ext uri="{FF2B5EF4-FFF2-40B4-BE49-F238E27FC236}">
              <a16:creationId xmlns:a16="http://schemas.microsoft.com/office/drawing/2014/main" id="{500BF407-D672-4452-8C59-F581ECCCE0C9}"/>
            </a:ext>
          </a:extLst>
        </xdr:cNvPr>
        <xdr:cNvCxnSpPr/>
      </xdr:nvCxnSpPr>
      <xdr:spPr>
        <a:xfrm>
          <a:off x="6972300" y="145656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162560</xdr:rowOff>
    </xdr:from>
    <xdr:ext cx="469900" cy="259080"/>
    <xdr:sp macro="" textlink="">
      <xdr:nvSpPr>
        <xdr:cNvPr id="346" name="n_1aveValue【福祉施設】&#10;一人当たり面積">
          <a:extLst>
            <a:ext uri="{FF2B5EF4-FFF2-40B4-BE49-F238E27FC236}">
              <a16:creationId xmlns:a16="http://schemas.microsoft.com/office/drawing/2014/main" id="{DF2A825A-B7F1-4E41-926C-661B949AE1FA}"/>
            </a:ext>
          </a:extLst>
        </xdr:cNvPr>
        <xdr:cNvSpPr txBox="1"/>
      </xdr:nvSpPr>
      <xdr:spPr>
        <a:xfrm>
          <a:off x="9391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2540</xdr:rowOff>
    </xdr:from>
    <xdr:ext cx="466090" cy="259080"/>
    <xdr:sp macro="" textlink="">
      <xdr:nvSpPr>
        <xdr:cNvPr id="347" name="n_2aveValue【福祉施設】&#10;一人当たり面積">
          <a:extLst>
            <a:ext uri="{FF2B5EF4-FFF2-40B4-BE49-F238E27FC236}">
              <a16:creationId xmlns:a16="http://schemas.microsoft.com/office/drawing/2014/main" id="{F9654D49-AF3D-46BE-9CA7-36C988F49E1C}"/>
            </a:ext>
          </a:extLst>
        </xdr:cNvPr>
        <xdr:cNvSpPr txBox="1"/>
      </xdr:nvSpPr>
      <xdr:spPr>
        <a:xfrm>
          <a:off x="8515350" y="14061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168275</xdr:rowOff>
    </xdr:from>
    <xdr:ext cx="466090" cy="255270"/>
    <xdr:sp macro="" textlink="">
      <xdr:nvSpPr>
        <xdr:cNvPr id="348" name="n_3aveValue【福祉施設】&#10;一人当たり面積">
          <a:extLst>
            <a:ext uri="{FF2B5EF4-FFF2-40B4-BE49-F238E27FC236}">
              <a16:creationId xmlns:a16="http://schemas.microsoft.com/office/drawing/2014/main" id="{3EE6E4C0-D4D2-43F8-93EE-3BF5B6C3647C}"/>
            </a:ext>
          </a:extLst>
        </xdr:cNvPr>
        <xdr:cNvSpPr txBox="1"/>
      </xdr:nvSpPr>
      <xdr:spPr>
        <a:xfrm>
          <a:off x="7626350" y="140557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162560</xdr:rowOff>
    </xdr:from>
    <xdr:ext cx="466090" cy="259080"/>
    <xdr:sp macro="" textlink="">
      <xdr:nvSpPr>
        <xdr:cNvPr id="349" name="n_4aveValue【福祉施設】&#10;一人当たり面積">
          <a:extLst>
            <a:ext uri="{FF2B5EF4-FFF2-40B4-BE49-F238E27FC236}">
              <a16:creationId xmlns:a16="http://schemas.microsoft.com/office/drawing/2014/main" id="{8135779F-8A5A-430D-82AC-7E8D3C95B149}"/>
            </a:ext>
          </a:extLst>
        </xdr:cNvPr>
        <xdr:cNvSpPr txBox="1"/>
      </xdr:nvSpPr>
      <xdr:spPr>
        <a:xfrm>
          <a:off x="6737350" y="140500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68580</xdr:rowOff>
    </xdr:from>
    <xdr:ext cx="469900" cy="259080"/>
    <xdr:sp macro="" textlink="">
      <xdr:nvSpPr>
        <xdr:cNvPr id="350" name="n_1mainValue【福祉施設】&#10;一人当たり面積">
          <a:extLst>
            <a:ext uri="{FF2B5EF4-FFF2-40B4-BE49-F238E27FC236}">
              <a16:creationId xmlns:a16="http://schemas.microsoft.com/office/drawing/2014/main" id="{7EDBF1E6-AE48-411F-AF71-84C804880031}"/>
            </a:ext>
          </a:extLst>
        </xdr:cNvPr>
        <xdr:cNvSpPr txBox="1"/>
      </xdr:nvSpPr>
      <xdr:spPr>
        <a:xfrm>
          <a:off x="939165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68580</xdr:rowOff>
    </xdr:from>
    <xdr:ext cx="466090" cy="259080"/>
    <xdr:sp macro="" textlink="">
      <xdr:nvSpPr>
        <xdr:cNvPr id="351" name="n_2mainValue【福祉施設】&#10;一人当たり面積">
          <a:extLst>
            <a:ext uri="{FF2B5EF4-FFF2-40B4-BE49-F238E27FC236}">
              <a16:creationId xmlns:a16="http://schemas.microsoft.com/office/drawing/2014/main" id="{FF50E550-B29E-43D7-82BD-334515912896}"/>
            </a:ext>
          </a:extLst>
        </xdr:cNvPr>
        <xdr:cNvSpPr txBox="1"/>
      </xdr:nvSpPr>
      <xdr:spPr>
        <a:xfrm>
          <a:off x="8515350" y="14641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68580</xdr:rowOff>
    </xdr:from>
    <xdr:ext cx="466090" cy="259080"/>
    <xdr:sp macro="" textlink="">
      <xdr:nvSpPr>
        <xdr:cNvPr id="352" name="n_3mainValue【福祉施設】&#10;一人当たり面積">
          <a:extLst>
            <a:ext uri="{FF2B5EF4-FFF2-40B4-BE49-F238E27FC236}">
              <a16:creationId xmlns:a16="http://schemas.microsoft.com/office/drawing/2014/main" id="{E221AAF8-C5B3-4076-994C-5E49232CF821}"/>
            </a:ext>
          </a:extLst>
        </xdr:cNvPr>
        <xdr:cNvSpPr txBox="1"/>
      </xdr:nvSpPr>
      <xdr:spPr>
        <a:xfrm>
          <a:off x="7626350" y="14641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34290</xdr:rowOff>
    </xdr:from>
    <xdr:ext cx="466090" cy="259080"/>
    <xdr:sp macro="" textlink="">
      <xdr:nvSpPr>
        <xdr:cNvPr id="353" name="n_4mainValue【福祉施設】&#10;一人当たり面積">
          <a:extLst>
            <a:ext uri="{FF2B5EF4-FFF2-40B4-BE49-F238E27FC236}">
              <a16:creationId xmlns:a16="http://schemas.microsoft.com/office/drawing/2014/main" id="{1B32566F-D240-4ADB-8256-8A78310B328E}"/>
            </a:ext>
          </a:extLst>
        </xdr:cNvPr>
        <xdr:cNvSpPr txBox="1"/>
      </xdr:nvSpPr>
      <xdr:spPr>
        <a:xfrm>
          <a:off x="6737350" y="14607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EB336876-ED06-4F9B-834D-A7121A963C5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E9AA487E-EEBA-461E-80B4-AEA10DC58232}"/>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EF3214CB-A08A-459B-B038-0778F3D1F3F9}"/>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E36DB3E4-1199-4C71-8ED4-F8BAA1C2C0EA}"/>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DF74D82C-0F51-4972-BD90-6615345C3323}"/>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B944E44E-5A51-429B-A236-5C379402761B}"/>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2FF8E6DE-1A3D-485E-A9D4-76D6EE6474AD}"/>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7B6E900A-1DDC-49DC-932A-D9C0612CDA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663767A7-F522-4589-8526-F1FE494311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4B08AD82-D330-4C5F-B1F9-40EEB74E6A1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779EBBD3-A271-4274-ADE4-273D2D727FE7}"/>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989CE3BF-B5BD-4791-8ABB-87DD37DDD91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B9B6527-8886-4923-BE8A-4A4F92A70594}"/>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730460D8-BA3F-4AEC-A1D7-A44B8E30096B}"/>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E370A37-7678-4BDA-9057-1A22945720B7}"/>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3A775BA0-6053-4573-B070-6074A5D020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5709A38B-EB9E-4C1F-9A4B-3ED693AC5E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62A82271-56B3-42D3-AB81-397C0F641A0C}"/>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AF7DB1CC-5F51-4BE6-857F-3E9D7CD758FD}"/>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E7C91189-AA52-458A-B5F6-5E04F9D8EA64}"/>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915C216E-6520-4959-A216-B82A454A910A}"/>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99E1AE4D-99D4-4B29-B65F-448ABBDC76EB}"/>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5234E728-69BE-4B69-8734-2313D4F8BECE}"/>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D6DA2DB9-208A-4274-896C-3F612D899F51}"/>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378" name="テキスト ボックス 377">
          <a:extLst>
            <a:ext uri="{FF2B5EF4-FFF2-40B4-BE49-F238E27FC236}">
              <a16:creationId xmlns:a16="http://schemas.microsoft.com/office/drawing/2014/main" id="{3197E874-35DC-41A7-B0E7-2A6C66751704}"/>
            </a:ext>
          </a:extLst>
        </xdr:cNvPr>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D271D14E-E7AE-4871-8A22-14BAE97129FA}"/>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3550" cy="259080"/>
    <xdr:sp macro="" textlink="">
      <xdr:nvSpPr>
        <xdr:cNvPr id="380" name="テキスト ボックス 379">
          <a:extLst>
            <a:ext uri="{FF2B5EF4-FFF2-40B4-BE49-F238E27FC236}">
              <a16:creationId xmlns:a16="http://schemas.microsoft.com/office/drawing/2014/main" id="{9D6FC5DD-5F20-4838-A763-7BE721DA26ED}"/>
            </a:ext>
          </a:extLst>
        </xdr:cNvPr>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81" name="直線コネクタ 380">
          <a:extLst>
            <a:ext uri="{FF2B5EF4-FFF2-40B4-BE49-F238E27FC236}">
              <a16:creationId xmlns:a16="http://schemas.microsoft.com/office/drawing/2014/main" id="{217000C5-8C7E-4730-AEBE-DEC6DD960BDA}"/>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3550" cy="255270"/>
    <xdr:sp macro="" textlink="">
      <xdr:nvSpPr>
        <xdr:cNvPr id="382" name="テキスト ボックス 381">
          <a:extLst>
            <a:ext uri="{FF2B5EF4-FFF2-40B4-BE49-F238E27FC236}">
              <a16:creationId xmlns:a16="http://schemas.microsoft.com/office/drawing/2014/main" id="{855018C2-D6AA-47AB-8D71-69A6D762A191}"/>
            </a:ext>
          </a:extLst>
        </xdr:cNvPr>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83" name="直線コネクタ 382">
          <a:extLst>
            <a:ext uri="{FF2B5EF4-FFF2-40B4-BE49-F238E27FC236}">
              <a16:creationId xmlns:a16="http://schemas.microsoft.com/office/drawing/2014/main" id="{EA54FCC8-38E9-4D1B-B62B-CBB7E7756C44}"/>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84" name="テキスト ボックス 383">
          <a:extLst>
            <a:ext uri="{FF2B5EF4-FFF2-40B4-BE49-F238E27FC236}">
              <a16:creationId xmlns:a16="http://schemas.microsoft.com/office/drawing/2014/main" id="{9CB73C57-3784-418E-995E-4DBBFD54686C}"/>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85" name="直線コネクタ 384">
          <a:extLst>
            <a:ext uri="{FF2B5EF4-FFF2-40B4-BE49-F238E27FC236}">
              <a16:creationId xmlns:a16="http://schemas.microsoft.com/office/drawing/2014/main" id="{52866487-99B9-469B-9DD2-6D7078A7D1C7}"/>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270"/>
    <xdr:sp macro="" textlink="">
      <xdr:nvSpPr>
        <xdr:cNvPr id="386" name="テキスト ボックス 385">
          <a:extLst>
            <a:ext uri="{FF2B5EF4-FFF2-40B4-BE49-F238E27FC236}">
              <a16:creationId xmlns:a16="http://schemas.microsoft.com/office/drawing/2014/main" id="{A927EBE1-D557-49FE-9E4E-833C31AE4CD9}"/>
            </a:ext>
          </a:extLst>
        </xdr:cNvPr>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87" name="直線コネクタ 386">
          <a:extLst>
            <a:ext uri="{FF2B5EF4-FFF2-40B4-BE49-F238E27FC236}">
              <a16:creationId xmlns:a16="http://schemas.microsoft.com/office/drawing/2014/main" id="{128B2009-0BB2-4644-809D-1A2416882489}"/>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88" name="テキスト ボックス 387">
          <a:extLst>
            <a:ext uri="{FF2B5EF4-FFF2-40B4-BE49-F238E27FC236}">
              <a16:creationId xmlns:a16="http://schemas.microsoft.com/office/drawing/2014/main" id="{D8F5BC0D-900B-42E6-A4E1-9006ADE3F34B}"/>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89" name="直線コネクタ 388">
          <a:extLst>
            <a:ext uri="{FF2B5EF4-FFF2-40B4-BE49-F238E27FC236}">
              <a16:creationId xmlns:a16="http://schemas.microsoft.com/office/drawing/2014/main" id="{28073967-8A06-4CE0-BAC7-6B95EA355C21}"/>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90" name="テキスト ボックス 389">
          <a:extLst>
            <a:ext uri="{FF2B5EF4-FFF2-40B4-BE49-F238E27FC236}">
              <a16:creationId xmlns:a16="http://schemas.microsoft.com/office/drawing/2014/main" id="{8A722C30-A0E7-496B-AB5A-6E8059BFE7C1}"/>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91" name="直線コネクタ 390">
          <a:extLst>
            <a:ext uri="{FF2B5EF4-FFF2-40B4-BE49-F238E27FC236}">
              <a16:creationId xmlns:a16="http://schemas.microsoft.com/office/drawing/2014/main" id="{77DC3C38-4042-46E7-83A4-CD8C465C8D76}"/>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5280" cy="255270"/>
    <xdr:sp macro="" textlink="">
      <xdr:nvSpPr>
        <xdr:cNvPr id="392" name="テキスト ボックス 391">
          <a:extLst>
            <a:ext uri="{FF2B5EF4-FFF2-40B4-BE49-F238E27FC236}">
              <a16:creationId xmlns:a16="http://schemas.microsoft.com/office/drawing/2014/main" id="{4E742258-8FD7-4AF5-866C-F934C0741FFE}"/>
            </a:ext>
          </a:extLst>
        </xdr:cNvPr>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B327924F-B849-444F-83E1-31A3781901B4}"/>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a:extLst>
            <a:ext uri="{FF2B5EF4-FFF2-40B4-BE49-F238E27FC236}">
              <a16:creationId xmlns:a16="http://schemas.microsoft.com/office/drawing/2014/main" id="{4B03F688-A418-4942-8332-D42289F6361A}"/>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43815</xdr:rowOff>
    </xdr:from>
    <xdr:to>
      <xdr:col>85</xdr:col>
      <xdr:colOff>126365</xdr:colOff>
      <xdr:row>42</xdr:row>
      <xdr:rowOff>12700</xdr:rowOff>
    </xdr:to>
    <xdr:cxnSp macro="">
      <xdr:nvCxnSpPr>
        <xdr:cNvPr id="395" name="直線コネクタ 394">
          <a:extLst>
            <a:ext uri="{FF2B5EF4-FFF2-40B4-BE49-F238E27FC236}">
              <a16:creationId xmlns:a16="http://schemas.microsoft.com/office/drawing/2014/main" id="{91AB3934-CF80-4518-B864-79F96F1A68F5}"/>
            </a:ext>
          </a:extLst>
        </xdr:cNvPr>
        <xdr:cNvCxnSpPr/>
      </xdr:nvCxnSpPr>
      <xdr:spPr>
        <a:xfrm flipV="1">
          <a:off x="16318865" y="587311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16510</xdr:rowOff>
    </xdr:from>
    <xdr:ext cx="405130" cy="259080"/>
    <xdr:sp macro="" textlink="">
      <xdr:nvSpPr>
        <xdr:cNvPr id="396" name="【一般廃棄物処理施設】&#10;有形固定資産減価償却率最小値テキスト">
          <a:extLst>
            <a:ext uri="{FF2B5EF4-FFF2-40B4-BE49-F238E27FC236}">
              <a16:creationId xmlns:a16="http://schemas.microsoft.com/office/drawing/2014/main" id="{9A68DCB8-E80D-472F-AB97-B51A9A845DBC}"/>
            </a:ext>
          </a:extLst>
        </xdr:cNvPr>
        <xdr:cNvSpPr txBox="1"/>
      </xdr:nvSpPr>
      <xdr:spPr>
        <a:xfrm>
          <a:off x="16357600" y="721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12700</xdr:rowOff>
    </xdr:from>
    <xdr:to>
      <xdr:col>86</xdr:col>
      <xdr:colOff>25400</xdr:colOff>
      <xdr:row>42</xdr:row>
      <xdr:rowOff>12700</xdr:rowOff>
    </xdr:to>
    <xdr:cxnSp macro="">
      <xdr:nvCxnSpPr>
        <xdr:cNvPr id="397" name="直線コネクタ 396">
          <a:extLst>
            <a:ext uri="{FF2B5EF4-FFF2-40B4-BE49-F238E27FC236}">
              <a16:creationId xmlns:a16="http://schemas.microsoft.com/office/drawing/2014/main" id="{1B0D9D1D-3B09-4ABE-8F50-665E13E914E1}"/>
            </a:ext>
          </a:extLst>
        </xdr:cNvPr>
        <xdr:cNvCxnSpPr/>
      </xdr:nvCxnSpPr>
      <xdr:spPr>
        <a:xfrm>
          <a:off x="16230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161925</xdr:rowOff>
    </xdr:from>
    <xdr:ext cx="405130" cy="259080"/>
    <xdr:sp macro="" textlink="">
      <xdr:nvSpPr>
        <xdr:cNvPr id="398" name="【一般廃棄物処理施設】&#10;有形固定資産減価償却率最大値テキスト">
          <a:extLst>
            <a:ext uri="{FF2B5EF4-FFF2-40B4-BE49-F238E27FC236}">
              <a16:creationId xmlns:a16="http://schemas.microsoft.com/office/drawing/2014/main" id="{DA067167-0F41-4AD9-BED5-59F9B66DF496}"/>
            </a:ext>
          </a:extLst>
        </xdr:cNvPr>
        <xdr:cNvSpPr txBox="1"/>
      </xdr:nvSpPr>
      <xdr:spPr>
        <a:xfrm>
          <a:off x="163576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99" name="直線コネクタ 398">
          <a:extLst>
            <a:ext uri="{FF2B5EF4-FFF2-40B4-BE49-F238E27FC236}">
              <a16:creationId xmlns:a16="http://schemas.microsoft.com/office/drawing/2014/main" id="{28EFF9CF-28F5-4ED0-8EF5-DD1C1E9A18F5}"/>
            </a:ext>
          </a:extLst>
        </xdr:cNvPr>
        <xdr:cNvCxnSpPr/>
      </xdr:nvCxnSpPr>
      <xdr:spPr>
        <a:xfrm>
          <a:off x="16230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144780</xdr:rowOff>
    </xdr:from>
    <xdr:ext cx="405130" cy="255270"/>
    <xdr:sp macro="" textlink="">
      <xdr:nvSpPr>
        <xdr:cNvPr id="400" name="【一般廃棄物処理施設】&#10;有形固定資産減価償却率平均値テキスト">
          <a:extLst>
            <a:ext uri="{FF2B5EF4-FFF2-40B4-BE49-F238E27FC236}">
              <a16:creationId xmlns:a16="http://schemas.microsoft.com/office/drawing/2014/main" id="{95B6F38B-20C6-4A36-AB1F-97E957CEBCA5}"/>
            </a:ext>
          </a:extLst>
        </xdr:cNvPr>
        <xdr:cNvSpPr txBox="1"/>
      </xdr:nvSpPr>
      <xdr:spPr>
        <a:xfrm>
          <a:off x="16357600" y="648843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121920</xdr:rowOff>
    </xdr:from>
    <xdr:to>
      <xdr:col>85</xdr:col>
      <xdr:colOff>177800</xdr:colOff>
      <xdr:row>39</xdr:row>
      <xdr:rowOff>52070</xdr:rowOff>
    </xdr:to>
    <xdr:sp macro="" textlink="">
      <xdr:nvSpPr>
        <xdr:cNvPr id="401" name="フローチャート: 判断 400">
          <a:extLst>
            <a:ext uri="{FF2B5EF4-FFF2-40B4-BE49-F238E27FC236}">
              <a16:creationId xmlns:a16="http://schemas.microsoft.com/office/drawing/2014/main" id="{F238E749-B58A-4211-9F3D-321F0E05F9FB}"/>
            </a:ext>
          </a:extLst>
        </xdr:cNvPr>
        <xdr:cNvSpPr/>
      </xdr:nvSpPr>
      <xdr:spPr>
        <a:xfrm>
          <a:off x="16268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95885</xdr:rowOff>
    </xdr:from>
    <xdr:to>
      <xdr:col>81</xdr:col>
      <xdr:colOff>101600</xdr:colOff>
      <xdr:row>39</xdr:row>
      <xdr:rowOff>26035</xdr:rowOff>
    </xdr:to>
    <xdr:sp macro="" textlink="">
      <xdr:nvSpPr>
        <xdr:cNvPr id="402" name="フローチャート: 判断 401">
          <a:extLst>
            <a:ext uri="{FF2B5EF4-FFF2-40B4-BE49-F238E27FC236}">
              <a16:creationId xmlns:a16="http://schemas.microsoft.com/office/drawing/2014/main" id="{CF0E26FC-8405-4D42-85F5-B4DB7E8363CD}"/>
            </a:ext>
          </a:extLst>
        </xdr:cNvPr>
        <xdr:cNvSpPr/>
      </xdr:nvSpPr>
      <xdr:spPr>
        <a:xfrm>
          <a:off x="15430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57785</xdr:rowOff>
    </xdr:from>
    <xdr:to>
      <xdr:col>76</xdr:col>
      <xdr:colOff>165100</xdr:colOff>
      <xdr:row>38</xdr:row>
      <xdr:rowOff>159385</xdr:rowOff>
    </xdr:to>
    <xdr:sp macro="" textlink="">
      <xdr:nvSpPr>
        <xdr:cNvPr id="403" name="フローチャート: 判断 402">
          <a:extLst>
            <a:ext uri="{FF2B5EF4-FFF2-40B4-BE49-F238E27FC236}">
              <a16:creationId xmlns:a16="http://schemas.microsoft.com/office/drawing/2014/main" id="{9088C7DA-306F-451F-B8AE-6193E76A4B27}"/>
            </a:ext>
          </a:extLst>
        </xdr:cNvPr>
        <xdr:cNvSpPr/>
      </xdr:nvSpPr>
      <xdr:spPr>
        <a:xfrm>
          <a:off x="14541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04" name="フローチャート: 判断 403">
          <a:extLst>
            <a:ext uri="{FF2B5EF4-FFF2-40B4-BE49-F238E27FC236}">
              <a16:creationId xmlns:a16="http://schemas.microsoft.com/office/drawing/2014/main" id="{5A0858BD-DB21-411F-A696-576C1FC29C0C}"/>
            </a:ext>
          </a:extLst>
        </xdr:cNvPr>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05" name="フローチャート: 判断 404">
          <a:extLst>
            <a:ext uri="{FF2B5EF4-FFF2-40B4-BE49-F238E27FC236}">
              <a16:creationId xmlns:a16="http://schemas.microsoft.com/office/drawing/2014/main" id="{46EA578D-2EAE-4523-B8C1-EB9408A09498}"/>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06" name="テキスト ボックス 405">
          <a:extLst>
            <a:ext uri="{FF2B5EF4-FFF2-40B4-BE49-F238E27FC236}">
              <a16:creationId xmlns:a16="http://schemas.microsoft.com/office/drawing/2014/main" id="{99A8F69D-004E-4DF7-BC08-3C4B83B49E76}"/>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07" name="テキスト ボックス 406">
          <a:extLst>
            <a:ext uri="{FF2B5EF4-FFF2-40B4-BE49-F238E27FC236}">
              <a16:creationId xmlns:a16="http://schemas.microsoft.com/office/drawing/2014/main" id="{6016D7A6-9E84-49DD-85D8-B92043BE7443}"/>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08" name="テキスト ボックス 407">
          <a:extLst>
            <a:ext uri="{FF2B5EF4-FFF2-40B4-BE49-F238E27FC236}">
              <a16:creationId xmlns:a16="http://schemas.microsoft.com/office/drawing/2014/main" id="{469B93FD-2815-48B7-96D6-6937451DF48F}"/>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09" name="テキスト ボックス 408">
          <a:extLst>
            <a:ext uri="{FF2B5EF4-FFF2-40B4-BE49-F238E27FC236}">
              <a16:creationId xmlns:a16="http://schemas.microsoft.com/office/drawing/2014/main" id="{F86C6106-BF0A-4CAE-A5B0-440865B51B49}"/>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10" name="テキスト ボックス 409">
          <a:extLst>
            <a:ext uri="{FF2B5EF4-FFF2-40B4-BE49-F238E27FC236}">
              <a16:creationId xmlns:a16="http://schemas.microsoft.com/office/drawing/2014/main" id="{F0865A47-0460-4B8F-A7B0-7777803A6F19}"/>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154940</xdr:rowOff>
    </xdr:from>
    <xdr:to>
      <xdr:col>85</xdr:col>
      <xdr:colOff>177800</xdr:colOff>
      <xdr:row>39</xdr:row>
      <xdr:rowOff>84455</xdr:rowOff>
    </xdr:to>
    <xdr:sp macro="" textlink="">
      <xdr:nvSpPr>
        <xdr:cNvPr id="411" name="楕円 410">
          <a:extLst>
            <a:ext uri="{FF2B5EF4-FFF2-40B4-BE49-F238E27FC236}">
              <a16:creationId xmlns:a16="http://schemas.microsoft.com/office/drawing/2014/main" id="{C73D2138-5DAD-40A2-B323-95750862D123}"/>
            </a:ext>
          </a:extLst>
        </xdr:cNvPr>
        <xdr:cNvSpPr/>
      </xdr:nvSpPr>
      <xdr:spPr>
        <a:xfrm>
          <a:off x="162687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132715</xdr:rowOff>
    </xdr:from>
    <xdr:ext cx="405130" cy="255270"/>
    <xdr:sp macro="" textlink="">
      <xdr:nvSpPr>
        <xdr:cNvPr id="412" name="【一般廃棄物処理施設】&#10;有形固定資産減価償却率該当値テキスト">
          <a:extLst>
            <a:ext uri="{FF2B5EF4-FFF2-40B4-BE49-F238E27FC236}">
              <a16:creationId xmlns:a16="http://schemas.microsoft.com/office/drawing/2014/main" id="{00F101A5-97E1-42E4-B3A8-38D063929D88}"/>
            </a:ext>
          </a:extLst>
        </xdr:cNvPr>
        <xdr:cNvSpPr txBox="1"/>
      </xdr:nvSpPr>
      <xdr:spPr>
        <a:xfrm>
          <a:off x="16357600" y="66478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111760</xdr:rowOff>
    </xdr:from>
    <xdr:to>
      <xdr:col>81</xdr:col>
      <xdr:colOff>101600</xdr:colOff>
      <xdr:row>39</xdr:row>
      <xdr:rowOff>41910</xdr:rowOff>
    </xdr:to>
    <xdr:sp macro="" textlink="">
      <xdr:nvSpPr>
        <xdr:cNvPr id="413" name="楕円 412">
          <a:extLst>
            <a:ext uri="{FF2B5EF4-FFF2-40B4-BE49-F238E27FC236}">
              <a16:creationId xmlns:a16="http://schemas.microsoft.com/office/drawing/2014/main" id="{8E5546B0-8887-445A-AF72-1A6A0ED7BE66}"/>
            </a:ext>
          </a:extLst>
        </xdr:cNvPr>
        <xdr:cNvSpPr/>
      </xdr:nvSpPr>
      <xdr:spPr>
        <a:xfrm>
          <a:off x="1543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162560</xdr:rowOff>
    </xdr:from>
    <xdr:to>
      <xdr:col>85</xdr:col>
      <xdr:colOff>127000</xdr:colOff>
      <xdr:row>39</xdr:row>
      <xdr:rowOff>33655</xdr:rowOff>
    </xdr:to>
    <xdr:cxnSp macro="">
      <xdr:nvCxnSpPr>
        <xdr:cNvPr id="414" name="直線コネクタ 413">
          <a:extLst>
            <a:ext uri="{FF2B5EF4-FFF2-40B4-BE49-F238E27FC236}">
              <a16:creationId xmlns:a16="http://schemas.microsoft.com/office/drawing/2014/main" id="{21EDF951-0139-4B16-A660-3AE876DDE602}"/>
            </a:ext>
          </a:extLst>
        </xdr:cNvPr>
        <xdr:cNvCxnSpPr/>
      </xdr:nvCxnSpPr>
      <xdr:spPr>
        <a:xfrm>
          <a:off x="15481300" y="667766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67945</xdr:rowOff>
    </xdr:from>
    <xdr:to>
      <xdr:col>76</xdr:col>
      <xdr:colOff>165100</xdr:colOff>
      <xdr:row>38</xdr:row>
      <xdr:rowOff>169545</xdr:rowOff>
    </xdr:to>
    <xdr:sp macro="" textlink="">
      <xdr:nvSpPr>
        <xdr:cNvPr id="415" name="楕円 414">
          <a:extLst>
            <a:ext uri="{FF2B5EF4-FFF2-40B4-BE49-F238E27FC236}">
              <a16:creationId xmlns:a16="http://schemas.microsoft.com/office/drawing/2014/main" id="{9DD0885F-5F95-40D8-AE48-4FB65A2C5361}"/>
            </a:ext>
          </a:extLst>
        </xdr:cNvPr>
        <xdr:cNvSpPr/>
      </xdr:nvSpPr>
      <xdr:spPr>
        <a:xfrm>
          <a:off x="14541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118745</xdr:rowOff>
    </xdr:from>
    <xdr:to>
      <xdr:col>81</xdr:col>
      <xdr:colOff>50800</xdr:colOff>
      <xdr:row>38</xdr:row>
      <xdr:rowOff>162560</xdr:rowOff>
    </xdr:to>
    <xdr:cxnSp macro="">
      <xdr:nvCxnSpPr>
        <xdr:cNvPr id="416" name="直線コネクタ 415">
          <a:extLst>
            <a:ext uri="{FF2B5EF4-FFF2-40B4-BE49-F238E27FC236}">
              <a16:creationId xmlns:a16="http://schemas.microsoft.com/office/drawing/2014/main" id="{1516266D-E3E3-4C88-83DD-0319463E6FEB}"/>
            </a:ext>
          </a:extLst>
        </xdr:cNvPr>
        <xdr:cNvCxnSpPr/>
      </xdr:nvCxnSpPr>
      <xdr:spPr>
        <a:xfrm>
          <a:off x="14592300" y="66338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118745</xdr:rowOff>
    </xdr:to>
    <xdr:sp macro="" textlink="">
      <xdr:nvSpPr>
        <xdr:cNvPr id="417" name="楕円 416">
          <a:extLst>
            <a:ext uri="{FF2B5EF4-FFF2-40B4-BE49-F238E27FC236}">
              <a16:creationId xmlns:a16="http://schemas.microsoft.com/office/drawing/2014/main" id="{C825D132-36B7-4876-9D02-E20D4A2AEB68}"/>
            </a:ext>
          </a:extLst>
        </xdr:cNvPr>
        <xdr:cNvSpPr/>
      </xdr:nvSpPr>
      <xdr:spPr>
        <a:xfrm>
          <a:off x="13652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67945</xdr:rowOff>
    </xdr:from>
    <xdr:to>
      <xdr:col>76</xdr:col>
      <xdr:colOff>114300</xdr:colOff>
      <xdr:row>38</xdr:row>
      <xdr:rowOff>118745</xdr:rowOff>
    </xdr:to>
    <xdr:cxnSp macro="">
      <xdr:nvCxnSpPr>
        <xdr:cNvPr id="418" name="直線コネクタ 417">
          <a:extLst>
            <a:ext uri="{FF2B5EF4-FFF2-40B4-BE49-F238E27FC236}">
              <a16:creationId xmlns:a16="http://schemas.microsoft.com/office/drawing/2014/main" id="{1F5DB3FD-BABB-4053-B2AF-17D959A21DF6}"/>
            </a:ext>
          </a:extLst>
        </xdr:cNvPr>
        <xdr:cNvCxnSpPr/>
      </xdr:nvCxnSpPr>
      <xdr:spPr>
        <a:xfrm>
          <a:off x="13703300" y="658304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139700</xdr:rowOff>
    </xdr:from>
    <xdr:to>
      <xdr:col>67</xdr:col>
      <xdr:colOff>101600</xdr:colOff>
      <xdr:row>38</xdr:row>
      <xdr:rowOff>69850</xdr:rowOff>
    </xdr:to>
    <xdr:sp macro="" textlink="">
      <xdr:nvSpPr>
        <xdr:cNvPr id="419" name="楕円 418">
          <a:extLst>
            <a:ext uri="{FF2B5EF4-FFF2-40B4-BE49-F238E27FC236}">
              <a16:creationId xmlns:a16="http://schemas.microsoft.com/office/drawing/2014/main" id="{10B73C82-3612-4301-A27A-45AF64BCABC3}"/>
            </a:ext>
          </a:extLst>
        </xdr:cNvPr>
        <xdr:cNvSpPr/>
      </xdr:nvSpPr>
      <xdr:spPr>
        <a:xfrm>
          <a:off x="1276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19050</xdr:rowOff>
    </xdr:from>
    <xdr:to>
      <xdr:col>71</xdr:col>
      <xdr:colOff>177800</xdr:colOff>
      <xdr:row>38</xdr:row>
      <xdr:rowOff>67945</xdr:rowOff>
    </xdr:to>
    <xdr:cxnSp macro="">
      <xdr:nvCxnSpPr>
        <xdr:cNvPr id="420" name="直線コネクタ 419">
          <a:extLst>
            <a:ext uri="{FF2B5EF4-FFF2-40B4-BE49-F238E27FC236}">
              <a16:creationId xmlns:a16="http://schemas.microsoft.com/office/drawing/2014/main" id="{4D960954-0CD0-4310-AE83-4076249B6B96}"/>
            </a:ext>
          </a:extLst>
        </xdr:cNvPr>
        <xdr:cNvCxnSpPr/>
      </xdr:nvCxnSpPr>
      <xdr:spPr>
        <a:xfrm>
          <a:off x="12814300" y="65341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42545</xdr:rowOff>
    </xdr:from>
    <xdr:ext cx="405130" cy="255270"/>
    <xdr:sp macro="" textlink="">
      <xdr:nvSpPr>
        <xdr:cNvPr id="421" name="n_1aveValue【一般廃棄物処理施設】&#10;有形固定資産減価償却率">
          <a:extLst>
            <a:ext uri="{FF2B5EF4-FFF2-40B4-BE49-F238E27FC236}">
              <a16:creationId xmlns:a16="http://schemas.microsoft.com/office/drawing/2014/main" id="{9FB1989D-59D7-46BC-B72E-27E86A832FD0}"/>
            </a:ext>
          </a:extLst>
        </xdr:cNvPr>
        <xdr:cNvSpPr txBox="1"/>
      </xdr:nvSpPr>
      <xdr:spPr>
        <a:xfrm>
          <a:off x="15266035" y="63861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4445</xdr:rowOff>
    </xdr:from>
    <xdr:ext cx="401320" cy="259080"/>
    <xdr:sp macro="" textlink="">
      <xdr:nvSpPr>
        <xdr:cNvPr id="422" name="n_2aveValue【一般廃棄物処理施設】&#10;有形固定資産減価償却率">
          <a:extLst>
            <a:ext uri="{FF2B5EF4-FFF2-40B4-BE49-F238E27FC236}">
              <a16:creationId xmlns:a16="http://schemas.microsoft.com/office/drawing/2014/main" id="{FA35E20C-5037-4100-B0FB-E2E11FA154C7}"/>
            </a:ext>
          </a:extLst>
        </xdr:cNvPr>
        <xdr:cNvSpPr txBox="1"/>
      </xdr:nvSpPr>
      <xdr:spPr>
        <a:xfrm>
          <a:off x="14389735" y="63480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132080</xdr:rowOff>
    </xdr:from>
    <xdr:ext cx="401320" cy="255270"/>
    <xdr:sp macro="" textlink="">
      <xdr:nvSpPr>
        <xdr:cNvPr id="423" name="n_3aveValue【一般廃棄物処理施設】&#10;有形固定資産減価償却率">
          <a:extLst>
            <a:ext uri="{FF2B5EF4-FFF2-40B4-BE49-F238E27FC236}">
              <a16:creationId xmlns:a16="http://schemas.microsoft.com/office/drawing/2014/main" id="{E3496D52-58C3-48FB-B859-C87190B2D6B4}"/>
            </a:ext>
          </a:extLst>
        </xdr:cNvPr>
        <xdr:cNvSpPr txBox="1"/>
      </xdr:nvSpPr>
      <xdr:spPr>
        <a:xfrm>
          <a:off x="13500735" y="66471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152400</xdr:rowOff>
    </xdr:from>
    <xdr:ext cx="401320" cy="259080"/>
    <xdr:sp macro="" textlink="">
      <xdr:nvSpPr>
        <xdr:cNvPr id="424" name="n_4aveValue【一般廃棄物処理施設】&#10;有形固定資産減価償却率">
          <a:extLst>
            <a:ext uri="{FF2B5EF4-FFF2-40B4-BE49-F238E27FC236}">
              <a16:creationId xmlns:a16="http://schemas.microsoft.com/office/drawing/2014/main" id="{C92CAC0F-EC5C-4BAF-822A-14F90B05528F}"/>
            </a:ext>
          </a:extLst>
        </xdr:cNvPr>
        <xdr:cNvSpPr txBox="1"/>
      </xdr:nvSpPr>
      <xdr:spPr>
        <a:xfrm>
          <a:off x="12611735" y="66675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33020</xdr:rowOff>
    </xdr:from>
    <xdr:ext cx="405130" cy="259080"/>
    <xdr:sp macro="" textlink="">
      <xdr:nvSpPr>
        <xdr:cNvPr id="425" name="n_1mainValue【一般廃棄物処理施設】&#10;有形固定資産減価償却率">
          <a:extLst>
            <a:ext uri="{FF2B5EF4-FFF2-40B4-BE49-F238E27FC236}">
              <a16:creationId xmlns:a16="http://schemas.microsoft.com/office/drawing/2014/main" id="{FEE6CC98-5DD0-4D3D-AD04-DCD9119FD743}"/>
            </a:ext>
          </a:extLst>
        </xdr:cNvPr>
        <xdr:cNvSpPr txBox="1"/>
      </xdr:nvSpPr>
      <xdr:spPr>
        <a:xfrm>
          <a:off x="15266035" y="6719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160655</xdr:rowOff>
    </xdr:from>
    <xdr:ext cx="401320" cy="259080"/>
    <xdr:sp macro="" textlink="">
      <xdr:nvSpPr>
        <xdr:cNvPr id="426" name="n_2mainValue【一般廃棄物処理施設】&#10;有形固定資産減価償却率">
          <a:extLst>
            <a:ext uri="{FF2B5EF4-FFF2-40B4-BE49-F238E27FC236}">
              <a16:creationId xmlns:a16="http://schemas.microsoft.com/office/drawing/2014/main" id="{0B1FC0D2-42C4-4EDB-8706-FA31AE727E27}"/>
            </a:ext>
          </a:extLst>
        </xdr:cNvPr>
        <xdr:cNvSpPr txBox="1"/>
      </xdr:nvSpPr>
      <xdr:spPr>
        <a:xfrm>
          <a:off x="14389735" y="66757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135255</xdr:rowOff>
    </xdr:from>
    <xdr:ext cx="401320" cy="255270"/>
    <xdr:sp macro="" textlink="">
      <xdr:nvSpPr>
        <xdr:cNvPr id="427" name="n_3mainValue【一般廃棄物処理施設】&#10;有形固定資産減価償却率">
          <a:extLst>
            <a:ext uri="{FF2B5EF4-FFF2-40B4-BE49-F238E27FC236}">
              <a16:creationId xmlns:a16="http://schemas.microsoft.com/office/drawing/2014/main" id="{65901DD6-A8FA-45B7-A0B5-5C73EF722116}"/>
            </a:ext>
          </a:extLst>
        </xdr:cNvPr>
        <xdr:cNvSpPr txBox="1"/>
      </xdr:nvSpPr>
      <xdr:spPr>
        <a:xfrm>
          <a:off x="13500735" y="63074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86360</xdr:rowOff>
    </xdr:from>
    <xdr:ext cx="401320" cy="255270"/>
    <xdr:sp macro="" textlink="">
      <xdr:nvSpPr>
        <xdr:cNvPr id="428" name="n_4mainValue【一般廃棄物処理施設】&#10;有形固定資産減価償却率">
          <a:extLst>
            <a:ext uri="{FF2B5EF4-FFF2-40B4-BE49-F238E27FC236}">
              <a16:creationId xmlns:a16="http://schemas.microsoft.com/office/drawing/2014/main" id="{2CFBE384-149F-45AC-9A0F-7A939ECFF517}"/>
            </a:ext>
          </a:extLst>
        </xdr:cNvPr>
        <xdr:cNvSpPr txBox="1"/>
      </xdr:nvSpPr>
      <xdr:spPr>
        <a:xfrm>
          <a:off x="12611735" y="62585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D34F5F29-0FBB-4E3A-9921-11765BF92C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B798BBF1-7755-432B-A6D9-73A7D3C65A4C}"/>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61F819E8-9B73-4245-A13C-2F9188E37099}"/>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F28F69C8-230A-4A78-B6DE-3ED564828577}"/>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900BC230-8842-479B-835E-6E089C464747}"/>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0403D918-8962-4272-8EC0-FDDB025AD207}"/>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15A49493-DA21-4794-AF7D-F5079C02BF83}"/>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72DA0B5C-96C7-409D-BA3B-1D7766518E1B}"/>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437" name="テキスト ボックス 436">
          <a:extLst>
            <a:ext uri="{FF2B5EF4-FFF2-40B4-BE49-F238E27FC236}">
              <a16:creationId xmlns:a16="http://schemas.microsoft.com/office/drawing/2014/main" id="{B6F27D79-6927-4F15-8293-C47833B705A7}"/>
            </a:ext>
          </a:extLst>
        </xdr:cNvPr>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9B1E803D-CB76-4E68-9A26-CDBD8AC1BBA7}"/>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9" name="直線コネクタ 438">
          <a:extLst>
            <a:ext uri="{FF2B5EF4-FFF2-40B4-BE49-F238E27FC236}">
              <a16:creationId xmlns:a16="http://schemas.microsoft.com/office/drawing/2014/main" id="{652F69EA-3BAD-4346-A6A2-47BC5FC27EDD}"/>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5110" cy="259080"/>
    <xdr:sp macro="" textlink="">
      <xdr:nvSpPr>
        <xdr:cNvPr id="440" name="テキスト ボックス 439">
          <a:extLst>
            <a:ext uri="{FF2B5EF4-FFF2-40B4-BE49-F238E27FC236}">
              <a16:creationId xmlns:a16="http://schemas.microsoft.com/office/drawing/2014/main" id="{F26B393F-DD6B-4C24-9F5B-C3008E6BF752}"/>
            </a:ext>
          </a:extLst>
        </xdr:cNvPr>
        <xdr:cNvSpPr txBox="1"/>
      </xdr:nvSpPr>
      <xdr:spPr>
        <a:xfrm>
          <a:off x="18039080" y="709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1" name="直線コネクタ 440">
          <a:extLst>
            <a:ext uri="{FF2B5EF4-FFF2-40B4-BE49-F238E27FC236}">
              <a16:creationId xmlns:a16="http://schemas.microsoft.com/office/drawing/2014/main" id="{F6856E94-318B-4E29-A867-2C136DBBAA3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1820" cy="255270"/>
    <xdr:sp macro="" textlink="">
      <xdr:nvSpPr>
        <xdr:cNvPr id="442" name="テキスト ボックス 441">
          <a:extLst>
            <a:ext uri="{FF2B5EF4-FFF2-40B4-BE49-F238E27FC236}">
              <a16:creationId xmlns:a16="http://schemas.microsoft.com/office/drawing/2014/main" id="{191E89B7-2BBD-46C6-BAAC-44DF1C59DCD2}"/>
            </a:ext>
          </a:extLst>
        </xdr:cNvPr>
        <xdr:cNvSpPr txBox="1"/>
      </xdr:nvSpPr>
      <xdr:spPr>
        <a:xfrm>
          <a:off x="17692370" y="671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3" name="直線コネクタ 442">
          <a:extLst>
            <a:ext uri="{FF2B5EF4-FFF2-40B4-BE49-F238E27FC236}">
              <a16:creationId xmlns:a16="http://schemas.microsoft.com/office/drawing/2014/main" id="{451CB869-59A5-4145-9B90-FC463E1BF5BC}"/>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36</xdr:row>
      <xdr:rowOff>162560</xdr:rowOff>
    </xdr:from>
    <xdr:ext cx="681990" cy="259080"/>
    <xdr:sp macro="" textlink="">
      <xdr:nvSpPr>
        <xdr:cNvPr id="444" name="テキスト ボックス 443">
          <a:extLst>
            <a:ext uri="{FF2B5EF4-FFF2-40B4-BE49-F238E27FC236}">
              <a16:creationId xmlns:a16="http://schemas.microsoft.com/office/drawing/2014/main" id="{7716B4D0-E3C0-4E4F-B6B3-9CE3DF25EB8B}"/>
            </a:ext>
          </a:extLst>
        </xdr:cNvPr>
        <xdr:cNvSpPr txBox="1"/>
      </xdr:nvSpPr>
      <xdr:spPr>
        <a:xfrm>
          <a:off x="17602200" y="6334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5" name="直線コネクタ 444">
          <a:extLst>
            <a:ext uri="{FF2B5EF4-FFF2-40B4-BE49-F238E27FC236}">
              <a16:creationId xmlns:a16="http://schemas.microsoft.com/office/drawing/2014/main" id="{95CB386A-CC85-4025-B458-C9AFE3F1A36B}"/>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124460</xdr:rowOff>
    </xdr:from>
    <xdr:ext cx="681990" cy="259080"/>
    <xdr:sp macro="" textlink="">
      <xdr:nvSpPr>
        <xdr:cNvPr id="446" name="テキスト ボックス 445">
          <a:extLst>
            <a:ext uri="{FF2B5EF4-FFF2-40B4-BE49-F238E27FC236}">
              <a16:creationId xmlns:a16="http://schemas.microsoft.com/office/drawing/2014/main" id="{428D5A3D-B591-44EA-865E-C9509FAA1E0C}"/>
            </a:ext>
          </a:extLst>
        </xdr:cNvPr>
        <xdr:cNvSpPr txBox="1"/>
      </xdr:nvSpPr>
      <xdr:spPr>
        <a:xfrm>
          <a:off x="17602200" y="5953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7" name="直線コネクタ 446">
          <a:extLst>
            <a:ext uri="{FF2B5EF4-FFF2-40B4-BE49-F238E27FC236}">
              <a16:creationId xmlns:a16="http://schemas.microsoft.com/office/drawing/2014/main" id="{835B8A44-A02A-4119-91BB-534FCE32AC01}"/>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86360</xdr:rowOff>
    </xdr:from>
    <xdr:ext cx="681990" cy="255270"/>
    <xdr:sp macro="" textlink="">
      <xdr:nvSpPr>
        <xdr:cNvPr id="448" name="テキスト ボックス 447">
          <a:extLst>
            <a:ext uri="{FF2B5EF4-FFF2-40B4-BE49-F238E27FC236}">
              <a16:creationId xmlns:a16="http://schemas.microsoft.com/office/drawing/2014/main" id="{7FD4D054-E769-4C94-B421-2F5DDBC1152D}"/>
            </a:ext>
          </a:extLst>
        </xdr:cNvPr>
        <xdr:cNvSpPr txBox="1"/>
      </xdr:nvSpPr>
      <xdr:spPr>
        <a:xfrm>
          <a:off x="17602200" y="5572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1AA4639B-CC52-43CC-8BCA-780292B8ECAA}"/>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1990" cy="259080"/>
    <xdr:sp macro="" textlink="">
      <xdr:nvSpPr>
        <xdr:cNvPr id="450" name="テキスト ボックス 449">
          <a:extLst>
            <a:ext uri="{FF2B5EF4-FFF2-40B4-BE49-F238E27FC236}">
              <a16:creationId xmlns:a16="http://schemas.microsoft.com/office/drawing/2014/main" id="{DAA2E3B7-8E99-4923-8B62-14FD980A43AC}"/>
            </a:ext>
          </a:extLst>
        </xdr:cNvPr>
        <xdr:cNvSpPr txBox="1"/>
      </xdr:nvSpPr>
      <xdr:spPr>
        <a:xfrm>
          <a:off x="17602200" y="5191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a:extLst>
            <a:ext uri="{FF2B5EF4-FFF2-40B4-BE49-F238E27FC236}">
              <a16:creationId xmlns:a16="http://schemas.microsoft.com/office/drawing/2014/main" id="{8EE0D9CC-576C-4EE6-82D5-3234FC4817A1}"/>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106680</xdr:rowOff>
    </xdr:from>
    <xdr:to>
      <xdr:col>116</xdr:col>
      <xdr:colOff>62865</xdr:colOff>
      <xdr:row>42</xdr:row>
      <xdr:rowOff>38100</xdr:rowOff>
    </xdr:to>
    <xdr:cxnSp macro="">
      <xdr:nvCxnSpPr>
        <xdr:cNvPr id="452" name="直線コネクタ 451">
          <a:extLst>
            <a:ext uri="{FF2B5EF4-FFF2-40B4-BE49-F238E27FC236}">
              <a16:creationId xmlns:a16="http://schemas.microsoft.com/office/drawing/2014/main" id="{32EE1199-0CF7-486F-A1F8-567541A2E423}"/>
            </a:ext>
          </a:extLst>
        </xdr:cNvPr>
        <xdr:cNvCxnSpPr/>
      </xdr:nvCxnSpPr>
      <xdr:spPr>
        <a:xfrm flipV="1">
          <a:off x="22160865" y="593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41910</xdr:rowOff>
    </xdr:from>
    <xdr:ext cx="313690" cy="255270"/>
    <xdr:sp macro="" textlink="">
      <xdr:nvSpPr>
        <xdr:cNvPr id="453" name="【一般廃棄物処理施設】&#10;一人当たり有形固定資産（償却資産）額最小値テキスト">
          <a:extLst>
            <a:ext uri="{FF2B5EF4-FFF2-40B4-BE49-F238E27FC236}">
              <a16:creationId xmlns:a16="http://schemas.microsoft.com/office/drawing/2014/main" id="{A19CE0CE-CCA1-4388-BD1D-746F55D3A34E}"/>
            </a:ext>
          </a:extLst>
        </xdr:cNvPr>
        <xdr:cNvSpPr txBox="1"/>
      </xdr:nvSpPr>
      <xdr:spPr>
        <a:xfrm>
          <a:off x="22199600" y="724281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54" name="直線コネクタ 453">
          <a:extLst>
            <a:ext uri="{FF2B5EF4-FFF2-40B4-BE49-F238E27FC236}">
              <a16:creationId xmlns:a16="http://schemas.microsoft.com/office/drawing/2014/main" id="{74688952-2E57-4F71-8907-B8AD12AC13FA}"/>
            </a:ext>
          </a:extLst>
        </xdr:cNvPr>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53340</xdr:rowOff>
    </xdr:from>
    <xdr:ext cx="690245" cy="255270"/>
    <xdr:sp macro="" textlink="">
      <xdr:nvSpPr>
        <xdr:cNvPr id="455" name="【一般廃棄物処理施設】&#10;一人当たり有形固定資産（償却資産）額最大値テキスト">
          <a:extLst>
            <a:ext uri="{FF2B5EF4-FFF2-40B4-BE49-F238E27FC236}">
              <a16:creationId xmlns:a16="http://schemas.microsoft.com/office/drawing/2014/main" id="{7EDF396C-5B81-40DA-849D-D2247F373374}"/>
            </a:ext>
          </a:extLst>
        </xdr:cNvPr>
        <xdr:cNvSpPr txBox="1"/>
      </xdr:nvSpPr>
      <xdr:spPr>
        <a:xfrm>
          <a:off x="22199600" y="5711190"/>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1,709,704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106680</xdr:rowOff>
    </xdr:from>
    <xdr:to>
      <xdr:col>116</xdr:col>
      <xdr:colOff>152400</xdr:colOff>
      <xdr:row>34</xdr:row>
      <xdr:rowOff>106680</xdr:rowOff>
    </xdr:to>
    <xdr:cxnSp macro="">
      <xdr:nvCxnSpPr>
        <xdr:cNvPr id="456" name="直線コネクタ 455">
          <a:extLst>
            <a:ext uri="{FF2B5EF4-FFF2-40B4-BE49-F238E27FC236}">
              <a16:creationId xmlns:a16="http://schemas.microsoft.com/office/drawing/2014/main" id="{2159DE8D-5785-47E1-81D6-FDF0C7D9C394}"/>
            </a:ext>
          </a:extLst>
        </xdr:cNvPr>
        <xdr:cNvCxnSpPr/>
      </xdr:nvCxnSpPr>
      <xdr:spPr>
        <a:xfrm>
          <a:off x="22072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109855</xdr:rowOff>
    </xdr:from>
    <xdr:ext cx="534670" cy="255270"/>
    <xdr:sp macro="" textlink="">
      <xdr:nvSpPr>
        <xdr:cNvPr id="457" name="【一般廃棄物処理施設】&#10;一人当たり有形固定資産（償却資産）額平均値テキスト">
          <a:extLst>
            <a:ext uri="{FF2B5EF4-FFF2-40B4-BE49-F238E27FC236}">
              <a16:creationId xmlns:a16="http://schemas.microsoft.com/office/drawing/2014/main" id="{1548E591-AAFF-40A5-A622-9AEF445EEC52}"/>
            </a:ext>
          </a:extLst>
        </xdr:cNvPr>
        <xdr:cNvSpPr txBox="1"/>
      </xdr:nvSpPr>
      <xdr:spPr>
        <a:xfrm>
          <a:off x="22199600" y="696785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41</xdr:row>
      <xdr:rowOff>86995</xdr:rowOff>
    </xdr:from>
    <xdr:to>
      <xdr:col>116</xdr:col>
      <xdr:colOff>114300</xdr:colOff>
      <xdr:row>42</xdr:row>
      <xdr:rowOff>17780</xdr:rowOff>
    </xdr:to>
    <xdr:sp macro="" textlink="">
      <xdr:nvSpPr>
        <xdr:cNvPr id="458" name="フローチャート: 判断 457">
          <a:extLst>
            <a:ext uri="{FF2B5EF4-FFF2-40B4-BE49-F238E27FC236}">
              <a16:creationId xmlns:a16="http://schemas.microsoft.com/office/drawing/2014/main" id="{BC8F358D-AB6F-4601-A9DC-FBEB48207390}"/>
            </a:ext>
          </a:extLst>
        </xdr:cNvPr>
        <xdr:cNvSpPr/>
      </xdr:nvSpPr>
      <xdr:spPr>
        <a:xfrm>
          <a:off x="22110700" y="7116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103505</xdr:rowOff>
    </xdr:from>
    <xdr:to>
      <xdr:col>112</xdr:col>
      <xdr:colOff>38100</xdr:colOff>
      <xdr:row>42</xdr:row>
      <xdr:rowOff>33655</xdr:rowOff>
    </xdr:to>
    <xdr:sp macro="" textlink="">
      <xdr:nvSpPr>
        <xdr:cNvPr id="459" name="フローチャート: 判断 458">
          <a:extLst>
            <a:ext uri="{FF2B5EF4-FFF2-40B4-BE49-F238E27FC236}">
              <a16:creationId xmlns:a16="http://schemas.microsoft.com/office/drawing/2014/main" id="{1ED91A17-051D-4B4B-B3B6-71C4384EC56A}"/>
            </a:ext>
          </a:extLst>
        </xdr:cNvPr>
        <xdr:cNvSpPr/>
      </xdr:nvSpPr>
      <xdr:spPr>
        <a:xfrm>
          <a:off x="21272500" y="713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103505</xdr:rowOff>
    </xdr:from>
    <xdr:to>
      <xdr:col>107</xdr:col>
      <xdr:colOff>101600</xdr:colOff>
      <xdr:row>42</xdr:row>
      <xdr:rowOff>33655</xdr:rowOff>
    </xdr:to>
    <xdr:sp macro="" textlink="">
      <xdr:nvSpPr>
        <xdr:cNvPr id="460" name="フローチャート: 判断 459">
          <a:extLst>
            <a:ext uri="{FF2B5EF4-FFF2-40B4-BE49-F238E27FC236}">
              <a16:creationId xmlns:a16="http://schemas.microsoft.com/office/drawing/2014/main" id="{83D226EC-024A-45DA-B0FD-A274AF82F86D}"/>
            </a:ext>
          </a:extLst>
        </xdr:cNvPr>
        <xdr:cNvSpPr/>
      </xdr:nvSpPr>
      <xdr:spPr>
        <a:xfrm>
          <a:off x="20383500" y="713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105410</xdr:rowOff>
    </xdr:from>
    <xdr:to>
      <xdr:col>102</xdr:col>
      <xdr:colOff>165100</xdr:colOff>
      <xdr:row>42</xdr:row>
      <xdr:rowOff>35560</xdr:rowOff>
    </xdr:to>
    <xdr:sp macro="" textlink="">
      <xdr:nvSpPr>
        <xdr:cNvPr id="461" name="フローチャート: 判断 460">
          <a:extLst>
            <a:ext uri="{FF2B5EF4-FFF2-40B4-BE49-F238E27FC236}">
              <a16:creationId xmlns:a16="http://schemas.microsoft.com/office/drawing/2014/main" id="{1AAA4A0F-4FDB-4BF2-AE25-37CA6413306B}"/>
            </a:ext>
          </a:extLst>
        </xdr:cNvPr>
        <xdr:cNvSpPr/>
      </xdr:nvSpPr>
      <xdr:spPr>
        <a:xfrm>
          <a:off x="19494500" y="713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107950</xdr:rowOff>
    </xdr:from>
    <xdr:to>
      <xdr:col>98</xdr:col>
      <xdr:colOff>38100</xdr:colOff>
      <xdr:row>42</xdr:row>
      <xdr:rowOff>38100</xdr:rowOff>
    </xdr:to>
    <xdr:sp macro="" textlink="">
      <xdr:nvSpPr>
        <xdr:cNvPr id="462" name="フローチャート: 判断 461">
          <a:extLst>
            <a:ext uri="{FF2B5EF4-FFF2-40B4-BE49-F238E27FC236}">
              <a16:creationId xmlns:a16="http://schemas.microsoft.com/office/drawing/2014/main" id="{25D681D8-266D-41AC-8DA3-2513F538F1A2}"/>
            </a:ext>
          </a:extLst>
        </xdr:cNvPr>
        <xdr:cNvSpPr/>
      </xdr:nvSpPr>
      <xdr:spPr>
        <a:xfrm>
          <a:off x="18605500" y="71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3" name="テキスト ボックス 462">
          <a:extLst>
            <a:ext uri="{FF2B5EF4-FFF2-40B4-BE49-F238E27FC236}">
              <a16:creationId xmlns:a16="http://schemas.microsoft.com/office/drawing/2014/main" id="{8755128F-1836-4C64-9487-E229C5191922}"/>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4" name="テキスト ボックス 463">
          <a:extLst>
            <a:ext uri="{FF2B5EF4-FFF2-40B4-BE49-F238E27FC236}">
              <a16:creationId xmlns:a16="http://schemas.microsoft.com/office/drawing/2014/main" id="{03DEE286-854A-4E69-95E9-60CDA7125A3A}"/>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5" name="テキスト ボックス 464">
          <a:extLst>
            <a:ext uri="{FF2B5EF4-FFF2-40B4-BE49-F238E27FC236}">
              <a16:creationId xmlns:a16="http://schemas.microsoft.com/office/drawing/2014/main" id="{1942235E-02AD-4896-8551-086950285B3E}"/>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6" name="テキスト ボックス 465">
          <a:extLst>
            <a:ext uri="{FF2B5EF4-FFF2-40B4-BE49-F238E27FC236}">
              <a16:creationId xmlns:a16="http://schemas.microsoft.com/office/drawing/2014/main" id="{D23E4A69-E4E6-447E-B78D-94CA73414AAD}"/>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67" name="テキスト ボックス 466">
          <a:extLst>
            <a:ext uri="{FF2B5EF4-FFF2-40B4-BE49-F238E27FC236}">
              <a16:creationId xmlns:a16="http://schemas.microsoft.com/office/drawing/2014/main" id="{7F73AC77-6580-4FB3-AC67-055E1FBBBE6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118745</xdr:rowOff>
    </xdr:from>
    <xdr:to>
      <xdr:col>116</xdr:col>
      <xdr:colOff>114300</xdr:colOff>
      <xdr:row>42</xdr:row>
      <xdr:rowOff>48895</xdr:rowOff>
    </xdr:to>
    <xdr:sp macro="" textlink="">
      <xdr:nvSpPr>
        <xdr:cNvPr id="468" name="楕円 467">
          <a:extLst>
            <a:ext uri="{FF2B5EF4-FFF2-40B4-BE49-F238E27FC236}">
              <a16:creationId xmlns:a16="http://schemas.microsoft.com/office/drawing/2014/main" id="{16488F71-115E-45F5-AC09-4998310E3CFE}"/>
            </a:ext>
          </a:extLst>
        </xdr:cNvPr>
        <xdr:cNvSpPr/>
      </xdr:nvSpPr>
      <xdr:spPr>
        <a:xfrm>
          <a:off x="221107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65405</xdr:rowOff>
    </xdr:from>
    <xdr:ext cx="534670" cy="255270"/>
    <xdr:sp macro="" textlink="">
      <xdr:nvSpPr>
        <xdr:cNvPr id="469" name="【一般廃棄物処理施設】&#10;一人当たり有形固定資産（償却資産）額該当値テキスト">
          <a:extLst>
            <a:ext uri="{FF2B5EF4-FFF2-40B4-BE49-F238E27FC236}">
              <a16:creationId xmlns:a16="http://schemas.microsoft.com/office/drawing/2014/main" id="{80577495-1995-45F7-92E4-79A0B55A01A2}"/>
            </a:ext>
          </a:extLst>
        </xdr:cNvPr>
        <xdr:cNvSpPr txBox="1"/>
      </xdr:nvSpPr>
      <xdr:spPr>
        <a:xfrm>
          <a:off x="22199600" y="70948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118110</xdr:rowOff>
    </xdr:from>
    <xdr:to>
      <xdr:col>112</xdr:col>
      <xdr:colOff>38100</xdr:colOff>
      <xdr:row>42</xdr:row>
      <xdr:rowOff>48260</xdr:rowOff>
    </xdr:to>
    <xdr:sp macro="" textlink="">
      <xdr:nvSpPr>
        <xdr:cNvPr id="470" name="楕円 469">
          <a:extLst>
            <a:ext uri="{FF2B5EF4-FFF2-40B4-BE49-F238E27FC236}">
              <a16:creationId xmlns:a16="http://schemas.microsoft.com/office/drawing/2014/main" id="{7A017D54-175D-4BAF-8F0C-D6227B2240ED}"/>
            </a:ext>
          </a:extLst>
        </xdr:cNvPr>
        <xdr:cNvSpPr/>
      </xdr:nvSpPr>
      <xdr:spPr>
        <a:xfrm>
          <a:off x="21272500" y="71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168910</xdr:rowOff>
    </xdr:from>
    <xdr:to>
      <xdr:col>116</xdr:col>
      <xdr:colOff>63500</xdr:colOff>
      <xdr:row>41</xdr:row>
      <xdr:rowOff>169545</xdr:rowOff>
    </xdr:to>
    <xdr:cxnSp macro="">
      <xdr:nvCxnSpPr>
        <xdr:cNvPr id="471" name="直線コネクタ 470">
          <a:extLst>
            <a:ext uri="{FF2B5EF4-FFF2-40B4-BE49-F238E27FC236}">
              <a16:creationId xmlns:a16="http://schemas.microsoft.com/office/drawing/2014/main" id="{41E5B191-4E63-4872-99E7-C7E57BE89CA5}"/>
            </a:ext>
          </a:extLst>
        </xdr:cNvPr>
        <xdr:cNvCxnSpPr/>
      </xdr:nvCxnSpPr>
      <xdr:spPr>
        <a:xfrm>
          <a:off x="21323300" y="71983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118110</xdr:rowOff>
    </xdr:from>
    <xdr:to>
      <xdr:col>107</xdr:col>
      <xdr:colOff>101600</xdr:colOff>
      <xdr:row>42</xdr:row>
      <xdr:rowOff>48260</xdr:rowOff>
    </xdr:to>
    <xdr:sp macro="" textlink="">
      <xdr:nvSpPr>
        <xdr:cNvPr id="472" name="楕円 471">
          <a:extLst>
            <a:ext uri="{FF2B5EF4-FFF2-40B4-BE49-F238E27FC236}">
              <a16:creationId xmlns:a16="http://schemas.microsoft.com/office/drawing/2014/main" id="{E1EE6D7A-D18B-401C-AFA6-4D554E3543D3}"/>
            </a:ext>
          </a:extLst>
        </xdr:cNvPr>
        <xdr:cNvSpPr/>
      </xdr:nvSpPr>
      <xdr:spPr>
        <a:xfrm>
          <a:off x="20383500" y="71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168910</xdr:rowOff>
    </xdr:from>
    <xdr:to>
      <xdr:col>111</xdr:col>
      <xdr:colOff>177800</xdr:colOff>
      <xdr:row>41</xdr:row>
      <xdr:rowOff>168910</xdr:rowOff>
    </xdr:to>
    <xdr:cxnSp macro="">
      <xdr:nvCxnSpPr>
        <xdr:cNvPr id="473" name="直線コネクタ 472">
          <a:extLst>
            <a:ext uri="{FF2B5EF4-FFF2-40B4-BE49-F238E27FC236}">
              <a16:creationId xmlns:a16="http://schemas.microsoft.com/office/drawing/2014/main" id="{2C6C594C-1A48-4E20-8D9F-34B5F35E6387}"/>
            </a:ext>
          </a:extLst>
        </xdr:cNvPr>
        <xdr:cNvCxnSpPr/>
      </xdr:nvCxnSpPr>
      <xdr:spPr>
        <a:xfrm>
          <a:off x="20434300" y="7198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118110</xdr:rowOff>
    </xdr:from>
    <xdr:to>
      <xdr:col>102</xdr:col>
      <xdr:colOff>165100</xdr:colOff>
      <xdr:row>42</xdr:row>
      <xdr:rowOff>48260</xdr:rowOff>
    </xdr:to>
    <xdr:sp macro="" textlink="">
      <xdr:nvSpPr>
        <xdr:cNvPr id="474" name="楕円 473">
          <a:extLst>
            <a:ext uri="{FF2B5EF4-FFF2-40B4-BE49-F238E27FC236}">
              <a16:creationId xmlns:a16="http://schemas.microsoft.com/office/drawing/2014/main" id="{D69A1894-D723-4D17-8196-9266B75D28D6}"/>
            </a:ext>
          </a:extLst>
        </xdr:cNvPr>
        <xdr:cNvSpPr/>
      </xdr:nvSpPr>
      <xdr:spPr>
        <a:xfrm>
          <a:off x="19494500" y="71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168910</xdr:rowOff>
    </xdr:from>
    <xdr:to>
      <xdr:col>107</xdr:col>
      <xdr:colOff>50800</xdr:colOff>
      <xdr:row>41</xdr:row>
      <xdr:rowOff>168910</xdr:rowOff>
    </xdr:to>
    <xdr:cxnSp macro="">
      <xdr:nvCxnSpPr>
        <xdr:cNvPr id="475" name="直線コネクタ 474">
          <a:extLst>
            <a:ext uri="{FF2B5EF4-FFF2-40B4-BE49-F238E27FC236}">
              <a16:creationId xmlns:a16="http://schemas.microsoft.com/office/drawing/2014/main" id="{4EDFE539-960D-4AB5-A975-644668DC5B0C}"/>
            </a:ext>
          </a:extLst>
        </xdr:cNvPr>
        <xdr:cNvCxnSpPr/>
      </xdr:nvCxnSpPr>
      <xdr:spPr>
        <a:xfrm>
          <a:off x="19545300" y="7198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113665</xdr:rowOff>
    </xdr:from>
    <xdr:to>
      <xdr:col>98</xdr:col>
      <xdr:colOff>38100</xdr:colOff>
      <xdr:row>42</xdr:row>
      <xdr:rowOff>43815</xdr:rowOff>
    </xdr:to>
    <xdr:sp macro="" textlink="">
      <xdr:nvSpPr>
        <xdr:cNvPr id="476" name="楕円 475">
          <a:extLst>
            <a:ext uri="{FF2B5EF4-FFF2-40B4-BE49-F238E27FC236}">
              <a16:creationId xmlns:a16="http://schemas.microsoft.com/office/drawing/2014/main" id="{81B28829-76F5-40AB-A6A0-ECF607C394DD}"/>
            </a:ext>
          </a:extLst>
        </xdr:cNvPr>
        <xdr:cNvSpPr/>
      </xdr:nvSpPr>
      <xdr:spPr>
        <a:xfrm>
          <a:off x="186055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164465</xdr:rowOff>
    </xdr:from>
    <xdr:to>
      <xdr:col>102</xdr:col>
      <xdr:colOff>114300</xdr:colOff>
      <xdr:row>41</xdr:row>
      <xdr:rowOff>168910</xdr:rowOff>
    </xdr:to>
    <xdr:cxnSp macro="">
      <xdr:nvCxnSpPr>
        <xdr:cNvPr id="477" name="直線コネクタ 476">
          <a:extLst>
            <a:ext uri="{FF2B5EF4-FFF2-40B4-BE49-F238E27FC236}">
              <a16:creationId xmlns:a16="http://schemas.microsoft.com/office/drawing/2014/main" id="{31BC6863-26AA-4E5F-B141-FCB1CBCD01BC}"/>
            </a:ext>
          </a:extLst>
        </xdr:cNvPr>
        <xdr:cNvCxnSpPr/>
      </xdr:nvCxnSpPr>
      <xdr:spPr>
        <a:xfrm>
          <a:off x="18656300" y="71939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40</xdr:row>
      <xdr:rowOff>50165</xdr:rowOff>
    </xdr:from>
    <xdr:ext cx="534670" cy="259080"/>
    <xdr:sp macro="" textlink="">
      <xdr:nvSpPr>
        <xdr:cNvPr id="478" name="n_1aveValue【一般廃棄物処理施設】&#10;一人当たり有形固定資産（償却資産）額">
          <a:extLst>
            <a:ext uri="{FF2B5EF4-FFF2-40B4-BE49-F238E27FC236}">
              <a16:creationId xmlns:a16="http://schemas.microsoft.com/office/drawing/2014/main" id="{26367B8B-78AF-40B2-9D63-4BBC9D701CD6}"/>
            </a:ext>
          </a:extLst>
        </xdr:cNvPr>
        <xdr:cNvSpPr txBox="1"/>
      </xdr:nvSpPr>
      <xdr:spPr>
        <a:xfrm>
          <a:off x="21043265" y="6908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50165</xdr:rowOff>
    </xdr:from>
    <xdr:ext cx="530860" cy="259080"/>
    <xdr:sp macro="" textlink="">
      <xdr:nvSpPr>
        <xdr:cNvPr id="479" name="n_2aveValue【一般廃棄物処理施設】&#10;一人当たり有形固定資産（償却資産）額">
          <a:extLst>
            <a:ext uri="{FF2B5EF4-FFF2-40B4-BE49-F238E27FC236}">
              <a16:creationId xmlns:a16="http://schemas.microsoft.com/office/drawing/2014/main" id="{1D0C5D4D-4903-4F86-BD61-C10BB7E32CDA}"/>
            </a:ext>
          </a:extLst>
        </xdr:cNvPr>
        <xdr:cNvSpPr txBox="1"/>
      </xdr:nvSpPr>
      <xdr:spPr>
        <a:xfrm>
          <a:off x="20166965" y="69081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52070</xdr:rowOff>
    </xdr:from>
    <xdr:ext cx="530860" cy="255270"/>
    <xdr:sp macro="" textlink="">
      <xdr:nvSpPr>
        <xdr:cNvPr id="480" name="n_3aveValue【一般廃棄物処理施設】&#10;一人当たり有形固定資産（償却資産）額">
          <a:extLst>
            <a:ext uri="{FF2B5EF4-FFF2-40B4-BE49-F238E27FC236}">
              <a16:creationId xmlns:a16="http://schemas.microsoft.com/office/drawing/2014/main" id="{209C9AF4-79FC-4D97-8BF1-B677B4802425}"/>
            </a:ext>
          </a:extLst>
        </xdr:cNvPr>
        <xdr:cNvSpPr txBox="1"/>
      </xdr:nvSpPr>
      <xdr:spPr>
        <a:xfrm>
          <a:off x="19277965" y="69100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69,742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54610</xdr:rowOff>
    </xdr:from>
    <xdr:ext cx="530860" cy="255270"/>
    <xdr:sp macro="" textlink="">
      <xdr:nvSpPr>
        <xdr:cNvPr id="481" name="n_4aveValue【一般廃棄物処理施設】&#10;一人当たり有形固定資産（償却資産）額">
          <a:extLst>
            <a:ext uri="{FF2B5EF4-FFF2-40B4-BE49-F238E27FC236}">
              <a16:creationId xmlns:a16="http://schemas.microsoft.com/office/drawing/2014/main" id="{2F4B4B95-859C-4DEF-82A8-8A63B12996CA}"/>
            </a:ext>
          </a:extLst>
        </xdr:cNvPr>
        <xdr:cNvSpPr txBox="1"/>
      </xdr:nvSpPr>
      <xdr:spPr>
        <a:xfrm>
          <a:off x="18388965" y="69126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42</xdr:row>
      <xdr:rowOff>40640</xdr:rowOff>
    </xdr:from>
    <xdr:ext cx="534670" cy="255270"/>
    <xdr:sp macro="" textlink="">
      <xdr:nvSpPr>
        <xdr:cNvPr id="482" name="n_1mainValue【一般廃棄物処理施設】&#10;一人当たり有形固定資産（償却資産）額">
          <a:extLst>
            <a:ext uri="{FF2B5EF4-FFF2-40B4-BE49-F238E27FC236}">
              <a16:creationId xmlns:a16="http://schemas.microsoft.com/office/drawing/2014/main" id="{EB598EA8-982F-445C-A757-C3544B3E7868}"/>
            </a:ext>
          </a:extLst>
        </xdr:cNvPr>
        <xdr:cNvSpPr txBox="1"/>
      </xdr:nvSpPr>
      <xdr:spPr>
        <a:xfrm>
          <a:off x="21043265" y="72415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52,928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42</xdr:row>
      <xdr:rowOff>39370</xdr:rowOff>
    </xdr:from>
    <xdr:ext cx="530860" cy="259080"/>
    <xdr:sp macro="" textlink="">
      <xdr:nvSpPr>
        <xdr:cNvPr id="483" name="n_2mainValue【一般廃棄物処理施設】&#10;一人当たり有形固定資産（償却資産）額">
          <a:extLst>
            <a:ext uri="{FF2B5EF4-FFF2-40B4-BE49-F238E27FC236}">
              <a16:creationId xmlns:a16="http://schemas.microsoft.com/office/drawing/2014/main" id="{4A2451EA-D601-4C4A-BA7E-EE83014070F1}"/>
            </a:ext>
          </a:extLst>
        </xdr:cNvPr>
        <xdr:cNvSpPr txBox="1"/>
      </xdr:nvSpPr>
      <xdr:spPr>
        <a:xfrm>
          <a:off x="20166965" y="7240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53,132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42</xdr:row>
      <xdr:rowOff>39370</xdr:rowOff>
    </xdr:from>
    <xdr:ext cx="530860" cy="259080"/>
    <xdr:sp macro="" textlink="">
      <xdr:nvSpPr>
        <xdr:cNvPr id="484" name="n_3mainValue【一般廃棄物処理施設】&#10;一人当たり有形固定資産（償却資産）額">
          <a:extLst>
            <a:ext uri="{FF2B5EF4-FFF2-40B4-BE49-F238E27FC236}">
              <a16:creationId xmlns:a16="http://schemas.microsoft.com/office/drawing/2014/main" id="{4BC35597-36DC-44DF-A011-B832646C4645}"/>
            </a:ext>
          </a:extLst>
        </xdr:cNvPr>
        <xdr:cNvSpPr txBox="1"/>
      </xdr:nvSpPr>
      <xdr:spPr>
        <a:xfrm>
          <a:off x="19277965" y="7240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53,482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42</xdr:row>
      <xdr:rowOff>34925</xdr:rowOff>
    </xdr:from>
    <xdr:ext cx="530860" cy="259080"/>
    <xdr:sp macro="" textlink="">
      <xdr:nvSpPr>
        <xdr:cNvPr id="485" name="n_4mainValue【一般廃棄物処理施設】&#10;一人当たり有形固定資産（償却資産）額">
          <a:extLst>
            <a:ext uri="{FF2B5EF4-FFF2-40B4-BE49-F238E27FC236}">
              <a16:creationId xmlns:a16="http://schemas.microsoft.com/office/drawing/2014/main" id="{58765028-855D-4C14-BBF6-CBBD4BF2FE7A}"/>
            </a:ext>
          </a:extLst>
        </xdr:cNvPr>
        <xdr:cNvSpPr txBox="1"/>
      </xdr:nvSpPr>
      <xdr:spPr>
        <a:xfrm>
          <a:off x="18388965" y="7235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41368E9B-2240-4081-922B-3D81C084B7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A6EF8F64-09E6-4B21-8072-8D8A65815C92}"/>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8DFD62A9-F0B7-4FF4-A8F1-8F3046C0D6FE}"/>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EC882E75-3C57-4DAE-9E53-3CF3E1AE44B8}"/>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A6FFCCBC-9651-4DCE-ABAA-A9A7277D456E}"/>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A1519202-70B3-4D7D-B63A-04FFFE900FCD}"/>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C26BD8C9-B76A-4DB3-B544-A77A1C272A69}"/>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10AE427F-8954-46DF-B1FF-781AA0B2C1C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a:extLst>
            <a:ext uri="{FF2B5EF4-FFF2-40B4-BE49-F238E27FC236}">
              <a16:creationId xmlns:a16="http://schemas.microsoft.com/office/drawing/2014/main" id="{8B5AD35F-D1B9-49B8-A140-9B34222BE2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a:extLst>
            <a:ext uri="{FF2B5EF4-FFF2-40B4-BE49-F238E27FC236}">
              <a16:creationId xmlns:a16="http://schemas.microsoft.com/office/drawing/2014/main" id="{C75B8FCE-1526-4F23-AA31-A49FF105FDFC}"/>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a:extLst>
            <a:ext uri="{FF2B5EF4-FFF2-40B4-BE49-F238E27FC236}">
              <a16:creationId xmlns:a16="http://schemas.microsoft.com/office/drawing/2014/main" id="{3C63628B-CAB6-4449-A1B8-FB2E73F87F6B}"/>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a:extLst>
            <a:ext uri="{FF2B5EF4-FFF2-40B4-BE49-F238E27FC236}">
              <a16:creationId xmlns:a16="http://schemas.microsoft.com/office/drawing/2014/main" id="{4748DDFC-D82A-42B2-92D6-9A3B41ACCD2D}"/>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a:extLst>
            <a:ext uri="{FF2B5EF4-FFF2-40B4-BE49-F238E27FC236}">
              <a16:creationId xmlns:a16="http://schemas.microsoft.com/office/drawing/2014/main" id="{4589569F-3697-4D77-A93E-A88BAEAD7C15}"/>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a:extLst>
            <a:ext uri="{FF2B5EF4-FFF2-40B4-BE49-F238E27FC236}">
              <a16:creationId xmlns:a16="http://schemas.microsoft.com/office/drawing/2014/main" id="{B85A19EF-2E8E-48E6-AFF1-49908133B5F9}"/>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a:extLst>
            <a:ext uri="{FF2B5EF4-FFF2-40B4-BE49-F238E27FC236}">
              <a16:creationId xmlns:a16="http://schemas.microsoft.com/office/drawing/2014/main" id="{98685B61-1589-45A6-B265-581236ABDF04}"/>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a:extLst>
            <a:ext uri="{FF2B5EF4-FFF2-40B4-BE49-F238E27FC236}">
              <a16:creationId xmlns:a16="http://schemas.microsoft.com/office/drawing/2014/main" id="{4E494EBB-F918-48AE-B3D1-4E07F7C3D98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a:extLst>
            <a:ext uri="{FF2B5EF4-FFF2-40B4-BE49-F238E27FC236}">
              <a16:creationId xmlns:a16="http://schemas.microsoft.com/office/drawing/2014/main" id="{3D5FE971-DAA7-403C-AEC4-C40F863DB64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a:extLst>
            <a:ext uri="{FF2B5EF4-FFF2-40B4-BE49-F238E27FC236}">
              <a16:creationId xmlns:a16="http://schemas.microsoft.com/office/drawing/2014/main" id="{4A581496-BA40-4DB6-A5CD-D294E54B90E7}"/>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a:extLst>
            <a:ext uri="{FF2B5EF4-FFF2-40B4-BE49-F238E27FC236}">
              <a16:creationId xmlns:a16="http://schemas.microsoft.com/office/drawing/2014/main" id="{C83403CA-27D8-4724-AE2B-79293258CA31}"/>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a:extLst>
            <a:ext uri="{FF2B5EF4-FFF2-40B4-BE49-F238E27FC236}">
              <a16:creationId xmlns:a16="http://schemas.microsoft.com/office/drawing/2014/main" id="{2B80FE48-1D11-4062-A498-013BA02B009F}"/>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a:extLst>
            <a:ext uri="{FF2B5EF4-FFF2-40B4-BE49-F238E27FC236}">
              <a16:creationId xmlns:a16="http://schemas.microsoft.com/office/drawing/2014/main" id="{E3D19FAD-18AB-49D0-A24E-2281B577E21E}"/>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a:extLst>
            <a:ext uri="{FF2B5EF4-FFF2-40B4-BE49-F238E27FC236}">
              <a16:creationId xmlns:a16="http://schemas.microsoft.com/office/drawing/2014/main" id="{ED6EA6AF-A4F0-4A1D-A3BC-2045E836F94A}"/>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a:extLst>
            <a:ext uri="{FF2B5EF4-FFF2-40B4-BE49-F238E27FC236}">
              <a16:creationId xmlns:a16="http://schemas.microsoft.com/office/drawing/2014/main" id="{0A30693B-8CFD-462C-A00F-B7AD91BB1B6C}"/>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a:extLst>
            <a:ext uri="{FF2B5EF4-FFF2-40B4-BE49-F238E27FC236}">
              <a16:creationId xmlns:a16="http://schemas.microsoft.com/office/drawing/2014/main" id="{474A36C9-2DBE-4E87-9084-EE6E3DFB01DC}"/>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510" name="テキスト ボックス 509">
          <a:extLst>
            <a:ext uri="{FF2B5EF4-FFF2-40B4-BE49-F238E27FC236}">
              <a16:creationId xmlns:a16="http://schemas.microsoft.com/office/drawing/2014/main" id="{5662C9DD-2BFB-4266-A30D-0C408998DA0D}"/>
            </a:ext>
          </a:extLst>
        </xdr:cNvPr>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a:extLst>
            <a:ext uri="{FF2B5EF4-FFF2-40B4-BE49-F238E27FC236}">
              <a16:creationId xmlns:a16="http://schemas.microsoft.com/office/drawing/2014/main" id="{A915A589-AA7A-4D64-9A2E-2645ABFAEDDD}"/>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3550" cy="259080"/>
    <xdr:sp macro="" textlink="">
      <xdr:nvSpPr>
        <xdr:cNvPr id="512" name="テキスト ボックス 511">
          <a:extLst>
            <a:ext uri="{FF2B5EF4-FFF2-40B4-BE49-F238E27FC236}">
              <a16:creationId xmlns:a16="http://schemas.microsoft.com/office/drawing/2014/main" id="{06A579B5-9718-4E6F-B034-9F816523D2E4}"/>
            </a:ext>
          </a:extLst>
        </xdr:cNvPr>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13" name="直線コネクタ 512">
          <a:extLst>
            <a:ext uri="{FF2B5EF4-FFF2-40B4-BE49-F238E27FC236}">
              <a16:creationId xmlns:a16="http://schemas.microsoft.com/office/drawing/2014/main" id="{4CDB2A47-E6D4-4A49-8E7C-8369C9FC3F9B}"/>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3550" cy="259080"/>
    <xdr:sp macro="" textlink="">
      <xdr:nvSpPr>
        <xdr:cNvPr id="514" name="テキスト ボックス 513">
          <a:extLst>
            <a:ext uri="{FF2B5EF4-FFF2-40B4-BE49-F238E27FC236}">
              <a16:creationId xmlns:a16="http://schemas.microsoft.com/office/drawing/2014/main" id="{03331C26-4E33-41C7-85CC-15F769C70AA1}"/>
            </a:ext>
          </a:extLst>
        </xdr:cNvPr>
        <xdr:cNvSpPr txBox="1"/>
      </xdr:nvSpPr>
      <xdr:spPr>
        <a:xfrm>
          <a:off x="11978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15" name="直線コネクタ 514">
          <a:extLst>
            <a:ext uri="{FF2B5EF4-FFF2-40B4-BE49-F238E27FC236}">
              <a16:creationId xmlns:a16="http://schemas.microsoft.com/office/drawing/2014/main" id="{E74E94B5-E735-44B9-B698-9DFD9A70602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5270"/>
    <xdr:sp macro="" textlink="">
      <xdr:nvSpPr>
        <xdr:cNvPr id="516" name="テキスト ボックス 515">
          <a:extLst>
            <a:ext uri="{FF2B5EF4-FFF2-40B4-BE49-F238E27FC236}">
              <a16:creationId xmlns:a16="http://schemas.microsoft.com/office/drawing/2014/main" id="{DC021B2D-C1D7-420E-B242-4C4AA677E120}"/>
            </a:ext>
          </a:extLst>
        </xdr:cNvPr>
        <xdr:cNvSpPr txBox="1"/>
      </xdr:nvSpPr>
      <xdr:spPr>
        <a:xfrm>
          <a:off x="12042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17" name="直線コネクタ 516">
          <a:extLst>
            <a:ext uri="{FF2B5EF4-FFF2-40B4-BE49-F238E27FC236}">
              <a16:creationId xmlns:a16="http://schemas.microsoft.com/office/drawing/2014/main" id="{206808E6-E66D-468D-9603-4A10E16AEED9}"/>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18" name="テキスト ボックス 517">
          <a:extLst>
            <a:ext uri="{FF2B5EF4-FFF2-40B4-BE49-F238E27FC236}">
              <a16:creationId xmlns:a16="http://schemas.microsoft.com/office/drawing/2014/main" id="{866AA4A4-DFD0-4837-B96C-7E1705BBF1BD}"/>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19" name="直線コネクタ 518">
          <a:extLst>
            <a:ext uri="{FF2B5EF4-FFF2-40B4-BE49-F238E27FC236}">
              <a16:creationId xmlns:a16="http://schemas.microsoft.com/office/drawing/2014/main" id="{E4DA1AAA-5973-4C48-8281-11F6DD4D26AE}"/>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5270"/>
    <xdr:sp macro="" textlink="">
      <xdr:nvSpPr>
        <xdr:cNvPr id="520" name="テキスト ボックス 519">
          <a:extLst>
            <a:ext uri="{FF2B5EF4-FFF2-40B4-BE49-F238E27FC236}">
              <a16:creationId xmlns:a16="http://schemas.microsoft.com/office/drawing/2014/main" id="{DDFB69FC-D2A3-4240-9C34-D57B942FB2BA}"/>
            </a:ext>
          </a:extLst>
        </xdr:cNvPr>
        <xdr:cNvSpPr txBox="1"/>
      </xdr:nvSpPr>
      <xdr:spPr>
        <a:xfrm>
          <a:off x="12042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21" name="直線コネクタ 520">
          <a:extLst>
            <a:ext uri="{FF2B5EF4-FFF2-40B4-BE49-F238E27FC236}">
              <a16:creationId xmlns:a16="http://schemas.microsoft.com/office/drawing/2014/main" id="{19035C1B-DA81-4A1C-BB00-BF699E624FFF}"/>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22" name="テキスト ボックス 521">
          <a:extLst>
            <a:ext uri="{FF2B5EF4-FFF2-40B4-BE49-F238E27FC236}">
              <a16:creationId xmlns:a16="http://schemas.microsoft.com/office/drawing/2014/main" id="{F65B206E-97C1-4289-BEF3-49E4E27CFA67}"/>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23" name="直線コネクタ 522">
          <a:extLst>
            <a:ext uri="{FF2B5EF4-FFF2-40B4-BE49-F238E27FC236}">
              <a16:creationId xmlns:a16="http://schemas.microsoft.com/office/drawing/2014/main" id="{5058A90A-A625-40C1-ACB6-54C94825A7CC}"/>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5280" cy="259080"/>
    <xdr:sp macro="" textlink="">
      <xdr:nvSpPr>
        <xdr:cNvPr id="524" name="テキスト ボックス 523">
          <a:extLst>
            <a:ext uri="{FF2B5EF4-FFF2-40B4-BE49-F238E27FC236}">
              <a16:creationId xmlns:a16="http://schemas.microsoft.com/office/drawing/2014/main" id="{038CCA13-B28E-485C-975A-626A5F400C30}"/>
            </a:ext>
          </a:extLst>
        </xdr:cNvPr>
        <xdr:cNvSpPr txBox="1"/>
      </xdr:nvSpPr>
      <xdr:spPr>
        <a:xfrm>
          <a:off x="12106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a:extLst>
            <a:ext uri="{FF2B5EF4-FFF2-40B4-BE49-F238E27FC236}">
              <a16:creationId xmlns:a16="http://schemas.microsoft.com/office/drawing/2014/main" id="{603845EE-D2FA-4F73-AAF5-532FC9463F87}"/>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a:extLst>
            <a:ext uri="{FF2B5EF4-FFF2-40B4-BE49-F238E27FC236}">
              <a16:creationId xmlns:a16="http://schemas.microsoft.com/office/drawing/2014/main" id="{DEBF2735-3DB7-4493-94AA-CE9648B52167}"/>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60960</xdr:rowOff>
    </xdr:from>
    <xdr:to>
      <xdr:col>85</xdr:col>
      <xdr:colOff>126365</xdr:colOff>
      <xdr:row>86</xdr:row>
      <xdr:rowOff>168910</xdr:rowOff>
    </xdr:to>
    <xdr:cxnSp macro="">
      <xdr:nvCxnSpPr>
        <xdr:cNvPr id="527" name="直線コネクタ 526">
          <a:extLst>
            <a:ext uri="{FF2B5EF4-FFF2-40B4-BE49-F238E27FC236}">
              <a16:creationId xmlns:a16="http://schemas.microsoft.com/office/drawing/2014/main" id="{C4FDE106-AC9A-4C42-95BA-829E103B8D26}"/>
            </a:ext>
          </a:extLst>
        </xdr:cNvPr>
        <xdr:cNvCxnSpPr/>
      </xdr:nvCxnSpPr>
      <xdr:spPr>
        <a:xfrm flipV="1">
          <a:off x="16318865" y="1343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528" name="【消防施設】&#10;有形固定資産減価償却率最小値テキスト">
          <a:extLst>
            <a:ext uri="{FF2B5EF4-FFF2-40B4-BE49-F238E27FC236}">
              <a16:creationId xmlns:a16="http://schemas.microsoft.com/office/drawing/2014/main" id="{8CCEC78E-468B-467C-8DD7-AB2D04EC6B74}"/>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529" name="直線コネクタ 528">
          <a:extLst>
            <a:ext uri="{FF2B5EF4-FFF2-40B4-BE49-F238E27FC236}">
              <a16:creationId xmlns:a16="http://schemas.microsoft.com/office/drawing/2014/main" id="{0EDE56AA-E277-4AA8-97D1-EBD356E3ED3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7620</xdr:rowOff>
    </xdr:from>
    <xdr:ext cx="340360" cy="255270"/>
    <xdr:sp macro="" textlink="">
      <xdr:nvSpPr>
        <xdr:cNvPr id="530" name="【消防施設】&#10;有形固定資産減価償却率最大値テキスト">
          <a:extLst>
            <a:ext uri="{FF2B5EF4-FFF2-40B4-BE49-F238E27FC236}">
              <a16:creationId xmlns:a16="http://schemas.microsoft.com/office/drawing/2014/main" id="{3E7A53C2-DE10-4738-9819-659911A054E2}"/>
            </a:ext>
          </a:extLst>
        </xdr:cNvPr>
        <xdr:cNvSpPr txBox="1"/>
      </xdr:nvSpPr>
      <xdr:spPr>
        <a:xfrm>
          <a:off x="16357600" y="1320927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60960</xdr:rowOff>
    </xdr:from>
    <xdr:to>
      <xdr:col>86</xdr:col>
      <xdr:colOff>25400</xdr:colOff>
      <xdr:row>78</xdr:row>
      <xdr:rowOff>60960</xdr:rowOff>
    </xdr:to>
    <xdr:cxnSp macro="">
      <xdr:nvCxnSpPr>
        <xdr:cNvPr id="531" name="直線コネクタ 530">
          <a:extLst>
            <a:ext uri="{FF2B5EF4-FFF2-40B4-BE49-F238E27FC236}">
              <a16:creationId xmlns:a16="http://schemas.microsoft.com/office/drawing/2014/main" id="{9D1E7688-A321-4170-A996-AB9CA97F991E}"/>
            </a:ext>
          </a:extLst>
        </xdr:cNvPr>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42545</xdr:rowOff>
    </xdr:from>
    <xdr:ext cx="405130" cy="255270"/>
    <xdr:sp macro="" textlink="">
      <xdr:nvSpPr>
        <xdr:cNvPr id="532" name="【消防施設】&#10;有形固定資産減価償却率平均値テキスト">
          <a:extLst>
            <a:ext uri="{FF2B5EF4-FFF2-40B4-BE49-F238E27FC236}">
              <a16:creationId xmlns:a16="http://schemas.microsoft.com/office/drawing/2014/main" id="{D1E9754F-56FB-4631-9A0A-6EAAF4A5EAF8}"/>
            </a:ext>
          </a:extLst>
        </xdr:cNvPr>
        <xdr:cNvSpPr txBox="1"/>
      </xdr:nvSpPr>
      <xdr:spPr>
        <a:xfrm>
          <a:off x="16357600" y="1427289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64135</xdr:rowOff>
    </xdr:from>
    <xdr:to>
      <xdr:col>85</xdr:col>
      <xdr:colOff>177800</xdr:colOff>
      <xdr:row>83</xdr:row>
      <xdr:rowOff>166370</xdr:rowOff>
    </xdr:to>
    <xdr:sp macro="" textlink="">
      <xdr:nvSpPr>
        <xdr:cNvPr id="533" name="フローチャート: 判断 532">
          <a:extLst>
            <a:ext uri="{FF2B5EF4-FFF2-40B4-BE49-F238E27FC236}">
              <a16:creationId xmlns:a16="http://schemas.microsoft.com/office/drawing/2014/main" id="{9FAD1AEB-0D12-40C4-8D93-CD498BE15FE7}"/>
            </a:ext>
          </a:extLst>
        </xdr:cNvPr>
        <xdr:cNvSpPr/>
      </xdr:nvSpPr>
      <xdr:spPr>
        <a:xfrm>
          <a:off x="162687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99695</xdr:rowOff>
    </xdr:from>
    <xdr:to>
      <xdr:col>81</xdr:col>
      <xdr:colOff>101600</xdr:colOff>
      <xdr:row>84</xdr:row>
      <xdr:rowOff>29845</xdr:rowOff>
    </xdr:to>
    <xdr:sp macro="" textlink="">
      <xdr:nvSpPr>
        <xdr:cNvPr id="534" name="フローチャート: 判断 533">
          <a:extLst>
            <a:ext uri="{FF2B5EF4-FFF2-40B4-BE49-F238E27FC236}">
              <a16:creationId xmlns:a16="http://schemas.microsoft.com/office/drawing/2014/main" id="{673FB545-A18A-442E-9869-472710F597D6}"/>
            </a:ext>
          </a:extLst>
        </xdr:cNvPr>
        <xdr:cNvSpPr/>
      </xdr:nvSpPr>
      <xdr:spPr>
        <a:xfrm>
          <a:off x="154305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83820</xdr:rowOff>
    </xdr:from>
    <xdr:to>
      <xdr:col>76</xdr:col>
      <xdr:colOff>165100</xdr:colOff>
      <xdr:row>84</xdr:row>
      <xdr:rowOff>13970</xdr:rowOff>
    </xdr:to>
    <xdr:sp macro="" textlink="">
      <xdr:nvSpPr>
        <xdr:cNvPr id="535" name="フローチャート: 判断 534">
          <a:extLst>
            <a:ext uri="{FF2B5EF4-FFF2-40B4-BE49-F238E27FC236}">
              <a16:creationId xmlns:a16="http://schemas.microsoft.com/office/drawing/2014/main" id="{A36D2111-F835-41A5-A2DC-883BACCD5228}"/>
            </a:ext>
          </a:extLst>
        </xdr:cNvPr>
        <xdr:cNvSpPr/>
      </xdr:nvSpPr>
      <xdr:spPr>
        <a:xfrm>
          <a:off x="14541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64135</xdr:rowOff>
    </xdr:from>
    <xdr:to>
      <xdr:col>72</xdr:col>
      <xdr:colOff>38100</xdr:colOff>
      <xdr:row>83</xdr:row>
      <xdr:rowOff>166370</xdr:rowOff>
    </xdr:to>
    <xdr:sp macro="" textlink="">
      <xdr:nvSpPr>
        <xdr:cNvPr id="536" name="フローチャート: 判断 535">
          <a:extLst>
            <a:ext uri="{FF2B5EF4-FFF2-40B4-BE49-F238E27FC236}">
              <a16:creationId xmlns:a16="http://schemas.microsoft.com/office/drawing/2014/main" id="{A951437E-E362-4B40-8A34-83F99D515F1D}"/>
            </a:ext>
          </a:extLst>
        </xdr:cNvPr>
        <xdr:cNvSpPr/>
      </xdr:nvSpPr>
      <xdr:spPr>
        <a:xfrm>
          <a:off x="136525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57785</xdr:rowOff>
    </xdr:from>
    <xdr:to>
      <xdr:col>67</xdr:col>
      <xdr:colOff>101600</xdr:colOff>
      <xdr:row>83</xdr:row>
      <xdr:rowOff>159385</xdr:rowOff>
    </xdr:to>
    <xdr:sp macro="" textlink="">
      <xdr:nvSpPr>
        <xdr:cNvPr id="537" name="フローチャート: 判断 536">
          <a:extLst>
            <a:ext uri="{FF2B5EF4-FFF2-40B4-BE49-F238E27FC236}">
              <a16:creationId xmlns:a16="http://schemas.microsoft.com/office/drawing/2014/main" id="{9196D9CF-BAB5-4E95-9AEB-A75C2D67B56B}"/>
            </a:ext>
          </a:extLst>
        </xdr:cNvPr>
        <xdr:cNvSpPr/>
      </xdr:nvSpPr>
      <xdr:spPr>
        <a:xfrm>
          <a:off x="12763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38" name="テキスト ボックス 537">
          <a:extLst>
            <a:ext uri="{FF2B5EF4-FFF2-40B4-BE49-F238E27FC236}">
              <a16:creationId xmlns:a16="http://schemas.microsoft.com/office/drawing/2014/main" id="{631DF77A-72E6-45C1-84B8-D6C4507B412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39" name="テキスト ボックス 538">
          <a:extLst>
            <a:ext uri="{FF2B5EF4-FFF2-40B4-BE49-F238E27FC236}">
              <a16:creationId xmlns:a16="http://schemas.microsoft.com/office/drawing/2014/main" id="{935921C0-F097-4F36-97DF-2828F905FBB3}"/>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40" name="テキスト ボックス 539">
          <a:extLst>
            <a:ext uri="{FF2B5EF4-FFF2-40B4-BE49-F238E27FC236}">
              <a16:creationId xmlns:a16="http://schemas.microsoft.com/office/drawing/2014/main" id="{32E32344-47F4-4CCF-8650-A4E685B132F7}"/>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41" name="テキスト ボックス 540">
          <a:extLst>
            <a:ext uri="{FF2B5EF4-FFF2-40B4-BE49-F238E27FC236}">
              <a16:creationId xmlns:a16="http://schemas.microsoft.com/office/drawing/2014/main" id="{2B3B61BE-6E5B-4217-A296-ED0443360E1A}"/>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42" name="テキスト ボックス 541">
          <a:extLst>
            <a:ext uri="{FF2B5EF4-FFF2-40B4-BE49-F238E27FC236}">
              <a16:creationId xmlns:a16="http://schemas.microsoft.com/office/drawing/2014/main" id="{39444EAB-3387-43B9-B46D-ABA488E62BD2}"/>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21590</xdr:rowOff>
    </xdr:from>
    <xdr:to>
      <xdr:col>85</xdr:col>
      <xdr:colOff>177800</xdr:colOff>
      <xdr:row>83</xdr:row>
      <xdr:rowOff>123190</xdr:rowOff>
    </xdr:to>
    <xdr:sp macro="" textlink="">
      <xdr:nvSpPr>
        <xdr:cNvPr id="543" name="楕円 542">
          <a:extLst>
            <a:ext uri="{FF2B5EF4-FFF2-40B4-BE49-F238E27FC236}">
              <a16:creationId xmlns:a16="http://schemas.microsoft.com/office/drawing/2014/main" id="{C0B3693F-9A78-41F6-94F2-56BB6AB74C1F}"/>
            </a:ext>
          </a:extLst>
        </xdr:cNvPr>
        <xdr:cNvSpPr/>
      </xdr:nvSpPr>
      <xdr:spPr>
        <a:xfrm>
          <a:off x="162687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44450</xdr:rowOff>
    </xdr:from>
    <xdr:ext cx="405130" cy="259080"/>
    <xdr:sp macro="" textlink="">
      <xdr:nvSpPr>
        <xdr:cNvPr id="544" name="【消防施設】&#10;有形固定資産減価償却率該当値テキスト">
          <a:extLst>
            <a:ext uri="{FF2B5EF4-FFF2-40B4-BE49-F238E27FC236}">
              <a16:creationId xmlns:a16="http://schemas.microsoft.com/office/drawing/2014/main" id="{13FE3014-5673-46ED-BDF8-5D3B13280C6A}"/>
            </a:ext>
          </a:extLst>
        </xdr:cNvPr>
        <xdr:cNvSpPr txBox="1"/>
      </xdr:nvSpPr>
      <xdr:spPr>
        <a:xfrm>
          <a:off x="16357600" y="14103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75565</xdr:rowOff>
    </xdr:from>
    <xdr:to>
      <xdr:col>81</xdr:col>
      <xdr:colOff>101600</xdr:colOff>
      <xdr:row>84</xdr:row>
      <xdr:rowOff>6350</xdr:rowOff>
    </xdr:to>
    <xdr:sp macro="" textlink="">
      <xdr:nvSpPr>
        <xdr:cNvPr id="545" name="楕円 544">
          <a:extLst>
            <a:ext uri="{FF2B5EF4-FFF2-40B4-BE49-F238E27FC236}">
              <a16:creationId xmlns:a16="http://schemas.microsoft.com/office/drawing/2014/main" id="{67B161FF-07C0-44F6-9EBE-6A0C72714EED}"/>
            </a:ext>
          </a:extLst>
        </xdr:cNvPr>
        <xdr:cNvSpPr/>
      </xdr:nvSpPr>
      <xdr:spPr>
        <a:xfrm>
          <a:off x="15430500" y="14305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72390</xdr:rowOff>
    </xdr:from>
    <xdr:to>
      <xdr:col>85</xdr:col>
      <xdr:colOff>127000</xdr:colOff>
      <xdr:row>83</xdr:row>
      <xdr:rowOff>126365</xdr:rowOff>
    </xdr:to>
    <xdr:cxnSp macro="">
      <xdr:nvCxnSpPr>
        <xdr:cNvPr id="546" name="直線コネクタ 545">
          <a:extLst>
            <a:ext uri="{FF2B5EF4-FFF2-40B4-BE49-F238E27FC236}">
              <a16:creationId xmlns:a16="http://schemas.microsoft.com/office/drawing/2014/main" id="{AB2D73CA-1DA5-4C4D-BA30-539C17015B70}"/>
            </a:ext>
          </a:extLst>
        </xdr:cNvPr>
        <xdr:cNvCxnSpPr/>
      </xdr:nvCxnSpPr>
      <xdr:spPr>
        <a:xfrm flipV="1">
          <a:off x="15481300" y="1430274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21590</xdr:rowOff>
    </xdr:from>
    <xdr:to>
      <xdr:col>76</xdr:col>
      <xdr:colOff>165100</xdr:colOff>
      <xdr:row>83</xdr:row>
      <xdr:rowOff>123190</xdr:rowOff>
    </xdr:to>
    <xdr:sp macro="" textlink="">
      <xdr:nvSpPr>
        <xdr:cNvPr id="547" name="楕円 546">
          <a:extLst>
            <a:ext uri="{FF2B5EF4-FFF2-40B4-BE49-F238E27FC236}">
              <a16:creationId xmlns:a16="http://schemas.microsoft.com/office/drawing/2014/main" id="{95022544-E199-46BE-96EA-A468A0D3F5A4}"/>
            </a:ext>
          </a:extLst>
        </xdr:cNvPr>
        <xdr:cNvSpPr/>
      </xdr:nvSpPr>
      <xdr:spPr>
        <a:xfrm>
          <a:off x="14541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72390</xdr:rowOff>
    </xdr:from>
    <xdr:to>
      <xdr:col>81</xdr:col>
      <xdr:colOff>50800</xdr:colOff>
      <xdr:row>83</xdr:row>
      <xdr:rowOff>126365</xdr:rowOff>
    </xdr:to>
    <xdr:cxnSp macro="">
      <xdr:nvCxnSpPr>
        <xdr:cNvPr id="548" name="直線コネクタ 547">
          <a:extLst>
            <a:ext uri="{FF2B5EF4-FFF2-40B4-BE49-F238E27FC236}">
              <a16:creationId xmlns:a16="http://schemas.microsoft.com/office/drawing/2014/main" id="{946480C8-C5F1-4205-A094-CC2B55F812E0}"/>
            </a:ext>
          </a:extLst>
        </xdr:cNvPr>
        <xdr:cNvCxnSpPr/>
      </xdr:nvCxnSpPr>
      <xdr:spPr>
        <a:xfrm>
          <a:off x="14592300" y="1430274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122555</xdr:rowOff>
    </xdr:from>
    <xdr:to>
      <xdr:col>72</xdr:col>
      <xdr:colOff>38100</xdr:colOff>
      <xdr:row>83</xdr:row>
      <xdr:rowOff>52705</xdr:rowOff>
    </xdr:to>
    <xdr:sp macro="" textlink="">
      <xdr:nvSpPr>
        <xdr:cNvPr id="549" name="楕円 548">
          <a:extLst>
            <a:ext uri="{FF2B5EF4-FFF2-40B4-BE49-F238E27FC236}">
              <a16:creationId xmlns:a16="http://schemas.microsoft.com/office/drawing/2014/main" id="{BB67BF0E-F9B8-481C-B88D-0E4B6C3ADB56}"/>
            </a:ext>
          </a:extLst>
        </xdr:cNvPr>
        <xdr:cNvSpPr/>
      </xdr:nvSpPr>
      <xdr:spPr>
        <a:xfrm>
          <a:off x="13652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xdr:rowOff>
    </xdr:from>
    <xdr:to>
      <xdr:col>76</xdr:col>
      <xdr:colOff>114300</xdr:colOff>
      <xdr:row>83</xdr:row>
      <xdr:rowOff>72390</xdr:rowOff>
    </xdr:to>
    <xdr:cxnSp macro="">
      <xdr:nvCxnSpPr>
        <xdr:cNvPr id="550" name="直線コネクタ 549">
          <a:extLst>
            <a:ext uri="{FF2B5EF4-FFF2-40B4-BE49-F238E27FC236}">
              <a16:creationId xmlns:a16="http://schemas.microsoft.com/office/drawing/2014/main" id="{262A8C58-8F35-4630-B429-65110AD8FEA2}"/>
            </a:ext>
          </a:extLst>
        </xdr:cNvPr>
        <xdr:cNvCxnSpPr/>
      </xdr:nvCxnSpPr>
      <xdr:spPr>
        <a:xfrm>
          <a:off x="13703300" y="142322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133985</xdr:rowOff>
    </xdr:from>
    <xdr:to>
      <xdr:col>67</xdr:col>
      <xdr:colOff>101600</xdr:colOff>
      <xdr:row>83</xdr:row>
      <xdr:rowOff>64135</xdr:rowOff>
    </xdr:to>
    <xdr:sp macro="" textlink="">
      <xdr:nvSpPr>
        <xdr:cNvPr id="551" name="楕円 550">
          <a:extLst>
            <a:ext uri="{FF2B5EF4-FFF2-40B4-BE49-F238E27FC236}">
              <a16:creationId xmlns:a16="http://schemas.microsoft.com/office/drawing/2014/main" id="{8BDF6FF1-5DC5-4719-A20B-06ED6E67E05E}"/>
            </a:ext>
          </a:extLst>
        </xdr:cNvPr>
        <xdr:cNvSpPr/>
      </xdr:nvSpPr>
      <xdr:spPr>
        <a:xfrm>
          <a:off x="12763500" y="141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xdr:rowOff>
    </xdr:from>
    <xdr:to>
      <xdr:col>71</xdr:col>
      <xdr:colOff>177800</xdr:colOff>
      <xdr:row>83</xdr:row>
      <xdr:rowOff>13335</xdr:rowOff>
    </xdr:to>
    <xdr:cxnSp macro="">
      <xdr:nvCxnSpPr>
        <xdr:cNvPr id="552" name="直線コネクタ 551">
          <a:extLst>
            <a:ext uri="{FF2B5EF4-FFF2-40B4-BE49-F238E27FC236}">
              <a16:creationId xmlns:a16="http://schemas.microsoft.com/office/drawing/2014/main" id="{463CFA28-81A1-4F94-9252-90ACBEED5A06}"/>
            </a:ext>
          </a:extLst>
        </xdr:cNvPr>
        <xdr:cNvCxnSpPr/>
      </xdr:nvCxnSpPr>
      <xdr:spPr>
        <a:xfrm flipV="1">
          <a:off x="12814300" y="142322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84</xdr:row>
      <xdr:rowOff>20955</xdr:rowOff>
    </xdr:from>
    <xdr:ext cx="405130" cy="255270"/>
    <xdr:sp macro="" textlink="">
      <xdr:nvSpPr>
        <xdr:cNvPr id="553" name="n_1aveValue【消防施設】&#10;有形固定資産減価償却率">
          <a:extLst>
            <a:ext uri="{FF2B5EF4-FFF2-40B4-BE49-F238E27FC236}">
              <a16:creationId xmlns:a16="http://schemas.microsoft.com/office/drawing/2014/main" id="{244CA675-043A-4D18-899B-12B20490500C}"/>
            </a:ext>
          </a:extLst>
        </xdr:cNvPr>
        <xdr:cNvSpPr txBox="1"/>
      </xdr:nvSpPr>
      <xdr:spPr>
        <a:xfrm>
          <a:off x="15266035" y="144227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84</xdr:row>
      <xdr:rowOff>5080</xdr:rowOff>
    </xdr:from>
    <xdr:ext cx="401320" cy="259080"/>
    <xdr:sp macro="" textlink="">
      <xdr:nvSpPr>
        <xdr:cNvPr id="554" name="n_2aveValue【消防施設】&#10;有形固定資産減価償却率">
          <a:extLst>
            <a:ext uri="{FF2B5EF4-FFF2-40B4-BE49-F238E27FC236}">
              <a16:creationId xmlns:a16="http://schemas.microsoft.com/office/drawing/2014/main" id="{F4ED18A5-41DC-45A4-B777-057FB4F72805}"/>
            </a:ext>
          </a:extLst>
        </xdr:cNvPr>
        <xdr:cNvSpPr txBox="1"/>
      </xdr:nvSpPr>
      <xdr:spPr>
        <a:xfrm>
          <a:off x="14389735" y="144068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156845</xdr:rowOff>
    </xdr:from>
    <xdr:ext cx="401320" cy="255270"/>
    <xdr:sp macro="" textlink="">
      <xdr:nvSpPr>
        <xdr:cNvPr id="555" name="n_3aveValue【消防施設】&#10;有形固定資産減価償却率">
          <a:extLst>
            <a:ext uri="{FF2B5EF4-FFF2-40B4-BE49-F238E27FC236}">
              <a16:creationId xmlns:a16="http://schemas.microsoft.com/office/drawing/2014/main" id="{AB8F1DE3-FB43-4C45-A931-15A841C28DC3}"/>
            </a:ext>
          </a:extLst>
        </xdr:cNvPr>
        <xdr:cNvSpPr txBox="1"/>
      </xdr:nvSpPr>
      <xdr:spPr>
        <a:xfrm>
          <a:off x="13500735" y="143871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150495</xdr:rowOff>
    </xdr:from>
    <xdr:ext cx="401320" cy="259080"/>
    <xdr:sp macro="" textlink="">
      <xdr:nvSpPr>
        <xdr:cNvPr id="556" name="n_4aveValue【消防施設】&#10;有形固定資産減価償却率">
          <a:extLst>
            <a:ext uri="{FF2B5EF4-FFF2-40B4-BE49-F238E27FC236}">
              <a16:creationId xmlns:a16="http://schemas.microsoft.com/office/drawing/2014/main" id="{8FDCCFA9-CD95-4CF0-9BE3-9F63EE8D8FB8}"/>
            </a:ext>
          </a:extLst>
        </xdr:cNvPr>
        <xdr:cNvSpPr txBox="1"/>
      </xdr:nvSpPr>
      <xdr:spPr>
        <a:xfrm>
          <a:off x="12611735" y="143808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22225</xdr:rowOff>
    </xdr:from>
    <xdr:ext cx="405130" cy="258445"/>
    <xdr:sp macro="" textlink="">
      <xdr:nvSpPr>
        <xdr:cNvPr id="557" name="n_1mainValue【消防施設】&#10;有形固定資産減価償却率">
          <a:extLst>
            <a:ext uri="{FF2B5EF4-FFF2-40B4-BE49-F238E27FC236}">
              <a16:creationId xmlns:a16="http://schemas.microsoft.com/office/drawing/2014/main" id="{EC2133B6-C6C7-4CA8-B07B-25B3E9A64D4E}"/>
            </a:ext>
          </a:extLst>
        </xdr:cNvPr>
        <xdr:cNvSpPr txBox="1"/>
      </xdr:nvSpPr>
      <xdr:spPr>
        <a:xfrm>
          <a:off x="15266035" y="14081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81</xdr:row>
      <xdr:rowOff>139700</xdr:rowOff>
    </xdr:from>
    <xdr:ext cx="401320" cy="259080"/>
    <xdr:sp macro="" textlink="">
      <xdr:nvSpPr>
        <xdr:cNvPr id="558" name="n_2mainValue【消防施設】&#10;有形固定資産減価償却率">
          <a:extLst>
            <a:ext uri="{FF2B5EF4-FFF2-40B4-BE49-F238E27FC236}">
              <a16:creationId xmlns:a16="http://schemas.microsoft.com/office/drawing/2014/main" id="{5B094629-11D9-486A-AF78-46A079B31D3B}"/>
            </a:ext>
          </a:extLst>
        </xdr:cNvPr>
        <xdr:cNvSpPr txBox="1"/>
      </xdr:nvSpPr>
      <xdr:spPr>
        <a:xfrm>
          <a:off x="14389735" y="140271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81</xdr:row>
      <xdr:rowOff>69215</xdr:rowOff>
    </xdr:from>
    <xdr:ext cx="401320" cy="259080"/>
    <xdr:sp macro="" textlink="">
      <xdr:nvSpPr>
        <xdr:cNvPr id="559" name="n_3mainValue【消防施設】&#10;有形固定資産減価償却率">
          <a:extLst>
            <a:ext uri="{FF2B5EF4-FFF2-40B4-BE49-F238E27FC236}">
              <a16:creationId xmlns:a16="http://schemas.microsoft.com/office/drawing/2014/main" id="{082A6B26-EF52-4107-86FF-BC77F90D2495}"/>
            </a:ext>
          </a:extLst>
        </xdr:cNvPr>
        <xdr:cNvSpPr txBox="1"/>
      </xdr:nvSpPr>
      <xdr:spPr>
        <a:xfrm>
          <a:off x="13500735" y="139566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81</xdr:row>
      <xdr:rowOff>80645</xdr:rowOff>
    </xdr:from>
    <xdr:ext cx="401320" cy="259080"/>
    <xdr:sp macro="" textlink="">
      <xdr:nvSpPr>
        <xdr:cNvPr id="560" name="n_4mainValue【消防施設】&#10;有形固定資産減価償却率">
          <a:extLst>
            <a:ext uri="{FF2B5EF4-FFF2-40B4-BE49-F238E27FC236}">
              <a16:creationId xmlns:a16="http://schemas.microsoft.com/office/drawing/2014/main" id="{7C6EC810-50A3-4161-8CCB-1ACA90449D9F}"/>
            </a:ext>
          </a:extLst>
        </xdr:cNvPr>
        <xdr:cNvSpPr txBox="1"/>
      </xdr:nvSpPr>
      <xdr:spPr>
        <a:xfrm>
          <a:off x="12611735" y="139680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10860F2C-2847-49A4-B377-999CCABFDC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CC430C11-D6C1-4D04-9E9E-B465C8EA3BEE}"/>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CAF7351A-9EC2-491B-B4F5-4FB2A0AC62BE}"/>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83/101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6E689357-25A7-45F7-9668-B77C2CCFCEB4}"/>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06F3530B-D91E-4AC3-9ECD-5BB447BB5F79}"/>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1C3C2947-6E3C-4AE2-826C-DBB5D5F4AC4C}"/>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0B56DA5F-9715-40FA-937A-0CD580E8574E}"/>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A54BF842-4E28-4CAB-B6EF-99FEB0E67DA4}"/>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569" name="テキスト ボックス 568">
          <a:extLst>
            <a:ext uri="{FF2B5EF4-FFF2-40B4-BE49-F238E27FC236}">
              <a16:creationId xmlns:a16="http://schemas.microsoft.com/office/drawing/2014/main" id="{4133CC3B-2AAE-4A4A-B2FF-C931DC3A3D2D}"/>
            </a:ext>
          </a:extLst>
        </xdr:cNvPr>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id="{30857557-E7E7-4FA4-96DF-941B063A3363}"/>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a:extLst>
            <a:ext uri="{FF2B5EF4-FFF2-40B4-BE49-F238E27FC236}">
              <a16:creationId xmlns:a16="http://schemas.microsoft.com/office/drawing/2014/main" id="{F8AB8B90-2568-4695-9F36-C6B519D1878C}"/>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3550" cy="259080"/>
    <xdr:sp macro="" textlink="">
      <xdr:nvSpPr>
        <xdr:cNvPr id="572" name="テキスト ボックス 571">
          <a:extLst>
            <a:ext uri="{FF2B5EF4-FFF2-40B4-BE49-F238E27FC236}">
              <a16:creationId xmlns:a16="http://schemas.microsoft.com/office/drawing/2014/main" id="{22C38FA4-07B5-426A-B6CD-6FEFCF8D7ADB}"/>
            </a:ext>
          </a:extLst>
        </xdr:cNvPr>
        <xdr:cNvSpPr txBox="1"/>
      </xdr:nvSpPr>
      <xdr:spPr>
        <a:xfrm>
          <a:off x="17820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a:extLst>
            <a:ext uri="{FF2B5EF4-FFF2-40B4-BE49-F238E27FC236}">
              <a16:creationId xmlns:a16="http://schemas.microsoft.com/office/drawing/2014/main" id="{05B76804-5CBE-4068-83D6-90D8F77FBA79}"/>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3550" cy="259080"/>
    <xdr:sp macro="" textlink="">
      <xdr:nvSpPr>
        <xdr:cNvPr id="574" name="テキスト ボックス 573">
          <a:extLst>
            <a:ext uri="{FF2B5EF4-FFF2-40B4-BE49-F238E27FC236}">
              <a16:creationId xmlns:a16="http://schemas.microsoft.com/office/drawing/2014/main" id="{63F09345-003B-4DE2-9E99-D75CA49EE29B}"/>
            </a:ext>
          </a:extLst>
        </xdr:cNvPr>
        <xdr:cNvSpPr txBox="1"/>
      </xdr:nvSpPr>
      <xdr:spPr>
        <a:xfrm>
          <a:off x="17820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a:extLst>
            <a:ext uri="{FF2B5EF4-FFF2-40B4-BE49-F238E27FC236}">
              <a16:creationId xmlns:a16="http://schemas.microsoft.com/office/drawing/2014/main" id="{5821835B-D0C7-438A-8F5B-549E6DA43FE7}"/>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3550" cy="259080"/>
    <xdr:sp macro="" textlink="">
      <xdr:nvSpPr>
        <xdr:cNvPr id="576" name="テキスト ボックス 575">
          <a:extLst>
            <a:ext uri="{FF2B5EF4-FFF2-40B4-BE49-F238E27FC236}">
              <a16:creationId xmlns:a16="http://schemas.microsoft.com/office/drawing/2014/main" id="{BB567E06-B92D-4ADC-9151-81B8B62E1D7C}"/>
            </a:ext>
          </a:extLst>
        </xdr:cNvPr>
        <xdr:cNvSpPr txBox="1"/>
      </xdr:nvSpPr>
      <xdr:spPr>
        <a:xfrm>
          <a:off x="17820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a:extLst>
            <a:ext uri="{FF2B5EF4-FFF2-40B4-BE49-F238E27FC236}">
              <a16:creationId xmlns:a16="http://schemas.microsoft.com/office/drawing/2014/main" id="{0DD85DF2-F07B-41EE-BD92-E1AB6439F1DB}"/>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3550" cy="259080"/>
    <xdr:sp macro="" textlink="">
      <xdr:nvSpPr>
        <xdr:cNvPr id="578" name="テキスト ボックス 577">
          <a:extLst>
            <a:ext uri="{FF2B5EF4-FFF2-40B4-BE49-F238E27FC236}">
              <a16:creationId xmlns:a16="http://schemas.microsoft.com/office/drawing/2014/main" id="{4ADA3CEF-FA69-4537-AC5A-C22A6BC756D1}"/>
            </a:ext>
          </a:extLst>
        </xdr:cNvPr>
        <xdr:cNvSpPr txBox="1"/>
      </xdr:nvSpPr>
      <xdr:spPr>
        <a:xfrm>
          <a:off x="17820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48D06FB9-1B7A-40F8-BC05-9F14C866248A}"/>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580" name="テキスト ボックス 579">
          <a:extLst>
            <a:ext uri="{FF2B5EF4-FFF2-40B4-BE49-F238E27FC236}">
              <a16:creationId xmlns:a16="http://schemas.microsoft.com/office/drawing/2014/main" id="{275DDB86-69DD-47E9-9E84-886BE164640C}"/>
            </a:ext>
          </a:extLst>
        </xdr:cNvPr>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a16="http://schemas.microsoft.com/office/drawing/2014/main" id="{F6965392-50B8-4A4A-8751-0D688165BB95}"/>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129540</xdr:rowOff>
    </xdr:from>
    <xdr:to>
      <xdr:col>116</xdr:col>
      <xdr:colOff>62865</xdr:colOff>
      <xdr:row>86</xdr:row>
      <xdr:rowOff>24130</xdr:rowOff>
    </xdr:to>
    <xdr:cxnSp macro="">
      <xdr:nvCxnSpPr>
        <xdr:cNvPr id="582" name="直線コネクタ 581">
          <a:extLst>
            <a:ext uri="{FF2B5EF4-FFF2-40B4-BE49-F238E27FC236}">
              <a16:creationId xmlns:a16="http://schemas.microsoft.com/office/drawing/2014/main" id="{A43C542C-15E5-48E3-9A9B-EB5B32346BC0}"/>
            </a:ext>
          </a:extLst>
        </xdr:cNvPr>
        <xdr:cNvCxnSpPr/>
      </xdr:nvCxnSpPr>
      <xdr:spPr>
        <a:xfrm flipV="1">
          <a:off x="22160865" y="1350264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583" name="【消防施設】&#10;一人当たり面積最小値テキスト">
          <a:extLst>
            <a:ext uri="{FF2B5EF4-FFF2-40B4-BE49-F238E27FC236}">
              <a16:creationId xmlns:a16="http://schemas.microsoft.com/office/drawing/2014/main" id="{EF1F1106-B4A8-42F2-A9F1-AE39E324CD58}"/>
            </a:ext>
          </a:extLst>
        </xdr:cNvPr>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584" name="直線コネクタ 583">
          <a:extLst>
            <a:ext uri="{FF2B5EF4-FFF2-40B4-BE49-F238E27FC236}">
              <a16:creationId xmlns:a16="http://schemas.microsoft.com/office/drawing/2014/main" id="{6C098A4A-EE19-448E-9EE3-518FE2DBF69C}"/>
            </a:ext>
          </a:extLst>
        </xdr:cNvPr>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76200</xdr:rowOff>
    </xdr:from>
    <xdr:ext cx="469900" cy="255270"/>
    <xdr:sp macro="" textlink="">
      <xdr:nvSpPr>
        <xdr:cNvPr id="585" name="【消防施設】&#10;一人当たり面積最大値テキスト">
          <a:extLst>
            <a:ext uri="{FF2B5EF4-FFF2-40B4-BE49-F238E27FC236}">
              <a16:creationId xmlns:a16="http://schemas.microsoft.com/office/drawing/2014/main" id="{53C172C1-D8AC-458B-B40E-D923FDDFAB48}"/>
            </a:ext>
          </a:extLst>
        </xdr:cNvPr>
        <xdr:cNvSpPr txBox="1"/>
      </xdr:nvSpPr>
      <xdr:spPr>
        <a:xfrm>
          <a:off x="22199600" y="132778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129540</xdr:rowOff>
    </xdr:from>
    <xdr:to>
      <xdr:col>116</xdr:col>
      <xdr:colOff>152400</xdr:colOff>
      <xdr:row>78</xdr:row>
      <xdr:rowOff>129540</xdr:rowOff>
    </xdr:to>
    <xdr:cxnSp macro="">
      <xdr:nvCxnSpPr>
        <xdr:cNvPr id="586" name="直線コネクタ 585">
          <a:extLst>
            <a:ext uri="{FF2B5EF4-FFF2-40B4-BE49-F238E27FC236}">
              <a16:creationId xmlns:a16="http://schemas.microsoft.com/office/drawing/2014/main" id="{DED55B29-EEA2-4514-95AA-2854C4C4B520}"/>
            </a:ext>
          </a:extLst>
        </xdr:cNvPr>
        <xdr:cNvCxnSpPr/>
      </xdr:nvCxnSpPr>
      <xdr:spPr>
        <a:xfrm>
          <a:off x="22072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55880</xdr:rowOff>
    </xdr:from>
    <xdr:ext cx="469900" cy="259080"/>
    <xdr:sp macro="" textlink="">
      <xdr:nvSpPr>
        <xdr:cNvPr id="587" name="【消防施設】&#10;一人当たり面積平均値テキスト">
          <a:extLst>
            <a:ext uri="{FF2B5EF4-FFF2-40B4-BE49-F238E27FC236}">
              <a16:creationId xmlns:a16="http://schemas.microsoft.com/office/drawing/2014/main" id="{8E5B7CB3-D438-481F-8514-70095A1086DD}"/>
            </a:ext>
          </a:extLst>
        </xdr:cNvPr>
        <xdr:cNvSpPr txBox="1"/>
      </xdr:nvSpPr>
      <xdr:spPr>
        <a:xfrm>
          <a:off x="22199600" y="14286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588" name="フローチャート: 判断 587">
          <a:extLst>
            <a:ext uri="{FF2B5EF4-FFF2-40B4-BE49-F238E27FC236}">
              <a16:creationId xmlns:a16="http://schemas.microsoft.com/office/drawing/2014/main" id="{829BBE44-E3B1-4EC8-A9A3-EED05912EC81}"/>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41910</xdr:rowOff>
    </xdr:from>
    <xdr:to>
      <xdr:col>112</xdr:col>
      <xdr:colOff>38100</xdr:colOff>
      <xdr:row>84</xdr:row>
      <xdr:rowOff>143510</xdr:rowOff>
    </xdr:to>
    <xdr:sp macro="" textlink="">
      <xdr:nvSpPr>
        <xdr:cNvPr id="589" name="フローチャート: 判断 588">
          <a:extLst>
            <a:ext uri="{FF2B5EF4-FFF2-40B4-BE49-F238E27FC236}">
              <a16:creationId xmlns:a16="http://schemas.microsoft.com/office/drawing/2014/main" id="{2D242E51-1A34-4E2B-B5E6-B170704EFAE3}"/>
            </a:ext>
          </a:extLst>
        </xdr:cNvPr>
        <xdr:cNvSpPr/>
      </xdr:nvSpPr>
      <xdr:spPr>
        <a:xfrm>
          <a:off x="21272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52070</xdr:rowOff>
    </xdr:from>
    <xdr:to>
      <xdr:col>107</xdr:col>
      <xdr:colOff>101600</xdr:colOff>
      <xdr:row>84</xdr:row>
      <xdr:rowOff>153035</xdr:rowOff>
    </xdr:to>
    <xdr:sp macro="" textlink="">
      <xdr:nvSpPr>
        <xdr:cNvPr id="590" name="フローチャート: 判断 589">
          <a:extLst>
            <a:ext uri="{FF2B5EF4-FFF2-40B4-BE49-F238E27FC236}">
              <a16:creationId xmlns:a16="http://schemas.microsoft.com/office/drawing/2014/main" id="{DA01C891-4DE1-417E-A3FF-8C459B0505B3}"/>
            </a:ext>
          </a:extLst>
        </xdr:cNvPr>
        <xdr:cNvSpPr/>
      </xdr:nvSpPr>
      <xdr:spPr>
        <a:xfrm>
          <a:off x="20383500" y="14453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46990</xdr:rowOff>
    </xdr:from>
    <xdr:to>
      <xdr:col>102</xdr:col>
      <xdr:colOff>165100</xdr:colOff>
      <xdr:row>84</xdr:row>
      <xdr:rowOff>148590</xdr:rowOff>
    </xdr:to>
    <xdr:sp macro="" textlink="">
      <xdr:nvSpPr>
        <xdr:cNvPr id="591" name="フローチャート: 判断 590">
          <a:extLst>
            <a:ext uri="{FF2B5EF4-FFF2-40B4-BE49-F238E27FC236}">
              <a16:creationId xmlns:a16="http://schemas.microsoft.com/office/drawing/2014/main" id="{21242F10-35B9-4735-9895-98842AD7B52F}"/>
            </a:ext>
          </a:extLst>
        </xdr:cNvPr>
        <xdr:cNvSpPr/>
      </xdr:nvSpPr>
      <xdr:spPr>
        <a:xfrm>
          <a:off x="19494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64770</xdr:rowOff>
    </xdr:from>
    <xdr:to>
      <xdr:col>98</xdr:col>
      <xdr:colOff>38100</xdr:colOff>
      <xdr:row>84</xdr:row>
      <xdr:rowOff>166370</xdr:rowOff>
    </xdr:to>
    <xdr:sp macro="" textlink="">
      <xdr:nvSpPr>
        <xdr:cNvPr id="592" name="フローチャート: 判断 591">
          <a:extLst>
            <a:ext uri="{FF2B5EF4-FFF2-40B4-BE49-F238E27FC236}">
              <a16:creationId xmlns:a16="http://schemas.microsoft.com/office/drawing/2014/main" id="{50CE9A90-14E7-4B8C-9F42-F99ADBA6EAF4}"/>
            </a:ext>
          </a:extLst>
        </xdr:cNvPr>
        <xdr:cNvSpPr/>
      </xdr:nvSpPr>
      <xdr:spPr>
        <a:xfrm>
          <a:off x="18605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93" name="テキスト ボックス 592">
          <a:extLst>
            <a:ext uri="{FF2B5EF4-FFF2-40B4-BE49-F238E27FC236}">
              <a16:creationId xmlns:a16="http://schemas.microsoft.com/office/drawing/2014/main" id="{1EA4D4B2-DD5B-4FF1-B1F2-CE618CC412C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94" name="テキスト ボックス 593">
          <a:extLst>
            <a:ext uri="{FF2B5EF4-FFF2-40B4-BE49-F238E27FC236}">
              <a16:creationId xmlns:a16="http://schemas.microsoft.com/office/drawing/2014/main" id="{F3072DC8-1EB9-450A-BFDB-58F04B92884D}"/>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95" name="テキスト ボックス 594">
          <a:extLst>
            <a:ext uri="{FF2B5EF4-FFF2-40B4-BE49-F238E27FC236}">
              <a16:creationId xmlns:a16="http://schemas.microsoft.com/office/drawing/2014/main" id="{12F22B39-B1AE-45C9-A366-381F31C44865}"/>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96" name="テキスト ボックス 595">
          <a:extLst>
            <a:ext uri="{FF2B5EF4-FFF2-40B4-BE49-F238E27FC236}">
              <a16:creationId xmlns:a16="http://schemas.microsoft.com/office/drawing/2014/main" id="{F2C21348-B657-4066-A0C2-5829D620E8E8}"/>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97" name="テキスト ボックス 596">
          <a:extLst>
            <a:ext uri="{FF2B5EF4-FFF2-40B4-BE49-F238E27FC236}">
              <a16:creationId xmlns:a16="http://schemas.microsoft.com/office/drawing/2014/main" id="{066A14D9-CBC7-4529-8DD7-6AEB073ECE2D}"/>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30480</xdr:rowOff>
    </xdr:from>
    <xdr:to>
      <xdr:col>116</xdr:col>
      <xdr:colOff>114300</xdr:colOff>
      <xdr:row>85</xdr:row>
      <xdr:rowOff>132080</xdr:rowOff>
    </xdr:to>
    <xdr:sp macro="" textlink="">
      <xdr:nvSpPr>
        <xdr:cNvPr id="598" name="楕円 597">
          <a:extLst>
            <a:ext uri="{FF2B5EF4-FFF2-40B4-BE49-F238E27FC236}">
              <a16:creationId xmlns:a16="http://schemas.microsoft.com/office/drawing/2014/main" id="{39115196-A65F-450C-9F94-92CC2F4B2BE9}"/>
            </a:ext>
          </a:extLst>
        </xdr:cNvPr>
        <xdr:cNvSpPr/>
      </xdr:nvSpPr>
      <xdr:spPr>
        <a:xfrm>
          <a:off x="221107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116840</xdr:rowOff>
    </xdr:from>
    <xdr:ext cx="469900" cy="259080"/>
    <xdr:sp macro="" textlink="">
      <xdr:nvSpPr>
        <xdr:cNvPr id="599" name="【消防施設】&#10;一人当たり面積該当値テキスト">
          <a:extLst>
            <a:ext uri="{FF2B5EF4-FFF2-40B4-BE49-F238E27FC236}">
              <a16:creationId xmlns:a16="http://schemas.microsoft.com/office/drawing/2014/main" id="{F885B140-4564-491F-AC99-EF97E03BA946}"/>
            </a:ext>
          </a:extLst>
        </xdr:cNvPr>
        <xdr:cNvSpPr txBox="1"/>
      </xdr:nvSpPr>
      <xdr:spPr>
        <a:xfrm>
          <a:off x="2219960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40640</xdr:rowOff>
    </xdr:from>
    <xdr:to>
      <xdr:col>112</xdr:col>
      <xdr:colOff>38100</xdr:colOff>
      <xdr:row>85</xdr:row>
      <xdr:rowOff>141605</xdr:rowOff>
    </xdr:to>
    <xdr:sp macro="" textlink="">
      <xdr:nvSpPr>
        <xdr:cNvPr id="600" name="楕円 599">
          <a:extLst>
            <a:ext uri="{FF2B5EF4-FFF2-40B4-BE49-F238E27FC236}">
              <a16:creationId xmlns:a16="http://schemas.microsoft.com/office/drawing/2014/main" id="{EB610B85-9BDC-47BB-B1E5-7F4C71D2EEFD}"/>
            </a:ext>
          </a:extLst>
        </xdr:cNvPr>
        <xdr:cNvSpPr/>
      </xdr:nvSpPr>
      <xdr:spPr>
        <a:xfrm>
          <a:off x="212725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81280</xdr:rowOff>
    </xdr:from>
    <xdr:to>
      <xdr:col>116</xdr:col>
      <xdr:colOff>63500</xdr:colOff>
      <xdr:row>85</xdr:row>
      <xdr:rowOff>90805</xdr:rowOff>
    </xdr:to>
    <xdr:cxnSp macro="">
      <xdr:nvCxnSpPr>
        <xdr:cNvPr id="601" name="直線コネクタ 600">
          <a:extLst>
            <a:ext uri="{FF2B5EF4-FFF2-40B4-BE49-F238E27FC236}">
              <a16:creationId xmlns:a16="http://schemas.microsoft.com/office/drawing/2014/main" id="{687890F4-05BB-481F-8E3E-377BAA4C27F7}"/>
            </a:ext>
          </a:extLst>
        </xdr:cNvPr>
        <xdr:cNvCxnSpPr/>
      </xdr:nvCxnSpPr>
      <xdr:spPr>
        <a:xfrm flipV="1">
          <a:off x="21323300" y="146545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40640</xdr:rowOff>
    </xdr:from>
    <xdr:to>
      <xdr:col>107</xdr:col>
      <xdr:colOff>101600</xdr:colOff>
      <xdr:row>85</xdr:row>
      <xdr:rowOff>141605</xdr:rowOff>
    </xdr:to>
    <xdr:sp macro="" textlink="">
      <xdr:nvSpPr>
        <xdr:cNvPr id="602" name="楕円 601">
          <a:extLst>
            <a:ext uri="{FF2B5EF4-FFF2-40B4-BE49-F238E27FC236}">
              <a16:creationId xmlns:a16="http://schemas.microsoft.com/office/drawing/2014/main" id="{46D3099B-8CCD-459B-9244-0E73ED061031}"/>
            </a:ext>
          </a:extLst>
        </xdr:cNvPr>
        <xdr:cNvSpPr/>
      </xdr:nvSpPr>
      <xdr:spPr>
        <a:xfrm>
          <a:off x="203835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90805</xdr:rowOff>
    </xdr:from>
    <xdr:to>
      <xdr:col>111</xdr:col>
      <xdr:colOff>177800</xdr:colOff>
      <xdr:row>85</xdr:row>
      <xdr:rowOff>90805</xdr:rowOff>
    </xdr:to>
    <xdr:cxnSp macro="">
      <xdr:nvCxnSpPr>
        <xdr:cNvPr id="603" name="直線コネクタ 602">
          <a:extLst>
            <a:ext uri="{FF2B5EF4-FFF2-40B4-BE49-F238E27FC236}">
              <a16:creationId xmlns:a16="http://schemas.microsoft.com/office/drawing/2014/main" id="{58461F5C-CFEE-40EE-AE50-1605150C79CB}"/>
            </a:ext>
          </a:extLst>
        </xdr:cNvPr>
        <xdr:cNvCxnSpPr/>
      </xdr:nvCxnSpPr>
      <xdr:spPr>
        <a:xfrm>
          <a:off x="20434300" y="14664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04" name="楕円 603">
          <a:extLst>
            <a:ext uri="{FF2B5EF4-FFF2-40B4-BE49-F238E27FC236}">
              <a16:creationId xmlns:a16="http://schemas.microsoft.com/office/drawing/2014/main" id="{C6F9CFA4-E376-404F-8C18-533D2E5AD9FE}"/>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90805</xdr:rowOff>
    </xdr:from>
    <xdr:to>
      <xdr:col>107</xdr:col>
      <xdr:colOff>50800</xdr:colOff>
      <xdr:row>85</xdr:row>
      <xdr:rowOff>95250</xdr:rowOff>
    </xdr:to>
    <xdr:cxnSp macro="">
      <xdr:nvCxnSpPr>
        <xdr:cNvPr id="605" name="直線コネクタ 604">
          <a:extLst>
            <a:ext uri="{FF2B5EF4-FFF2-40B4-BE49-F238E27FC236}">
              <a16:creationId xmlns:a16="http://schemas.microsoft.com/office/drawing/2014/main" id="{969AE74A-DB06-44AB-ABC2-35BEA5190F12}"/>
            </a:ext>
          </a:extLst>
        </xdr:cNvPr>
        <xdr:cNvCxnSpPr/>
      </xdr:nvCxnSpPr>
      <xdr:spPr>
        <a:xfrm flipV="1">
          <a:off x="19545300" y="14664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40640</xdr:rowOff>
    </xdr:from>
    <xdr:to>
      <xdr:col>98</xdr:col>
      <xdr:colOff>38100</xdr:colOff>
      <xdr:row>85</xdr:row>
      <xdr:rowOff>141605</xdr:rowOff>
    </xdr:to>
    <xdr:sp macro="" textlink="">
      <xdr:nvSpPr>
        <xdr:cNvPr id="606" name="楕円 605">
          <a:extLst>
            <a:ext uri="{FF2B5EF4-FFF2-40B4-BE49-F238E27FC236}">
              <a16:creationId xmlns:a16="http://schemas.microsoft.com/office/drawing/2014/main" id="{C96C25BD-2A52-4013-A2C1-AE66E054B629}"/>
            </a:ext>
          </a:extLst>
        </xdr:cNvPr>
        <xdr:cNvSpPr/>
      </xdr:nvSpPr>
      <xdr:spPr>
        <a:xfrm>
          <a:off x="186055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90805</xdr:rowOff>
    </xdr:from>
    <xdr:to>
      <xdr:col>102</xdr:col>
      <xdr:colOff>114300</xdr:colOff>
      <xdr:row>85</xdr:row>
      <xdr:rowOff>95250</xdr:rowOff>
    </xdr:to>
    <xdr:cxnSp macro="">
      <xdr:nvCxnSpPr>
        <xdr:cNvPr id="607" name="直線コネクタ 606">
          <a:extLst>
            <a:ext uri="{FF2B5EF4-FFF2-40B4-BE49-F238E27FC236}">
              <a16:creationId xmlns:a16="http://schemas.microsoft.com/office/drawing/2014/main" id="{BE851657-6FBE-4022-A0FA-237354E8FB20}"/>
            </a:ext>
          </a:extLst>
        </xdr:cNvPr>
        <xdr:cNvCxnSpPr/>
      </xdr:nvCxnSpPr>
      <xdr:spPr>
        <a:xfrm>
          <a:off x="18656300" y="14664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160020</xdr:rowOff>
    </xdr:from>
    <xdr:ext cx="469900" cy="259080"/>
    <xdr:sp macro="" textlink="">
      <xdr:nvSpPr>
        <xdr:cNvPr id="608" name="n_1aveValue【消防施設】&#10;一人当たり面積">
          <a:extLst>
            <a:ext uri="{FF2B5EF4-FFF2-40B4-BE49-F238E27FC236}">
              <a16:creationId xmlns:a16="http://schemas.microsoft.com/office/drawing/2014/main" id="{71B44E92-1CE0-4D6A-BA82-A68704296973}"/>
            </a:ext>
          </a:extLst>
        </xdr:cNvPr>
        <xdr:cNvSpPr txBox="1"/>
      </xdr:nvSpPr>
      <xdr:spPr>
        <a:xfrm>
          <a:off x="21075650" y="1421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169545</xdr:rowOff>
    </xdr:from>
    <xdr:ext cx="466090" cy="255270"/>
    <xdr:sp macro="" textlink="">
      <xdr:nvSpPr>
        <xdr:cNvPr id="609" name="n_2aveValue【消防施設】&#10;一人当たり面積">
          <a:extLst>
            <a:ext uri="{FF2B5EF4-FFF2-40B4-BE49-F238E27FC236}">
              <a16:creationId xmlns:a16="http://schemas.microsoft.com/office/drawing/2014/main" id="{DEF1D898-DE32-48F8-8035-C6AAE4804445}"/>
            </a:ext>
          </a:extLst>
        </xdr:cNvPr>
        <xdr:cNvSpPr txBox="1"/>
      </xdr:nvSpPr>
      <xdr:spPr>
        <a:xfrm>
          <a:off x="20199350" y="142284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165100</xdr:rowOff>
    </xdr:from>
    <xdr:ext cx="466090" cy="259080"/>
    <xdr:sp macro="" textlink="">
      <xdr:nvSpPr>
        <xdr:cNvPr id="610" name="n_3aveValue【消防施設】&#10;一人当たり面積">
          <a:extLst>
            <a:ext uri="{FF2B5EF4-FFF2-40B4-BE49-F238E27FC236}">
              <a16:creationId xmlns:a16="http://schemas.microsoft.com/office/drawing/2014/main" id="{8BEF8CE6-4752-4C68-BA4A-D243A9AD4E60}"/>
            </a:ext>
          </a:extLst>
        </xdr:cNvPr>
        <xdr:cNvSpPr txBox="1"/>
      </xdr:nvSpPr>
      <xdr:spPr>
        <a:xfrm>
          <a:off x="19310350" y="14224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11430</xdr:rowOff>
    </xdr:from>
    <xdr:ext cx="466090" cy="259080"/>
    <xdr:sp macro="" textlink="">
      <xdr:nvSpPr>
        <xdr:cNvPr id="611" name="n_4aveValue【消防施設】&#10;一人当たり面積">
          <a:extLst>
            <a:ext uri="{FF2B5EF4-FFF2-40B4-BE49-F238E27FC236}">
              <a16:creationId xmlns:a16="http://schemas.microsoft.com/office/drawing/2014/main" id="{7929E055-05BC-43E3-857F-C0C38F4AEC79}"/>
            </a:ext>
          </a:extLst>
        </xdr:cNvPr>
        <xdr:cNvSpPr txBox="1"/>
      </xdr:nvSpPr>
      <xdr:spPr>
        <a:xfrm>
          <a:off x="18421350" y="14241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132715</xdr:rowOff>
    </xdr:from>
    <xdr:ext cx="469900" cy="255270"/>
    <xdr:sp macro="" textlink="">
      <xdr:nvSpPr>
        <xdr:cNvPr id="612" name="n_1mainValue【消防施設】&#10;一人当たり面積">
          <a:extLst>
            <a:ext uri="{FF2B5EF4-FFF2-40B4-BE49-F238E27FC236}">
              <a16:creationId xmlns:a16="http://schemas.microsoft.com/office/drawing/2014/main" id="{D2F9F218-669F-425A-9DB7-50CC5F74AF52}"/>
            </a:ext>
          </a:extLst>
        </xdr:cNvPr>
        <xdr:cNvSpPr txBox="1"/>
      </xdr:nvSpPr>
      <xdr:spPr>
        <a:xfrm>
          <a:off x="21075650" y="147059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132715</xdr:rowOff>
    </xdr:from>
    <xdr:ext cx="466090" cy="255270"/>
    <xdr:sp macro="" textlink="">
      <xdr:nvSpPr>
        <xdr:cNvPr id="613" name="n_2mainValue【消防施設】&#10;一人当たり面積">
          <a:extLst>
            <a:ext uri="{FF2B5EF4-FFF2-40B4-BE49-F238E27FC236}">
              <a16:creationId xmlns:a16="http://schemas.microsoft.com/office/drawing/2014/main" id="{15AABC3F-5220-49D6-90CD-050CC6B34D14}"/>
            </a:ext>
          </a:extLst>
        </xdr:cNvPr>
        <xdr:cNvSpPr txBox="1"/>
      </xdr:nvSpPr>
      <xdr:spPr>
        <a:xfrm>
          <a:off x="20199350" y="147059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137160</xdr:rowOff>
    </xdr:from>
    <xdr:ext cx="466090" cy="259080"/>
    <xdr:sp macro="" textlink="">
      <xdr:nvSpPr>
        <xdr:cNvPr id="614" name="n_3mainValue【消防施設】&#10;一人当たり面積">
          <a:extLst>
            <a:ext uri="{FF2B5EF4-FFF2-40B4-BE49-F238E27FC236}">
              <a16:creationId xmlns:a16="http://schemas.microsoft.com/office/drawing/2014/main" id="{5189BC1D-0616-4090-9F05-2220C8F67072}"/>
            </a:ext>
          </a:extLst>
        </xdr:cNvPr>
        <xdr:cNvSpPr txBox="1"/>
      </xdr:nvSpPr>
      <xdr:spPr>
        <a:xfrm>
          <a:off x="19310350" y="147104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132715</xdr:rowOff>
    </xdr:from>
    <xdr:ext cx="466090" cy="255270"/>
    <xdr:sp macro="" textlink="">
      <xdr:nvSpPr>
        <xdr:cNvPr id="615" name="n_4mainValue【消防施設】&#10;一人当たり面積">
          <a:extLst>
            <a:ext uri="{FF2B5EF4-FFF2-40B4-BE49-F238E27FC236}">
              <a16:creationId xmlns:a16="http://schemas.microsoft.com/office/drawing/2014/main" id="{DC1DA374-532F-4D0D-AA7D-1449B018DC88}"/>
            </a:ext>
          </a:extLst>
        </xdr:cNvPr>
        <xdr:cNvSpPr txBox="1"/>
      </xdr:nvSpPr>
      <xdr:spPr>
        <a:xfrm>
          <a:off x="18421350" y="147059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5598E49C-DF02-4596-A014-09EE3CBB1F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5CD6A437-5ABD-419B-ADF9-8F5F523A89C1}"/>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0EE8F74D-F3C7-492A-961F-5244BD0A6C5B}"/>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ED44DADE-0854-4EDE-A359-B2ED0736FB6E}"/>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97F23F8B-2EC6-4D3E-BE7B-B00DC12F6477}"/>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C93213AE-F5CF-4B38-97AE-0575E18BE62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F1F633AA-240A-484F-BBFB-F9673383980F}"/>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682C8B44-9FEE-4883-AA8E-D4055FC9B5AB}"/>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624" name="テキスト ボックス 623">
          <a:extLst>
            <a:ext uri="{FF2B5EF4-FFF2-40B4-BE49-F238E27FC236}">
              <a16:creationId xmlns:a16="http://schemas.microsoft.com/office/drawing/2014/main" id="{8F555E97-26A9-4529-B843-F4A30B66698A}"/>
            </a:ext>
          </a:extLst>
        </xdr:cNvPr>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44C4BD70-A667-4E37-BFA2-E03ECD9D697F}"/>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626" name="テキスト ボックス 625">
          <a:extLst>
            <a:ext uri="{FF2B5EF4-FFF2-40B4-BE49-F238E27FC236}">
              <a16:creationId xmlns:a16="http://schemas.microsoft.com/office/drawing/2014/main" id="{76C892E4-D2FA-4DC9-9086-EB59CFD594F5}"/>
            </a:ext>
          </a:extLst>
        </xdr:cNvPr>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27" name="直線コネクタ 626">
          <a:extLst>
            <a:ext uri="{FF2B5EF4-FFF2-40B4-BE49-F238E27FC236}">
              <a16:creationId xmlns:a16="http://schemas.microsoft.com/office/drawing/2014/main" id="{3557FC2F-5809-42A2-A1C9-BFBA020BCA26}"/>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3550" cy="255270"/>
    <xdr:sp macro="" textlink="">
      <xdr:nvSpPr>
        <xdr:cNvPr id="628" name="テキスト ボックス 627">
          <a:extLst>
            <a:ext uri="{FF2B5EF4-FFF2-40B4-BE49-F238E27FC236}">
              <a16:creationId xmlns:a16="http://schemas.microsoft.com/office/drawing/2014/main" id="{373D4B8B-3616-420A-B660-AD8A3B42A303}"/>
            </a:ext>
          </a:extLst>
        </xdr:cNvPr>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29" name="直線コネクタ 628">
          <a:extLst>
            <a:ext uri="{FF2B5EF4-FFF2-40B4-BE49-F238E27FC236}">
              <a16:creationId xmlns:a16="http://schemas.microsoft.com/office/drawing/2014/main" id="{F21B7852-7B97-40AD-9CCF-6824544C018E}"/>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30" name="テキスト ボックス 629">
          <a:extLst>
            <a:ext uri="{FF2B5EF4-FFF2-40B4-BE49-F238E27FC236}">
              <a16:creationId xmlns:a16="http://schemas.microsoft.com/office/drawing/2014/main" id="{AE7213AD-F3EB-408E-A151-C5E0CA51148D}"/>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31" name="直線コネクタ 630">
          <a:extLst>
            <a:ext uri="{FF2B5EF4-FFF2-40B4-BE49-F238E27FC236}">
              <a16:creationId xmlns:a16="http://schemas.microsoft.com/office/drawing/2014/main" id="{8B94458B-BF7A-48AF-852E-D35C31C17B6B}"/>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270"/>
    <xdr:sp macro="" textlink="">
      <xdr:nvSpPr>
        <xdr:cNvPr id="632" name="テキスト ボックス 631">
          <a:extLst>
            <a:ext uri="{FF2B5EF4-FFF2-40B4-BE49-F238E27FC236}">
              <a16:creationId xmlns:a16="http://schemas.microsoft.com/office/drawing/2014/main" id="{DCD5926B-BB99-4F5A-96A2-2DCADD383251}"/>
            </a:ext>
          </a:extLst>
        </xdr:cNvPr>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33" name="直線コネクタ 632">
          <a:extLst>
            <a:ext uri="{FF2B5EF4-FFF2-40B4-BE49-F238E27FC236}">
              <a16:creationId xmlns:a16="http://schemas.microsoft.com/office/drawing/2014/main" id="{00459CC8-6EB3-4C9F-A005-607B6A0C6995}"/>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34" name="テキスト ボックス 633">
          <a:extLst>
            <a:ext uri="{FF2B5EF4-FFF2-40B4-BE49-F238E27FC236}">
              <a16:creationId xmlns:a16="http://schemas.microsoft.com/office/drawing/2014/main" id="{31554BE0-5B0D-4732-8BAD-6F230551810B}"/>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35" name="直線コネクタ 634">
          <a:extLst>
            <a:ext uri="{FF2B5EF4-FFF2-40B4-BE49-F238E27FC236}">
              <a16:creationId xmlns:a16="http://schemas.microsoft.com/office/drawing/2014/main" id="{5AFBFE2F-0A24-4190-BE46-3EA67E829E3F}"/>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36" name="テキスト ボックス 635">
          <a:extLst>
            <a:ext uri="{FF2B5EF4-FFF2-40B4-BE49-F238E27FC236}">
              <a16:creationId xmlns:a16="http://schemas.microsoft.com/office/drawing/2014/main" id="{87A65CC2-EDEB-40F6-8589-A5D220B90757}"/>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37" name="直線コネクタ 636">
          <a:extLst>
            <a:ext uri="{FF2B5EF4-FFF2-40B4-BE49-F238E27FC236}">
              <a16:creationId xmlns:a16="http://schemas.microsoft.com/office/drawing/2014/main" id="{D0E36394-6B08-4CA5-96A5-819DC0C295EA}"/>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280" cy="255270"/>
    <xdr:sp macro="" textlink="">
      <xdr:nvSpPr>
        <xdr:cNvPr id="638" name="テキスト ボックス 637">
          <a:extLst>
            <a:ext uri="{FF2B5EF4-FFF2-40B4-BE49-F238E27FC236}">
              <a16:creationId xmlns:a16="http://schemas.microsoft.com/office/drawing/2014/main" id="{88E7972E-3C5A-4039-9C50-36D26A07D0DA}"/>
            </a:ext>
          </a:extLst>
        </xdr:cNvPr>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3E2B931A-36C8-4C8B-8B98-ADFA7CA6763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a:extLst>
            <a:ext uri="{FF2B5EF4-FFF2-40B4-BE49-F238E27FC236}">
              <a16:creationId xmlns:a16="http://schemas.microsoft.com/office/drawing/2014/main" id="{4A47DA64-24A3-40B3-95FA-24DF8BAFED9E}"/>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170815</xdr:rowOff>
    </xdr:from>
    <xdr:to>
      <xdr:col>85</xdr:col>
      <xdr:colOff>126365</xdr:colOff>
      <xdr:row>108</xdr:row>
      <xdr:rowOff>121920</xdr:rowOff>
    </xdr:to>
    <xdr:cxnSp macro="">
      <xdr:nvCxnSpPr>
        <xdr:cNvPr id="641" name="直線コネクタ 640">
          <a:extLst>
            <a:ext uri="{FF2B5EF4-FFF2-40B4-BE49-F238E27FC236}">
              <a16:creationId xmlns:a16="http://schemas.microsoft.com/office/drawing/2014/main" id="{23E3DB67-9322-4C5B-9C47-9BFC8A0BFB7C}"/>
            </a:ext>
          </a:extLst>
        </xdr:cNvPr>
        <xdr:cNvCxnSpPr/>
      </xdr:nvCxnSpPr>
      <xdr:spPr>
        <a:xfrm flipV="1">
          <a:off x="16318865" y="171443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125730</xdr:rowOff>
    </xdr:from>
    <xdr:ext cx="405130" cy="259080"/>
    <xdr:sp macro="" textlink="">
      <xdr:nvSpPr>
        <xdr:cNvPr id="642" name="【庁舎】&#10;有形固定資産減価償却率最小値テキスト">
          <a:extLst>
            <a:ext uri="{FF2B5EF4-FFF2-40B4-BE49-F238E27FC236}">
              <a16:creationId xmlns:a16="http://schemas.microsoft.com/office/drawing/2014/main" id="{471ED75E-61F2-45AB-876D-5410D8850C44}"/>
            </a:ext>
          </a:extLst>
        </xdr:cNvPr>
        <xdr:cNvSpPr txBox="1"/>
      </xdr:nvSpPr>
      <xdr:spPr>
        <a:xfrm>
          <a:off x="16357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43" name="直線コネクタ 642">
          <a:extLst>
            <a:ext uri="{FF2B5EF4-FFF2-40B4-BE49-F238E27FC236}">
              <a16:creationId xmlns:a16="http://schemas.microsoft.com/office/drawing/2014/main" id="{12DC0B83-26D8-4597-A551-A5C0B3250D8B}"/>
            </a:ext>
          </a:extLst>
        </xdr:cNvPr>
        <xdr:cNvCxnSpPr/>
      </xdr:nvCxnSpPr>
      <xdr:spPr>
        <a:xfrm>
          <a:off x="16230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117475</xdr:rowOff>
    </xdr:from>
    <xdr:ext cx="340360" cy="259080"/>
    <xdr:sp macro="" textlink="">
      <xdr:nvSpPr>
        <xdr:cNvPr id="644" name="【庁舎】&#10;有形固定資産減価償却率最大値テキスト">
          <a:extLst>
            <a:ext uri="{FF2B5EF4-FFF2-40B4-BE49-F238E27FC236}">
              <a16:creationId xmlns:a16="http://schemas.microsoft.com/office/drawing/2014/main" id="{92151E37-0AD3-44C0-A28A-1F243E960840}"/>
            </a:ext>
          </a:extLst>
        </xdr:cNvPr>
        <xdr:cNvSpPr txBox="1"/>
      </xdr:nvSpPr>
      <xdr:spPr>
        <a:xfrm>
          <a:off x="16357600" y="1691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170815</xdr:rowOff>
    </xdr:from>
    <xdr:to>
      <xdr:col>86</xdr:col>
      <xdr:colOff>25400</xdr:colOff>
      <xdr:row>99</xdr:row>
      <xdr:rowOff>170815</xdr:rowOff>
    </xdr:to>
    <xdr:cxnSp macro="">
      <xdr:nvCxnSpPr>
        <xdr:cNvPr id="645" name="直線コネクタ 644">
          <a:extLst>
            <a:ext uri="{FF2B5EF4-FFF2-40B4-BE49-F238E27FC236}">
              <a16:creationId xmlns:a16="http://schemas.microsoft.com/office/drawing/2014/main" id="{7B69587E-2D54-44D6-A0A9-B044CE39CB14}"/>
            </a:ext>
          </a:extLst>
        </xdr:cNvPr>
        <xdr:cNvCxnSpPr/>
      </xdr:nvCxnSpPr>
      <xdr:spPr>
        <a:xfrm>
          <a:off x="16230600" y="1714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66040</xdr:rowOff>
    </xdr:from>
    <xdr:ext cx="405130" cy="255270"/>
    <xdr:sp macro="" textlink="">
      <xdr:nvSpPr>
        <xdr:cNvPr id="646" name="【庁舎】&#10;有形固定資産減価償却率平均値テキスト">
          <a:extLst>
            <a:ext uri="{FF2B5EF4-FFF2-40B4-BE49-F238E27FC236}">
              <a16:creationId xmlns:a16="http://schemas.microsoft.com/office/drawing/2014/main" id="{13723F24-2121-4F0F-88D1-A351AD47E028}"/>
            </a:ext>
          </a:extLst>
        </xdr:cNvPr>
        <xdr:cNvSpPr txBox="1"/>
      </xdr:nvSpPr>
      <xdr:spPr>
        <a:xfrm>
          <a:off x="16357600" y="1772539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43180</xdr:rowOff>
    </xdr:from>
    <xdr:to>
      <xdr:col>85</xdr:col>
      <xdr:colOff>177800</xdr:colOff>
      <xdr:row>104</xdr:row>
      <xdr:rowOff>144780</xdr:rowOff>
    </xdr:to>
    <xdr:sp macro="" textlink="">
      <xdr:nvSpPr>
        <xdr:cNvPr id="647" name="フローチャート: 判断 646">
          <a:extLst>
            <a:ext uri="{FF2B5EF4-FFF2-40B4-BE49-F238E27FC236}">
              <a16:creationId xmlns:a16="http://schemas.microsoft.com/office/drawing/2014/main" id="{1D5CEF7D-6F30-4B16-ADCA-E2943D268C82}"/>
            </a:ext>
          </a:extLst>
        </xdr:cNvPr>
        <xdr:cNvSpPr/>
      </xdr:nvSpPr>
      <xdr:spPr>
        <a:xfrm>
          <a:off x="162687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87630</xdr:rowOff>
    </xdr:from>
    <xdr:to>
      <xdr:col>81</xdr:col>
      <xdr:colOff>101600</xdr:colOff>
      <xdr:row>105</xdr:row>
      <xdr:rowOff>17780</xdr:rowOff>
    </xdr:to>
    <xdr:sp macro="" textlink="">
      <xdr:nvSpPr>
        <xdr:cNvPr id="648" name="フローチャート: 判断 647">
          <a:extLst>
            <a:ext uri="{FF2B5EF4-FFF2-40B4-BE49-F238E27FC236}">
              <a16:creationId xmlns:a16="http://schemas.microsoft.com/office/drawing/2014/main" id="{50F359C9-2965-4105-948B-6110D17DECCF}"/>
            </a:ext>
          </a:extLst>
        </xdr:cNvPr>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92075</xdr:rowOff>
    </xdr:from>
    <xdr:to>
      <xdr:col>76</xdr:col>
      <xdr:colOff>165100</xdr:colOff>
      <xdr:row>105</xdr:row>
      <xdr:rowOff>22225</xdr:rowOff>
    </xdr:to>
    <xdr:sp macro="" textlink="">
      <xdr:nvSpPr>
        <xdr:cNvPr id="649" name="フローチャート: 判断 648">
          <a:extLst>
            <a:ext uri="{FF2B5EF4-FFF2-40B4-BE49-F238E27FC236}">
              <a16:creationId xmlns:a16="http://schemas.microsoft.com/office/drawing/2014/main" id="{CCB63C88-D4A9-41B8-8A87-63B5FD1F74C6}"/>
            </a:ext>
          </a:extLst>
        </xdr:cNvPr>
        <xdr:cNvSpPr/>
      </xdr:nvSpPr>
      <xdr:spPr>
        <a:xfrm>
          <a:off x="14541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80645</xdr:rowOff>
    </xdr:from>
    <xdr:to>
      <xdr:col>72</xdr:col>
      <xdr:colOff>38100</xdr:colOff>
      <xdr:row>105</xdr:row>
      <xdr:rowOff>10795</xdr:rowOff>
    </xdr:to>
    <xdr:sp macro="" textlink="">
      <xdr:nvSpPr>
        <xdr:cNvPr id="650" name="フローチャート: 判断 649">
          <a:extLst>
            <a:ext uri="{FF2B5EF4-FFF2-40B4-BE49-F238E27FC236}">
              <a16:creationId xmlns:a16="http://schemas.microsoft.com/office/drawing/2014/main" id="{7457D4DA-F14C-4750-A656-074E3968BE7A}"/>
            </a:ext>
          </a:extLst>
        </xdr:cNvPr>
        <xdr:cNvSpPr/>
      </xdr:nvSpPr>
      <xdr:spPr>
        <a:xfrm>
          <a:off x="13652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51" name="フローチャート: 判断 650">
          <a:extLst>
            <a:ext uri="{FF2B5EF4-FFF2-40B4-BE49-F238E27FC236}">
              <a16:creationId xmlns:a16="http://schemas.microsoft.com/office/drawing/2014/main" id="{D27D03D2-0427-4ECA-9834-2BE1DB67516F}"/>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52" name="テキスト ボックス 651">
          <a:extLst>
            <a:ext uri="{FF2B5EF4-FFF2-40B4-BE49-F238E27FC236}">
              <a16:creationId xmlns:a16="http://schemas.microsoft.com/office/drawing/2014/main" id="{FD1D1B09-CA8E-468E-AEB4-82805A068912}"/>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53" name="テキスト ボックス 652">
          <a:extLst>
            <a:ext uri="{FF2B5EF4-FFF2-40B4-BE49-F238E27FC236}">
              <a16:creationId xmlns:a16="http://schemas.microsoft.com/office/drawing/2014/main" id="{AAB7726B-8369-41E1-B98C-1E27725012EB}"/>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54" name="テキスト ボックス 653">
          <a:extLst>
            <a:ext uri="{FF2B5EF4-FFF2-40B4-BE49-F238E27FC236}">
              <a16:creationId xmlns:a16="http://schemas.microsoft.com/office/drawing/2014/main" id="{7E937876-0033-4320-80FB-8CD230CC33B4}"/>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55" name="テキスト ボックス 654">
          <a:extLst>
            <a:ext uri="{FF2B5EF4-FFF2-40B4-BE49-F238E27FC236}">
              <a16:creationId xmlns:a16="http://schemas.microsoft.com/office/drawing/2014/main" id="{8BA22BE3-55EF-4895-9811-5A26F8088B71}"/>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56" name="テキスト ボックス 655">
          <a:extLst>
            <a:ext uri="{FF2B5EF4-FFF2-40B4-BE49-F238E27FC236}">
              <a16:creationId xmlns:a16="http://schemas.microsoft.com/office/drawing/2014/main" id="{58FAC595-6E51-47ED-8ABC-B2FB18A3EDBA}"/>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76200</xdr:rowOff>
    </xdr:from>
    <xdr:to>
      <xdr:col>85</xdr:col>
      <xdr:colOff>177800</xdr:colOff>
      <xdr:row>108</xdr:row>
      <xdr:rowOff>6350</xdr:rowOff>
    </xdr:to>
    <xdr:sp macro="" textlink="">
      <xdr:nvSpPr>
        <xdr:cNvPr id="657" name="楕円 656">
          <a:extLst>
            <a:ext uri="{FF2B5EF4-FFF2-40B4-BE49-F238E27FC236}">
              <a16:creationId xmlns:a16="http://schemas.microsoft.com/office/drawing/2014/main" id="{9E5115FE-48D0-40A0-90C9-1453E9AB0474}"/>
            </a:ext>
          </a:extLst>
        </xdr:cNvPr>
        <xdr:cNvSpPr/>
      </xdr:nvSpPr>
      <xdr:spPr>
        <a:xfrm>
          <a:off x="16268700" y="184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54610</xdr:rowOff>
    </xdr:from>
    <xdr:ext cx="405130" cy="255270"/>
    <xdr:sp macro="" textlink="">
      <xdr:nvSpPr>
        <xdr:cNvPr id="658" name="【庁舎】&#10;有形固定資産減価償却率該当値テキスト">
          <a:extLst>
            <a:ext uri="{FF2B5EF4-FFF2-40B4-BE49-F238E27FC236}">
              <a16:creationId xmlns:a16="http://schemas.microsoft.com/office/drawing/2014/main" id="{ECCF32C4-C025-44EE-B980-565484138820}"/>
            </a:ext>
          </a:extLst>
        </xdr:cNvPr>
        <xdr:cNvSpPr txBox="1"/>
      </xdr:nvSpPr>
      <xdr:spPr>
        <a:xfrm>
          <a:off x="16357600" y="183997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48260</xdr:rowOff>
    </xdr:from>
    <xdr:to>
      <xdr:col>81</xdr:col>
      <xdr:colOff>101600</xdr:colOff>
      <xdr:row>107</xdr:row>
      <xdr:rowOff>149860</xdr:rowOff>
    </xdr:to>
    <xdr:sp macro="" textlink="">
      <xdr:nvSpPr>
        <xdr:cNvPr id="659" name="楕円 658">
          <a:extLst>
            <a:ext uri="{FF2B5EF4-FFF2-40B4-BE49-F238E27FC236}">
              <a16:creationId xmlns:a16="http://schemas.microsoft.com/office/drawing/2014/main" id="{A89EFC57-DA16-4A0F-AE28-DC6F7B8DC548}"/>
            </a:ext>
          </a:extLst>
        </xdr:cNvPr>
        <xdr:cNvSpPr/>
      </xdr:nvSpPr>
      <xdr:spPr>
        <a:xfrm>
          <a:off x="15430500" y="18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99060</xdr:rowOff>
    </xdr:from>
    <xdr:to>
      <xdr:col>85</xdr:col>
      <xdr:colOff>127000</xdr:colOff>
      <xdr:row>107</xdr:row>
      <xdr:rowOff>127000</xdr:rowOff>
    </xdr:to>
    <xdr:cxnSp macro="">
      <xdr:nvCxnSpPr>
        <xdr:cNvPr id="660" name="直線コネクタ 659">
          <a:extLst>
            <a:ext uri="{FF2B5EF4-FFF2-40B4-BE49-F238E27FC236}">
              <a16:creationId xmlns:a16="http://schemas.microsoft.com/office/drawing/2014/main" id="{49942BB3-B403-4BEE-A2AC-F86AC963CEEB}"/>
            </a:ext>
          </a:extLst>
        </xdr:cNvPr>
        <xdr:cNvCxnSpPr/>
      </xdr:nvCxnSpPr>
      <xdr:spPr>
        <a:xfrm>
          <a:off x="15481300" y="184442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20320</xdr:rowOff>
    </xdr:from>
    <xdr:to>
      <xdr:col>76</xdr:col>
      <xdr:colOff>165100</xdr:colOff>
      <xdr:row>107</xdr:row>
      <xdr:rowOff>121920</xdr:rowOff>
    </xdr:to>
    <xdr:sp macro="" textlink="">
      <xdr:nvSpPr>
        <xdr:cNvPr id="661" name="楕円 660">
          <a:extLst>
            <a:ext uri="{FF2B5EF4-FFF2-40B4-BE49-F238E27FC236}">
              <a16:creationId xmlns:a16="http://schemas.microsoft.com/office/drawing/2014/main" id="{C07D1008-0044-440E-A5E8-FCAAB85EB08D}"/>
            </a:ext>
          </a:extLst>
        </xdr:cNvPr>
        <xdr:cNvSpPr/>
      </xdr:nvSpPr>
      <xdr:spPr>
        <a:xfrm>
          <a:off x="145415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71120</xdr:rowOff>
    </xdr:from>
    <xdr:to>
      <xdr:col>81</xdr:col>
      <xdr:colOff>50800</xdr:colOff>
      <xdr:row>107</xdr:row>
      <xdr:rowOff>99060</xdr:rowOff>
    </xdr:to>
    <xdr:cxnSp macro="">
      <xdr:nvCxnSpPr>
        <xdr:cNvPr id="662" name="直線コネクタ 661">
          <a:extLst>
            <a:ext uri="{FF2B5EF4-FFF2-40B4-BE49-F238E27FC236}">
              <a16:creationId xmlns:a16="http://schemas.microsoft.com/office/drawing/2014/main" id="{1144E79C-03DC-457B-BD53-3EA1980E2D4E}"/>
            </a:ext>
          </a:extLst>
        </xdr:cNvPr>
        <xdr:cNvCxnSpPr/>
      </xdr:nvCxnSpPr>
      <xdr:spPr>
        <a:xfrm>
          <a:off x="14592300" y="184162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164465</xdr:rowOff>
    </xdr:from>
    <xdr:to>
      <xdr:col>72</xdr:col>
      <xdr:colOff>38100</xdr:colOff>
      <xdr:row>107</xdr:row>
      <xdr:rowOff>94615</xdr:rowOff>
    </xdr:to>
    <xdr:sp macro="" textlink="">
      <xdr:nvSpPr>
        <xdr:cNvPr id="663" name="楕円 662">
          <a:extLst>
            <a:ext uri="{FF2B5EF4-FFF2-40B4-BE49-F238E27FC236}">
              <a16:creationId xmlns:a16="http://schemas.microsoft.com/office/drawing/2014/main" id="{E588EEDE-C8BF-4B9F-B47C-380B51F34383}"/>
            </a:ext>
          </a:extLst>
        </xdr:cNvPr>
        <xdr:cNvSpPr/>
      </xdr:nvSpPr>
      <xdr:spPr>
        <a:xfrm>
          <a:off x="13652500" y="183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43815</xdr:rowOff>
    </xdr:from>
    <xdr:to>
      <xdr:col>76</xdr:col>
      <xdr:colOff>114300</xdr:colOff>
      <xdr:row>107</xdr:row>
      <xdr:rowOff>71120</xdr:rowOff>
    </xdr:to>
    <xdr:cxnSp macro="">
      <xdr:nvCxnSpPr>
        <xdr:cNvPr id="664" name="直線コネクタ 663">
          <a:extLst>
            <a:ext uri="{FF2B5EF4-FFF2-40B4-BE49-F238E27FC236}">
              <a16:creationId xmlns:a16="http://schemas.microsoft.com/office/drawing/2014/main" id="{81CD8A8A-D107-4046-A4D0-7507A0DF4185}"/>
            </a:ext>
          </a:extLst>
        </xdr:cNvPr>
        <xdr:cNvCxnSpPr/>
      </xdr:nvCxnSpPr>
      <xdr:spPr>
        <a:xfrm>
          <a:off x="13703300" y="183889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56515</xdr:rowOff>
    </xdr:from>
    <xdr:to>
      <xdr:col>67</xdr:col>
      <xdr:colOff>101600</xdr:colOff>
      <xdr:row>107</xdr:row>
      <xdr:rowOff>158115</xdr:rowOff>
    </xdr:to>
    <xdr:sp macro="" textlink="">
      <xdr:nvSpPr>
        <xdr:cNvPr id="665" name="楕円 664">
          <a:extLst>
            <a:ext uri="{FF2B5EF4-FFF2-40B4-BE49-F238E27FC236}">
              <a16:creationId xmlns:a16="http://schemas.microsoft.com/office/drawing/2014/main" id="{DBB94BC7-F9F0-495E-888F-0CDAED5BF356}"/>
            </a:ext>
          </a:extLst>
        </xdr:cNvPr>
        <xdr:cNvSpPr/>
      </xdr:nvSpPr>
      <xdr:spPr>
        <a:xfrm>
          <a:off x="127635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43815</xdr:rowOff>
    </xdr:from>
    <xdr:to>
      <xdr:col>71</xdr:col>
      <xdr:colOff>177800</xdr:colOff>
      <xdr:row>107</xdr:row>
      <xdr:rowOff>107315</xdr:rowOff>
    </xdr:to>
    <xdr:cxnSp macro="">
      <xdr:nvCxnSpPr>
        <xdr:cNvPr id="666" name="直線コネクタ 665">
          <a:extLst>
            <a:ext uri="{FF2B5EF4-FFF2-40B4-BE49-F238E27FC236}">
              <a16:creationId xmlns:a16="http://schemas.microsoft.com/office/drawing/2014/main" id="{6BE1D87C-DDF2-438C-919D-4DE9990195B0}"/>
            </a:ext>
          </a:extLst>
        </xdr:cNvPr>
        <xdr:cNvCxnSpPr/>
      </xdr:nvCxnSpPr>
      <xdr:spPr>
        <a:xfrm flipV="1">
          <a:off x="12814300" y="1838896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34290</xdr:rowOff>
    </xdr:from>
    <xdr:ext cx="405130" cy="259080"/>
    <xdr:sp macro="" textlink="">
      <xdr:nvSpPr>
        <xdr:cNvPr id="667" name="n_1aveValue【庁舎】&#10;有形固定資産減価償却率">
          <a:extLst>
            <a:ext uri="{FF2B5EF4-FFF2-40B4-BE49-F238E27FC236}">
              <a16:creationId xmlns:a16="http://schemas.microsoft.com/office/drawing/2014/main" id="{CD4CC8E2-AF17-4F14-96FB-A19D14BC8439}"/>
            </a:ext>
          </a:extLst>
        </xdr:cNvPr>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38735</xdr:rowOff>
    </xdr:from>
    <xdr:ext cx="401320" cy="259080"/>
    <xdr:sp macro="" textlink="">
      <xdr:nvSpPr>
        <xdr:cNvPr id="668" name="n_2aveValue【庁舎】&#10;有形固定資産減価償却率">
          <a:extLst>
            <a:ext uri="{FF2B5EF4-FFF2-40B4-BE49-F238E27FC236}">
              <a16:creationId xmlns:a16="http://schemas.microsoft.com/office/drawing/2014/main" id="{A8CCC70D-1E53-458D-A410-E896FC013E6C}"/>
            </a:ext>
          </a:extLst>
        </xdr:cNvPr>
        <xdr:cNvSpPr txBox="1"/>
      </xdr:nvSpPr>
      <xdr:spPr>
        <a:xfrm>
          <a:off x="14389735" y="176980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27305</xdr:rowOff>
    </xdr:from>
    <xdr:ext cx="401320" cy="259080"/>
    <xdr:sp macro="" textlink="">
      <xdr:nvSpPr>
        <xdr:cNvPr id="669" name="n_3aveValue【庁舎】&#10;有形固定資産減価償却率">
          <a:extLst>
            <a:ext uri="{FF2B5EF4-FFF2-40B4-BE49-F238E27FC236}">
              <a16:creationId xmlns:a16="http://schemas.microsoft.com/office/drawing/2014/main" id="{396DA3E6-1315-4454-8ACB-3C7C2D6A3DAB}"/>
            </a:ext>
          </a:extLst>
        </xdr:cNvPr>
        <xdr:cNvSpPr txBox="1"/>
      </xdr:nvSpPr>
      <xdr:spPr>
        <a:xfrm>
          <a:off x="13500735" y="176866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31115</xdr:rowOff>
    </xdr:from>
    <xdr:ext cx="401320" cy="255270"/>
    <xdr:sp macro="" textlink="">
      <xdr:nvSpPr>
        <xdr:cNvPr id="670" name="n_4aveValue【庁舎】&#10;有形固定資産減価償却率">
          <a:extLst>
            <a:ext uri="{FF2B5EF4-FFF2-40B4-BE49-F238E27FC236}">
              <a16:creationId xmlns:a16="http://schemas.microsoft.com/office/drawing/2014/main" id="{1A6A8C5F-7F63-4B4F-884C-2ADA49A6F4C3}"/>
            </a:ext>
          </a:extLst>
        </xdr:cNvPr>
        <xdr:cNvSpPr txBox="1"/>
      </xdr:nvSpPr>
      <xdr:spPr>
        <a:xfrm>
          <a:off x="12611735" y="176904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140970</xdr:rowOff>
    </xdr:from>
    <xdr:ext cx="405130" cy="259080"/>
    <xdr:sp macro="" textlink="">
      <xdr:nvSpPr>
        <xdr:cNvPr id="671" name="n_1mainValue【庁舎】&#10;有形固定資産減価償却率">
          <a:extLst>
            <a:ext uri="{FF2B5EF4-FFF2-40B4-BE49-F238E27FC236}">
              <a16:creationId xmlns:a16="http://schemas.microsoft.com/office/drawing/2014/main" id="{CB05BCDE-C149-4543-9D45-16AB3D9300C0}"/>
            </a:ext>
          </a:extLst>
        </xdr:cNvPr>
        <xdr:cNvSpPr txBox="1"/>
      </xdr:nvSpPr>
      <xdr:spPr>
        <a:xfrm>
          <a:off x="15266035" y="1848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113030</xdr:rowOff>
    </xdr:from>
    <xdr:ext cx="401320" cy="259080"/>
    <xdr:sp macro="" textlink="">
      <xdr:nvSpPr>
        <xdr:cNvPr id="672" name="n_2mainValue【庁舎】&#10;有形固定資産減価償却率">
          <a:extLst>
            <a:ext uri="{FF2B5EF4-FFF2-40B4-BE49-F238E27FC236}">
              <a16:creationId xmlns:a16="http://schemas.microsoft.com/office/drawing/2014/main" id="{D48E73FB-5874-46B6-ABF6-3A145E543729}"/>
            </a:ext>
          </a:extLst>
        </xdr:cNvPr>
        <xdr:cNvSpPr txBox="1"/>
      </xdr:nvSpPr>
      <xdr:spPr>
        <a:xfrm>
          <a:off x="14389735" y="184581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86360</xdr:rowOff>
    </xdr:from>
    <xdr:ext cx="401320" cy="255270"/>
    <xdr:sp macro="" textlink="">
      <xdr:nvSpPr>
        <xdr:cNvPr id="673" name="n_3mainValue【庁舎】&#10;有形固定資産減価償却率">
          <a:extLst>
            <a:ext uri="{FF2B5EF4-FFF2-40B4-BE49-F238E27FC236}">
              <a16:creationId xmlns:a16="http://schemas.microsoft.com/office/drawing/2014/main" id="{06B53AC6-516B-46BA-B375-4F66DABE6C1C}"/>
            </a:ext>
          </a:extLst>
        </xdr:cNvPr>
        <xdr:cNvSpPr txBox="1"/>
      </xdr:nvSpPr>
      <xdr:spPr>
        <a:xfrm>
          <a:off x="13500735" y="184315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149225</xdr:rowOff>
    </xdr:from>
    <xdr:ext cx="401320" cy="259080"/>
    <xdr:sp macro="" textlink="">
      <xdr:nvSpPr>
        <xdr:cNvPr id="674" name="n_4mainValue【庁舎】&#10;有形固定資産減価償却率">
          <a:extLst>
            <a:ext uri="{FF2B5EF4-FFF2-40B4-BE49-F238E27FC236}">
              <a16:creationId xmlns:a16="http://schemas.microsoft.com/office/drawing/2014/main" id="{F537B648-5A06-4DAE-A47D-A33699D7EDA8}"/>
            </a:ext>
          </a:extLst>
        </xdr:cNvPr>
        <xdr:cNvSpPr txBox="1"/>
      </xdr:nvSpPr>
      <xdr:spPr>
        <a:xfrm>
          <a:off x="12611735" y="184943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a:extLst>
            <a:ext uri="{FF2B5EF4-FFF2-40B4-BE49-F238E27FC236}">
              <a16:creationId xmlns:a16="http://schemas.microsoft.com/office/drawing/2014/main" id="{7C48EF7D-6277-45DE-A16F-4FF0A20349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a:extLst>
            <a:ext uri="{FF2B5EF4-FFF2-40B4-BE49-F238E27FC236}">
              <a16:creationId xmlns:a16="http://schemas.microsoft.com/office/drawing/2014/main" id="{CBD110F5-3912-40C9-9225-20CD6446FB73}"/>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a:extLst>
            <a:ext uri="{FF2B5EF4-FFF2-40B4-BE49-F238E27FC236}">
              <a16:creationId xmlns:a16="http://schemas.microsoft.com/office/drawing/2014/main" id="{AD07B8ED-38CD-43A7-B5B1-6F3EFADF8038}"/>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a:extLst>
            <a:ext uri="{FF2B5EF4-FFF2-40B4-BE49-F238E27FC236}">
              <a16:creationId xmlns:a16="http://schemas.microsoft.com/office/drawing/2014/main" id="{A177AC99-8F1C-4B1D-8EDA-20CA9950E6CA}"/>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a:extLst>
            <a:ext uri="{FF2B5EF4-FFF2-40B4-BE49-F238E27FC236}">
              <a16:creationId xmlns:a16="http://schemas.microsoft.com/office/drawing/2014/main" id="{60906DB0-92CB-4E2C-B109-28F33651DBBB}"/>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a:extLst>
            <a:ext uri="{FF2B5EF4-FFF2-40B4-BE49-F238E27FC236}">
              <a16:creationId xmlns:a16="http://schemas.microsoft.com/office/drawing/2014/main" id="{F9325A65-FFEA-4AB3-85FA-3C4FACD9ABE5}"/>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a:extLst>
            <a:ext uri="{FF2B5EF4-FFF2-40B4-BE49-F238E27FC236}">
              <a16:creationId xmlns:a16="http://schemas.microsoft.com/office/drawing/2014/main" id="{65E3CC85-E86E-42A0-A800-24B05A238E78}"/>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a:extLst>
            <a:ext uri="{FF2B5EF4-FFF2-40B4-BE49-F238E27FC236}">
              <a16:creationId xmlns:a16="http://schemas.microsoft.com/office/drawing/2014/main" id="{64B3E9ED-327C-4028-AA16-87D45AC0945E}"/>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683" name="テキスト ボックス 682">
          <a:extLst>
            <a:ext uri="{FF2B5EF4-FFF2-40B4-BE49-F238E27FC236}">
              <a16:creationId xmlns:a16="http://schemas.microsoft.com/office/drawing/2014/main" id="{F5985662-65FE-43C6-9365-5B72FAD5C906}"/>
            </a:ext>
          </a:extLst>
        </xdr:cNvPr>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a:extLst>
            <a:ext uri="{FF2B5EF4-FFF2-40B4-BE49-F238E27FC236}">
              <a16:creationId xmlns:a16="http://schemas.microsoft.com/office/drawing/2014/main" id="{EC5D9021-C39C-4EFA-A1DB-19717DE4F192}"/>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85" name="直線コネクタ 684">
          <a:extLst>
            <a:ext uri="{FF2B5EF4-FFF2-40B4-BE49-F238E27FC236}">
              <a16:creationId xmlns:a16="http://schemas.microsoft.com/office/drawing/2014/main" id="{97075D61-F4C5-46B6-935B-A27F324B0614}"/>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3550" cy="255270"/>
    <xdr:sp macro="" textlink="">
      <xdr:nvSpPr>
        <xdr:cNvPr id="686" name="テキスト ボックス 685">
          <a:extLst>
            <a:ext uri="{FF2B5EF4-FFF2-40B4-BE49-F238E27FC236}">
              <a16:creationId xmlns:a16="http://schemas.microsoft.com/office/drawing/2014/main" id="{3665382F-FF1C-4069-B0C5-92D43909C18E}"/>
            </a:ext>
          </a:extLst>
        </xdr:cNvPr>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87" name="直線コネクタ 686">
          <a:extLst>
            <a:ext uri="{FF2B5EF4-FFF2-40B4-BE49-F238E27FC236}">
              <a16:creationId xmlns:a16="http://schemas.microsoft.com/office/drawing/2014/main" id="{5A1709AC-593B-4585-B872-A3F4295E78D8}"/>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3550" cy="259080"/>
    <xdr:sp macro="" textlink="">
      <xdr:nvSpPr>
        <xdr:cNvPr id="688" name="テキスト ボックス 687">
          <a:extLst>
            <a:ext uri="{FF2B5EF4-FFF2-40B4-BE49-F238E27FC236}">
              <a16:creationId xmlns:a16="http://schemas.microsoft.com/office/drawing/2014/main" id="{C42071A4-9F17-48B6-9989-AD6258F8427E}"/>
            </a:ext>
          </a:extLst>
        </xdr:cNvPr>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89" name="直線コネクタ 688">
          <a:extLst>
            <a:ext uri="{FF2B5EF4-FFF2-40B4-BE49-F238E27FC236}">
              <a16:creationId xmlns:a16="http://schemas.microsoft.com/office/drawing/2014/main" id="{31B9ED8F-5888-4257-9D20-A9A1809022DE}"/>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3550" cy="255270"/>
    <xdr:sp macro="" textlink="">
      <xdr:nvSpPr>
        <xdr:cNvPr id="690" name="テキスト ボックス 689">
          <a:extLst>
            <a:ext uri="{FF2B5EF4-FFF2-40B4-BE49-F238E27FC236}">
              <a16:creationId xmlns:a16="http://schemas.microsoft.com/office/drawing/2014/main" id="{DD3D78D7-CDDA-4607-BDBC-70BE3A8C2C74}"/>
            </a:ext>
          </a:extLst>
        </xdr:cNvPr>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91" name="直線コネクタ 690">
          <a:extLst>
            <a:ext uri="{FF2B5EF4-FFF2-40B4-BE49-F238E27FC236}">
              <a16:creationId xmlns:a16="http://schemas.microsoft.com/office/drawing/2014/main" id="{A1E9E8FA-48CF-458E-ABAA-74DECF28DA85}"/>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3550" cy="258445"/>
    <xdr:sp macro="" textlink="">
      <xdr:nvSpPr>
        <xdr:cNvPr id="692" name="テキスト ボックス 691">
          <a:extLst>
            <a:ext uri="{FF2B5EF4-FFF2-40B4-BE49-F238E27FC236}">
              <a16:creationId xmlns:a16="http://schemas.microsoft.com/office/drawing/2014/main" id="{5D889584-C43A-4121-94C8-65A1AB90CB1C}"/>
            </a:ext>
          </a:extLst>
        </xdr:cNvPr>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93" name="直線コネクタ 692">
          <a:extLst>
            <a:ext uri="{FF2B5EF4-FFF2-40B4-BE49-F238E27FC236}">
              <a16:creationId xmlns:a16="http://schemas.microsoft.com/office/drawing/2014/main" id="{14586DAD-5F94-4CC3-9BF5-9D06557EF6EA}"/>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3550" cy="259080"/>
    <xdr:sp macro="" textlink="">
      <xdr:nvSpPr>
        <xdr:cNvPr id="694" name="テキスト ボックス 693">
          <a:extLst>
            <a:ext uri="{FF2B5EF4-FFF2-40B4-BE49-F238E27FC236}">
              <a16:creationId xmlns:a16="http://schemas.microsoft.com/office/drawing/2014/main" id="{ECD15AF9-A5B2-4E82-A5CC-B3560B7ED350}"/>
            </a:ext>
          </a:extLst>
        </xdr:cNvPr>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95" name="直線コネクタ 694">
          <a:extLst>
            <a:ext uri="{FF2B5EF4-FFF2-40B4-BE49-F238E27FC236}">
              <a16:creationId xmlns:a16="http://schemas.microsoft.com/office/drawing/2014/main" id="{AD8D111C-9570-4327-A13F-9D7A4A0F71CF}"/>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3550" cy="255270"/>
    <xdr:sp macro="" textlink="">
      <xdr:nvSpPr>
        <xdr:cNvPr id="696" name="テキスト ボックス 695">
          <a:extLst>
            <a:ext uri="{FF2B5EF4-FFF2-40B4-BE49-F238E27FC236}">
              <a16:creationId xmlns:a16="http://schemas.microsoft.com/office/drawing/2014/main" id="{A4376A9C-F567-45F3-B594-AE45D481BF46}"/>
            </a:ext>
          </a:extLst>
        </xdr:cNvPr>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a:extLst>
            <a:ext uri="{FF2B5EF4-FFF2-40B4-BE49-F238E27FC236}">
              <a16:creationId xmlns:a16="http://schemas.microsoft.com/office/drawing/2014/main" id="{480E8085-1DCF-47EF-B527-4CC090A70594}"/>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698" name="テキスト ボックス 697">
          <a:extLst>
            <a:ext uri="{FF2B5EF4-FFF2-40B4-BE49-F238E27FC236}">
              <a16:creationId xmlns:a16="http://schemas.microsoft.com/office/drawing/2014/main" id="{A77A66A6-C9B0-4C33-8921-DD6F4B9EF6DC}"/>
            </a:ext>
          </a:extLst>
        </xdr:cNvPr>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庁舎】&#10;一人当たり面積グラフ枠">
          <a:extLst>
            <a:ext uri="{FF2B5EF4-FFF2-40B4-BE49-F238E27FC236}">
              <a16:creationId xmlns:a16="http://schemas.microsoft.com/office/drawing/2014/main" id="{CAA1E14D-B29B-417F-B8DD-D125669F240E}"/>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113665</xdr:rowOff>
    </xdr:from>
    <xdr:to>
      <xdr:col>116</xdr:col>
      <xdr:colOff>62865</xdr:colOff>
      <xdr:row>109</xdr:row>
      <xdr:rowOff>25400</xdr:rowOff>
    </xdr:to>
    <xdr:cxnSp macro="">
      <xdr:nvCxnSpPr>
        <xdr:cNvPr id="700" name="直線コネクタ 699">
          <a:extLst>
            <a:ext uri="{FF2B5EF4-FFF2-40B4-BE49-F238E27FC236}">
              <a16:creationId xmlns:a16="http://schemas.microsoft.com/office/drawing/2014/main" id="{743C7A64-C94D-44DC-9495-5574240A9CA7}"/>
            </a:ext>
          </a:extLst>
        </xdr:cNvPr>
        <xdr:cNvCxnSpPr/>
      </xdr:nvCxnSpPr>
      <xdr:spPr>
        <a:xfrm flipV="1">
          <a:off x="22160865" y="1708721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5270"/>
    <xdr:sp macro="" textlink="">
      <xdr:nvSpPr>
        <xdr:cNvPr id="701" name="【庁舎】&#10;一人当たり面積最小値テキスト">
          <a:extLst>
            <a:ext uri="{FF2B5EF4-FFF2-40B4-BE49-F238E27FC236}">
              <a16:creationId xmlns:a16="http://schemas.microsoft.com/office/drawing/2014/main" id="{2927939A-666D-4A0C-B469-622A77940030}"/>
            </a:ext>
          </a:extLst>
        </xdr:cNvPr>
        <xdr:cNvSpPr txBox="1"/>
      </xdr:nvSpPr>
      <xdr:spPr>
        <a:xfrm>
          <a:off x="22199600" y="187172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702" name="直線コネクタ 701">
          <a:extLst>
            <a:ext uri="{FF2B5EF4-FFF2-40B4-BE49-F238E27FC236}">
              <a16:creationId xmlns:a16="http://schemas.microsoft.com/office/drawing/2014/main" id="{327381B6-E8C0-49DA-9340-D113DAC7BEEA}"/>
            </a:ext>
          </a:extLst>
        </xdr:cNvPr>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60325</xdr:rowOff>
    </xdr:from>
    <xdr:ext cx="469900" cy="259080"/>
    <xdr:sp macro="" textlink="">
      <xdr:nvSpPr>
        <xdr:cNvPr id="703" name="【庁舎】&#10;一人当たり面積最大値テキスト">
          <a:extLst>
            <a:ext uri="{FF2B5EF4-FFF2-40B4-BE49-F238E27FC236}">
              <a16:creationId xmlns:a16="http://schemas.microsoft.com/office/drawing/2014/main" id="{3BA40B21-28C6-42D7-AD9E-AA78DC5E1548}"/>
            </a:ext>
          </a:extLst>
        </xdr:cNvPr>
        <xdr:cNvSpPr txBox="1"/>
      </xdr:nvSpPr>
      <xdr:spPr>
        <a:xfrm>
          <a:off x="22199600" y="1686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113665</xdr:rowOff>
    </xdr:from>
    <xdr:to>
      <xdr:col>116</xdr:col>
      <xdr:colOff>152400</xdr:colOff>
      <xdr:row>99</xdr:row>
      <xdr:rowOff>113665</xdr:rowOff>
    </xdr:to>
    <xdr:cxnSp macro="">
      <xdr:nvCxnSpPr>
        <xdr:cNvPr id="704" name="直線コネクタ 703">
          <a:extLst>
            <a:ext uri="{FF2B5EF4-FFF2-40B4-BE49-F238E27FC236}">
              <a16:creationId xmlns:a16="http://schemas.microsoft.com/office/drawing/2014/main" id="{3D6B191E-0ABA-401E-BF0F-05185B729076}"/>
            </a:ext>
          </a:extLst>
        </xdr:cNvPr>
        <xdr:cNvCxnSpPr/>
      </xdr:nvCxnSpPr>
      <xdr:spPr>
        <a:xfrm>
          <a:off x="22072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92075</xdr:rowOff>
    </xdr:from>
    <xdr:ext cx="469900" cy="259080"/>
    <xdr:sp macro="" textlink="">
      <xdr:nvSpPr>
        <xdr:cNvPr id="705" name="【庁舎】&#10;一人当たり面積平均値テキスト">
          <a:extLst>
            <a:ext uri="{FF2B5EF4-FFF2-40B4-BE49-F238E27FC236}">
              <a16:creationId xmlns:a16="http://schemas.microsoft.com/office/drawing/2014/main" id="{5476045F-FD4A-49AE-B38D-96761CBDE084}"/>
            </a:ext>
          </a:extLst>
        </xdr:cNvPr>
        <xdr:cNvSpPr txBox="1"/>
      </xdr:nvSpPr>
      <xdr:spPr>
        <a:xfrm>
          <a:off x="22199600" y="17922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69215</xdr:rowOff>
    </xdr:from>
    <xdr:to>
      <xdr:col>116</xdr:col>
      <xdr:colOff>114300</xdr:colOff>
      <xdr:row>105</xdr:row>
      <xdr:rowOff>170815</xdr:rowOff>
    </xdr:to>
    <xdr:sp macro="" textlink="">
      <xdr:nvSpPr>
        <xdr:cNvPr id="706" name="フローチャート: 判断 705">
          <a:extLst>
            <a:ext uri="{FF2B5EF4-FFF2-40B4-BE49-F238E27FC236}">
              <a16:creationId xmlns:a16="http://schemas.microsoft.com/office/drawing/2014/main" id="{E19F9639-DA53-4053-B1FE-F3D191655AD3}"/>
            </a:ext>
          </a:extLst>
        </xdr:cNvPr>
        <xdr:cNvSpPr/>
      </xdr:nvSpPr>
      <xdr:spPr>
        <a:xfrm>
          <a:off x="221107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707" name="フローチャート: 判断 706">
          <a:extLst>
            <a:ext uri="{FF2B5EF4-FFF2-40B4-BE49-F238E27FC236}">
              <a16:creationId xmlns:a16="http://schemas.microsoft.com/office/drawing/2014/main" id="{30121ECB-8243-4334-80AB-BA93FC2236E7}"/>
            </a:ext>
          </a:extLst>
        </xdr:cNvPr>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95885</xdr:rowOff>
    </xdr:from>
    <xdr:to>
      <xdr:col>107</xdr:col>
      <xdr:colOff>101600</xdr:colOff>
      <xdr:row>106</xdr:row>
      <xdr:rowOff>26035</xdr:rowOff>
    </xdr:to>
    <xdr:sp macro="" textlink="">
      <xdr:nvSpPr>
        <xdr:cNvPr id="708" name="フローチャート: 判断 707">
          <a:extLst>
            <a:ext uri="{FF2B5EF4-FFF2-40B4-BE49-F238E27FC236}">
              <a16:creationId xmlns:a16="http://schemas.microsoft.com/office/drawing/2014/main" id="{E168EEBF-A6F4-4E06-B643-EA64CF672E5B}"/>
            </a:ext>
          </a:extLst>
        </xdr:cNvPr>
        <xdr:cNvSpPr/>
      </xdr:nvSpPr>
      <xdr:spPr>
        <a:xfrm>
          <a:off x="20383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95885</xdr:rowOff>
    </xdr:from>
    <xdr:to>
      <xdr:col>102</xdr:col>
      <xdr:colOff>165100</xdr:colOff>
      <xdr:row>106</xdr:row>
      <xdr:rowOff>26035</xdr:rowOff>
    </xdr:to>
    <xdr:sp macro="" textlink="">
      <xdr:nvSpPr>
        <xdr:cNvPr id="709" name="フローチャート: 判断 708">
          <a:extLst>
            <a:ext uri="{FF2B5EF4-FFF2-40B4-BE49-F238E27FC236}">
              <a16:creationId xmlns:a16="http://schemas.microsoft.com/office/drawing/2014/main" id="{D860F51E-7A8C-47AD-9F32-0732C938D505}"/>
            </a:ext>
          </a:extLst>
        </xdr:cNvPr>
        <xdr:cNvSpPr/>
      </xdr:nvSpPr>
      <xdr:spPr>
        <a:xfrm>
          <a:off x="19494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38735</xdr:rowOff>
    </xdr:to>
    <xdr:sp macro="" textlink="">
      <xdr:nvSpPr>
        <xdr:cNvPr id="710" name="フローチャート: 判断 709">
          <a:extLst>
            <a:ext uri="{FF2B5EF4-FFF2-40B4-BE49-F238E27FC236}">
              <a16:creationId xmlns:a16="http://schemas.microsoft.com/office/drawing/2014/main" id="{034E025F-A26C-493B-A616-040EE18C6213}"/>
            </a:ext>
          </a:extLst>
        </xdr:cNvPr>
        <xdr:cNvSpPr/>
      </xdr:nvSpPr>
      <xdr:spPr>
        <a:xfrm>
          <a:off x="18605500" y="1811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11" name="テキスト ボックス 710">
          <a:extLst>
            <a:ext uri="{FF2B5EF4-FFF2-40B4-BE49-F238E27FC236}">
              <a16:creationId xmlns:a16="http://schemas.microsoft.com/office/drawing/2014/main" id="{878A9B88-4F53-4378-9717-90F6691031A2}"/>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12" name="テキスト ボックス 711">
          <a:extLst>
            <a:ext uri="{FF2B5EF4-FFF2-40B4-BE49-F238E27FC236}">
              <a16:creationId xmlns:a16="http://schemas.microsoft.com/office/drawing/2014/main" id="{60EDEDEC-164C-4DD8-9D4B-1E8A68704538}"/>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13" name="テキスト ボックス 712">
          <a:extLst>
            <a:ext uri="{FF2B5EF4-FFF2-40B4-BE49-F238E27FC236}">
              <a16:creationId xmlns:a16="http://schemas.microsoft.com/office/drawing/2014/main" id="{C2DFF6D1-4E3C-405D-942C-7C449EF1F9C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14" name="テキスト ボックス 713">
          <a:extLst>
            <a:ext uri="{FF2B5EF4-FFF2-40B4-BE49-F238E27FC236}">
              <a16:creationId xmlns:a16="http://schemas.microsoft.com/office/drawing/2014/main" id="{594FFEF4-B2F6-449D-ACFA-23E13710C6C2}"/>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15" name="テキスト ボックス 714">
          <a:extLst>
            <a:ext uri="{FF2B5EF4-FFF2-40B4-BE49-F238E27FC236}">
              <a16:creationId xmlns:a16="http://schemas.microsoft.com/office/drawing/2014/main" id="{33DF313E-7AE4-407D-9FEA-C4D8BFC5CE42}"/>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134620</xdr:rowOff>
    </xdr:from>
    <xdr:to>
      <xdr:col>116</xdr:col>
      <xdr:colOff>114300</xdr:colOff>
      <xdr:row>106</xdr:row>
      <xdr:rowOff>64770</xdr:rowOff>
    </xdr:to>
    <xdr:sp macro="" textlink="">
      <xdr:nvSpPr>
        <xdr:cNvPr id="716" name="楕円 715">
          <a:extLst>
            <a:ext uri="{FF2B5EF4-FFF2-40B4-BE49-F238E27FC236}">
              <a16:creationId xmlns:a16="http://schemas.microsoft.com/office/drawing/2014/main" id="{7C4E0B75-6CA4-436F-8CB6-A6D9D224FD96}"/>
            </a:ext>
          </a:extLst>
        </xdr:cNvPr>
        <xdr:cNvSpPr/>
      </xdr:nvSpPr>
      <xdr:spPr>
        <a:xfrm>
          <a:off x="221107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113030</xdr:rowOff>
    </xdr:from>
    <xdr:ext cx="469900" cy="259080"/>
    <xdr:sp macro="" textlink="">
      <xdr:nvSpPr>
        <xdr:cNvPr id="717" name="【庁舎】&#10;一人当たり面積該当値テキスト">
          <a:extLst>
            <a:ext uri="{FF2B5EF4-FFF2-40B4-BE49-F238E27FC236}">
              <a16:creationId xmlns:a16="http://schemas.microsoft.com/office/drawing/2014/main" id="{99803EE8-2614-43D5-8373-037DFE3FC685}"/>
            </a:ext>
          </a:extLst>
        </xdr:cNvPr>
        <xdr:cNvSpPr txBox="1"/>
      </xdr:nvSpPr>
      <xdr:spPr>
        <a:xfrm>
          <a:off x="22199600" y="18115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132080</xdr:rowOff>
    </xdr:from>
    <xdr:to>
      <xdr:col>112</xdr:col>
      <xdr:colOff>38100</xdr:colOff>
      <xdr:row>106</xdr:row>
      <xdr:rowOff>61595</xdr:rowOff>
    </xdr:to>
    <xdr:sp macro="" textlink="">
      <xdr:nvSpPr>
        <xdr:cNvPr id="718" name="楕円 717">
          <a:extLst>
            <a:ext uri="{FF2B5EF4-FFF2-40B4-BE49-F238E27FC236}">
              <a16:creationId xmlns:a16="http://schemas.microsoft.com/office/drawing/2014/main" id="{CCD6D15F-6CA1-4D30-83A5-E49C87B3043A}"/>
            </a:ext>
          </a:extLst>
        </xdr:cNvPr>
        <xdr:cNvSpPr/>
      </xdr:nvSpPr>
      <xdr:spPr>
        <a:xfrm>
          <a:off x="21272500" y="1813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10795</xdr:rowOff>
    </xdr:from>
    <xdr:to>
      <xdr:col>116</xdr:col>
      <xdr:colOff>63500</xdr:colOff>
      <xdr:row>106</xdr:row>
      <xdr:rowOff>13970</xdr:rowOff>
    </xdr:to>
    <xdr:cxnSp macro="">
      <xdr:nvCxnSpPr>
        <xdr:cNvPr id="719" name="直線コネクタ 718">
          <a:extLst>
            <a:ext uri="{FF2B5EF4-FFF2-40B4-BE49-F238E27FC236}">
              <a16:creationId xmlns:a16="http://schemas.microsoft.com/office/drawing/2014/main" id="{5F58AC33-B71B-4E1D-BEFC-C9A92941F6BF}"/>
            </a:ext>
          </a:extLst>
        </xdr:cNvPr>
        <xdr:cNvCxnSpPr/>
      </xdr:nvCxnSpPr>
      <xdr:spPr>
        <a:xfrm>
          <a:off x="21323300" y="181844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20" name="楕円 719">
          <a:extLst>
            <a:ext uri="{FF2B5EF4-FFF2-40B4-BE49-F238E27FC236}">
              <a16:creationId xmlns:a16="http://schemas.microsoft.com/office/drawing/2014/main" id="{563D201F-C3A0-491B-AF41-8535B983C511}"/>
            </a:ext>
          </a:extLst>
        </xdr:cNvPr>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10795</xdr:rowOff>
    </xdr:to>
    <xdr:cxnSp macro="">
      <xdr:nvCxnSpPr>
        <xdr:cNvPr id="721" name="直線コネクタ 720">
          <a:extLst>
            <a:ext uri="{FF2B5EF4-FFF2-40B4-BE49-F238E27FC236}">
              <a16:creationId xmlns:a16="http://schemas.microsoft.com/office/drawing/2014/main" id="{CCE29587-F09E-4C60-81BA-AC12E108983D}"/>
            </a:ext>
          </a:extLst>
        </xdr:cNvPr>
        <xdr:cNvCxnSpPr/>
      </xdr:nvCxnSpPr>
      <xdr:spPr>
        <a:xfrm>
          <a:off x="20434300" y="181813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125095</xdr:rowOff>
    </xdr:from>
    <xdr:to>
      <xdr:col>102</xdr:col>
      <xdr:colOff>165100</xdr:colOff>
      <xdr:row>106</xdr:row>
      <xdr:rowOff>55245</xdr:rowOff>
    </xdr:to>
    <xdr:sp macro="" textlink="">
      <xdr:nvSpPr>
        <xdr:cNvPr id="722" name="楕円 721">
          <a:extLst>
            <a:ext uri="{FF2B5EF4-FFF2-40B4-BE49-F238E27FC236}">
              <a16:creationId xmlns:a16="http://schemas.microsoft.com/office/drawing/2014/main" id="{5460DC1A-ED5F-4E80-AF55-48983FC799F4}"/>
            </a:ext>
          </a:extLst>
        </xdr:cNvPr>
        <xdr:cNvSpPr/>
      </xdr:nvSpPr>
      <xdr:spPr>
        <a:xfrm>
          <a:off x="19494500" y="181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4445</xdr:rowOff>
    </xdr:from>
    <xdr:to>
      <xdr:col>107</xdr:col>
      <xdr:colOff>50800</xdr:colOff>
      <xdr:row>106</xdr:row>
      <xdr:rowOff>7620</xdr:rowOff>
    </xdr:to>
    <xdr:cxnSp macro="">
      <xdr:nvCxnSpPr>
        <xdr:cNvPr id="723" name="直線コネクタ 722">
          <a:extLst>
            <a:ext uri="{FF2B5EF4-FFF2-40B4-BE49-F238E27FC236}">
              <a16:creationId xmlns:a16="http://schemas.microsoft.com/office/drawing/2014/main" id="{F7E66BE8-DE90-4D46-BE51-4E17EF70B936}"/>
            </a:ext>
          </a:extLst>
        </xdr:cNvPr>
        <xdr:cNvCxnSpPr/>
      </xdr:nvCxnSpPr>
      <xdr:spPr>
        <a:xfrm>
          <a:off x="19545300" y="181781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24" name="楕円 723">
          <a:extLst>
            <a:ext uri="{FF2B5EF4-FFF2-40B4-BE49-F238E27FC236}">
              <a16:creationId xmlns:a16="http://schemas.microsoft.com/office/drawing/2014/main" id="{89642D0C-0D02-429E-9395-1E775EB74DB9}"/>
            </a:ext>
          </a:extLst>
        </xdr:cNvPr>
        <xdr:cNvSpPr/>
      </xdr:nvSpPr>
      <xdr:spPr>
        <a:xfrm>
          <a:off x="18605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4445</xdr:rowOff>
    </xdr:from>
    <xdr:to>
      <xdr:col>102</xdr:col>
      <xdr:colOff>114300</xdr:colOff>
      <xdr:row>106</xdr:row>
      <xdr:rowOff>30480</xdr:rowOff>
    </xdr:to>
    <xdr:cxnSp macro="">
      <xdr:nvCxnSpPr>
        <xdr:cNvPr id="725" name="直線コネクタ 724">
          <a:extLst>
            <a:ext uri="{FF2B5EF4-FFF2-40B4-BE49-F238E27FC236}">
              <a16:creationId xmlns:a16="http://schemas.microsoft.com/office/drawing/2014/main" id="{DBE54005-62E5-484D-A937-B81F63751216}"/>
            </a:ext>
          </a:extLst>
        </xdr:cNvPr>
        <xdr:cNvCxnSpPr/>
      </xdr:nvCxnSpPr>
      <xdr:spPr>
        <a:xfrm flipV="1">
          <a:off x="18656300" y="181781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38735</xdr:rowOff>
    </xdr:from>
    <xdr:ext cx="469900" cy="259080"/>
    <xdr:sp macro="" textlink="">
      <xdr:nvSpPr>
        <xdr:cNvPr id="726" name="n_1aveValue【庁舎】&#10;一人当たり面積">
          <a:extLst>
            <a:ext uri="{FF2B5EF4-FFF2-40B4-BE49-F238E27FC236}">
              <a16:creationId xmlns:a16="http://schemas.microsoft.com/office/drawing/2014/main" id="{D6ECE292-D584-4C22-9E29-88EDC0588056}"/>
            </a:ext>
          </a:extLst>
        </xdr:cNvPr>
        <xdr:cNvSpPr txBox="1"/>
      </xdr:nvSpPr>
      <xdr:spPr>
        <a:xfrm>
          <a:off x="21075650" y="1786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42545</xdr:rowOff>
    </xdr:from>
    <xdr:ext cx="466090" cy="255270"/>
    <xdr:sp macro="" textlink="">
      <xdr:nvSpPr>
        <xdr:cNvPr id="727" name="n_2aveValue【庁舎】&#10;一人当たり面積">
          <a:extLst>
            <a:ext uri="{FF2B5EF4-FFF2-40B4-BE49-F238E27FC236}">
              <a16:creationId xmlns:a16="http://schemas.microsoft.com/office/drawing/2014/main" id="{219E7E7A-9E9C-4BDF-93E8-D6C9CB8CF245}"/>
            </a:ext>
          </a:extLst>
        </xdr:cNvPr>
        <xdr:cNvSpPr txBox="1"/>
      </xdr:nvSpPr>
      <xdr:spPr>
        <a:xfrm>
          <a:off x="20199350" y="178733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42545</xdr:rowOff>
    </xdr:from>
    <xdr:ext cx="466090" cy="255270"/>
    <xdr:sp macro="" textlink="">
      <xdr:nvSpPr>
        <xdr:cNvPr id="728" name="n_3aveValue【庁舎】&#10;一人当たり面積">
          <a:extLst>
            <a:ext uri="{FF2B5EF4-FFF2-40B4-BE49-F238E27FC236}">
              <a16:creationId xmlns:a16="http://schemas.microsoft.com/office/drawing/2014/main" id="{74A86359-D9AE-40AF-8A12-29364966CC86}"/>
            </a:ext>
          </a:extLst>
        </xdr:cNvPr>
        <xdr:cNvSpPr txBox="1"/>
      </xdr:nvSpPr>
      <xdr:spPr>
        <a:xfrm>
          <a:off x="19310350" y="178733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55245</xdr:rowOff>
    </xdr:from>
    <xdr:ext cx="466090" cy="255270"/>
    <xdr:sp macro="" textlink="">
      <xdr:nvSpPr>
        <xdr:cNvPr id="729" name="n_4aveValue【庁舎】&#10;一人当たり面積">
          <a:extLst>
            <a:ext uri="{FF2B5EF4-FFF2-40B4-BE49-F238E27FC236}">
              <a16:creationId xmlns:a16="http://schemas.microsoft.com/office/drawing/2014/main" id="{99A2570A-B72C-4C90-8D26-4FDB10BDB4B6}"/>
            </a:ext>
          </a:extLst>
        </xdr:cNvPr>
        <xdr:cNvSpPr txBox="1"/>
      </xdr:nvSpPr>
      <xdr:spPr>
        <a:xfrm>
          <a:off x="18421350" y="178860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52705</xdr:rowOff>
    </xdr:from>
    <xdr:ext cx="469900" cy="255270"/>
    <xdr:sp macro="" textlink="">
      <xdr:nvSpPr>
        <xdr:cNvPr id="730" name="n_1mainValue【庁舎】&#10;一人当たり面積">
          <a:extLst>
            <a:ext uri="{FF2B5EF4-FFF2-40B4-BE49-F238E27FC236}">
              <a16:creationId xmlns:a16="http://schemas.microsoft.com/office/drawing/2014/main" id="{78293B7F-5301-460F-BE3C-351BD2E73AA6}"/>
            </a:ext>
          </a:extLst>
        </xdr:cNvPr>
        <xdr:cNvSpPr txBox="1"/>
      </xdr:nvSpPr>
      <xdr:spPr>
        <a:xfrm>
          <a:off x="21075650" y="182264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49530</xdr:rowOff>
    </xdr:from>
    <xdr:ext cx="466090" cy="259080"/>
    <xdr:sp macro="" textlink="">
      <xdr:nvSpPr>
        <xdr:cNvPr id="731" name="n_2mainValue【庁舎】&#10;一人当たり面積">
          <a:extLst>
            <a:ext uri="{FF2B5EF4-FFF2-40B4-BE49-F238E27FC236}">
              <a16:creationId xmlns:a16="http://schemas.microsoft.com/office/drawing/2014/main" id="{6BF1F54D-2B39-42C1-AB23-059C9FB36FDF}"/>
            </a:ext>
          </a:extLst>
        </xdr:cNvPr>
        <xdr:cNvSpPr txBox="1"/>
      </xdr:nvSpPr>
      <xdr:spPr>
        <a:xfrm>
          <a:off x="20199350" y="18223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46355</xdr:rowOff>
    </xdr:from>
    <xdr:ext cx="466090" cy="259080"/>
    <xdr:sp macro="" textlink="">
      <xdr:nvSpPr>
        <xdr:cNvPr id="732" name="n_3mainValue【庁舎】&#10;一人当たり面積">
          <a:extLst>
            <a:ext uri="{FF2B5EF4-FFF2-40B4-BE49-F238E27FC236}">
              <a16:creationId xmlns:a16="http://schemas.microsoft.com/office/drawing/2014/main" id="{FE2AFFA7-43F5-4F75-8736-BF7C7CF7730D}"/>
            </a:ext>
          </a:extLst>
        </xdr:cNvPr>
        <xdr:cNvSpPr txBox="1"/>
      </xdr:nvSpPr>
      <xdr:spPr>
        <a:xfrm>
          <a:off x="19310350" y="182200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72390</xdr:rowOff>
    </xdr:from>
    <xdr:ext cx="466090" cy="259080"/>
    <xdr:sp macro="" textlink="">
      <xdr:nvSpPr>
        <xdr:cNvPr id="733" name="n_4mainValue【庁舎】&#10;一人当たり面積">
          <a:extLst>
            <a:ext uri="{FF2B5EF4-FFF2-40B4-BE49-F238E27FC236}">
              <a16:creationId xmlns:a16="http://schemas.microsoft.com/office/drawing/2014/main" id="{7093B766-1BC7-4AA0-8D96-93FE79A51AFA}"/>
            </a:ext>
          </a:extLst>
        </xdr:cNvPr>
        <xdr:cNvSpPr txBox="1"/>
      </xdr:nvSpPr>
      <xdr:spPr>
        <a:xfrm>
          <a:off x="18421350" y="182460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a:extLst>
            <a:ext uri="{FF2B5EF4-FFF2-40B4-BE49-F238E27FC236}">
              <a16:creationId xmlns:a16="http://schemas.microsoft.com/office/drawing/2014/main" id="{9D047507-D7BE-4D68-96F1-9D99707F6F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a:extLst>
            <a:ext uri="{FF2B5EF4-FFF2-40B4-BE49-F238E27FC236}">
              <a16:creationId xmlns:a16="http://schemas.microsoft.com/office/drawing/2014/main" id="{47311E85-78D2-46C8-AD37-66E1833B16B6}"/>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a:extLst>
            <a:ext uri="{FF2B5EF4-FFF2-40B4-BE49-F238E27FC236}">
              <a16:creationId xmlns:a16="http://schemas.microsoft.com/office/drawing/2014/main" id="{12893A75-D34F-4D39-B24B-7212DEE3184B}"/>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有形固定資産減価償却率について、類似団体と比較して、「福祉施設」、「庁舎」の施設は、高い水準にあるが、本庁舎については令和１０年度に新設を予定している。</a:t>
          </a:r>
        </a:p>
        <a:p>
          <a:r>
            <a:rPr kumimoji="1" lang="ja-JP" altLang="en-US" sz="1300">
              <a:latin typeface="ＭＳ Ｐゴシック"/>
              <a:ea typeface="ＭＳ Ｐゴシック"/>
            </a:rPr>
            <a:t>大村市公共施設等総合管理計画やアセットマネジメント事業計画等の個別施設計画に基づき老朽化等の対策を行っているが、公共施設の更新が容易ではないため、老朽化が進んでいると考えられる。</a:t>
          </a:r>
        </a:p>
        <a:p>
          <a:r>
            <a:rPr kumimoji="1" lang="ja-JP" altLang="en-US" sz="1300">
              <a:latin typeface="ＭＳ Ｐゴシック"/>
              <a:ea typeface="ＭＳ Ｐゴシック"/>
            </a:rPr>
            <a:t>「図書館」については、県立・市立一体型図書館として令和元年度に開館していたが、持分登記の関係で令和２年度まで計上できていなかった。令和３年度から計上しており、新施設であることから類似団体内平均値より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27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27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2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社会福祉費（児童保育及び障害児保育の充実による増など）、保健衛生費（公立病院建替えに係る市債（Ｈ</a:t>
          </a:r>
          <a:r>
            <a:rPr kumimoji="1" lang="en-US" altLang="ja-JP" sz="1300">
              <a:solidFill>
                <a:schemeClr val="dk1"/>
              </a:solidFill>
              <a:effectLst/>
              <a:latin typeface="ＭＳ Ｐゴシック"/>
              <a:ea typeface="ＭＳ Ｐゴシック"/>
              <a:cs typeface="+mn-cs"/>
            </a:rPr>
            <a:t>27</a:t>
          </a:r>
          <a:r>
            <a:rPr kumimoji="1" lang="ja-JP" altLang="ja-JP" sz="1300">
              <a:solidFill>
                <a:schemeClr val="dk1"/>
              </a:solidFill>
              <a:effectLst/>
              <a:latin typeface="ＭＳ Ｐゴシック"/>
              <a:ea typeface="ＭＳ Ｐゴシック"/>
              <a:cs typeface="+mn-cs"/>
            </a:rPr>
            <a:t>，Ｈ</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度債）の増）、臨時財政対策債償還費（R2年度債の増）などの歳出が増加している。新型コロナウイルス感染症の影響により減少していた市税収入も2億程度回復したが、前述の扶助費等の影響により、前年度とほぼ同</a:t>
          </a:r>
          <a:r>
            <a:rPr kumimoji="1" lang="ja-JP" altLang="en-US" sz="1300">
              <a:solidFill>
                <a:schemeClr val="dk1"/>
              </a:solidFill>
              <a:effectLst/>
              <a:latin typeface="ＭＳ Ｐゴシック"/>
              <a:ea typeface="ＭＳ Ｐゴシック"/>
              <a:cs typeface="+mn-cs"/>
            </a:rPr>
            <a:t>水準</a:t>
          </a:r>
          <a:r>
            <a:rPr kumimoji="1" lang="ja-JP" altLang="ja-JP" sz="1300">
              <a:solidFill>
                <a:schemeClr val="dk1"/>
              </a:solidFill>
              <a:effectLst/>
              <a:latin typeface="ＭＳ Ｐゴシック"/>
              <a:ea typeface="ＭＳ Ｐゴシック"/>
              <a:cs typeface="+mn-cs"/>
            </a:rPr>
            <a:t>であった。しかし、類似団体と比較すると依然として低い水準にある。市税の徴収強化への取り組みに加え、社会保障関係費の適正化などに取り組み、財政基盤の強化に努める。</a:t>
          </a:r>
          <a:endParaRPr lang="ja-JP" altLang="ja-JP" sz="13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27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27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27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134620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527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5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106045</xdr:rowOff>
    </xdr:from>
    <xdr:to>
      <xdr:col>23</xdr:col>
      <xdr:colOff>133350</xdr:colOff>
      <xdr:row>42</xdr:row>
      <xdr:rowOff>125730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9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81915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39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167005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106045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6350</xdr:rowOff>
    </xdr:from>
    <xdr:ext cx="736600" cy="25527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43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106045</xdr:rowOff>
    </xdr:from>
    <xdr:to>
      <xdr:col>15</xdr:col>
      <xdr:colOff>82550</xdr:colOff>
      <xdr:row>42</xdr:row>
      <xdr:rowOff>125730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069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137160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125730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66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137160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45720</xdr:rowOff>
    </xdr:from>
    <xdr:to>
      <xdr:col>7</xdr:col>
      <xdr:colOff>31750</xdr:colOff>
      <xdr:row>41</xdr:row>
      <xdr:rowOff>147320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157480</xdr:rowOff>
    </xdr:from>
    <xdr:ext cx="762000" cy="25527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40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74930</xdr:rowOff>
    </xdr:from>
    <xdr:to>
      <xdr:col>23</xdr:col>
      <xdr:colOff>184150</xdr:colOff>
      <xdr:row>43</xdr:row>
      <xdr:rowOff>5080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46990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7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141605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55245</xdr:rowOff>
    </xdr:from>
    <xdr:to>
      <xdr:col>15</xdr:col>
      <xdr:colOff>133350</xdr:colOff>
      <xdr:row>42</xdr:row>
      <xdr:rowOff>156845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141605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74930</xdr:rowOff>
    </xdr:from>
    <xdr:to>
      <xdr:col>11</xdr:col>
      <xdr:colOff>82550</xdr:colOff>
      <xdr:row>43</xdr:row>
      <xdr:rowOff>5080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161290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190" cy="35496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市税収入及び地方交付税の増加により</a:t>
          </a:r>
          <a:r>
            <a:rPr kumimoji="1" lang="en-US" altLang="ja-JP" sz="1200">
              <a:solidFill>
                <a:schemeClr val="dk1"/>
              </a:solidFill>
              <a:effectLst/>
              <a:latin typeface="ＭＳ Ｐゴシック"/>
              <a:ea typeface="ＭＳ Ｐゴシック"/>
              <a:cs typeface="+mn-cs"/>
            </a:rPr>
            <a:t>92.7</a:t>
          </a:r>
          <a:r>
            <a:rPr kumimoji="1" lang="ja-JP" altLang="ja-JP" sz="1200">
              <a:solidFill>
                <a:schemeClr val="dk1"/>
              </a:solidFill>
              <a:effectLst/>
              <a:latin typeface="ＭＳ Ｐゴシック"/>
              <a:ea typeface="ＭＳ Ｐゴシック"/>
              <a:cs typeface="+mn-cs"/>
            </a:rPr>
            <a:t>％と前年度比6.7ポイント改善しているが、類似団体平均及び長崎県内団体</a:t>
          </a:r>
          <a:r>
            <a:rPr kumimoji="1" lang="ja-JP" altLang="ja-JP" sz="1200">
              <a:solidFill>
                <a:sysClr val="windowText" lastClr="000000"/>
              </a:solidFill>
              <a:effectLst/>
              <a:latin typeface="ＭＳ Ｐゴシック"/>
              <a:ea typeface="ＭＳ Ｐゴシック"/>
              <a:cs typeface="+mn-cs"/>
            </a:rPr>
            <a:t>平均を上回って</a:t>
          </a:r>
          <a:r>
            <a:rPr kumimoji="1" lang="ja-JP" altLang="ja-JP" sz="1200">
              <a:solidFill>
                <a:schemeClr val="dk1"/>
              </a:solidFill>
              <a:effectLst/>
              <a:latin typeface="ＭＳ Ｐゴシック"/>
              <a:ea typeface="ＭＳ Ｐゴシック"/>
              <a:cs typeface="+mn-cs"/>
            </a:rPr>
            <a:t>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人件費においては、会計年度任用職員制度の通年化により増加している。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扶助費については、子育て関連事業や障がい福祉サービス事業の増加によるものであるが、社会福祉及び児童福祉関係費の需要動向を見極め、給付費の適正化に向けた取り組みを進めることで、財政構造の弾力性の確保に努める。</a:t>
          </a:r>
          <a:endParaRPr lang="ja-JP" altLang="ja-JP" sz="1200">
            <a:effectLst/>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527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116840</xdr:rowOff>
    </xdr:from>
    <xdr:to>
      <xdr:col>23</xdr:col>
      <xdr:colOff>133350</xdr:colOff>
      <xdr:row>66</xdr:row>
      <xdr:rowOff>149860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3840"/>
          <a:ext cx="0" cy="10617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121920</xdr:rowOff>
    </xdr:from>
    <xdr:ext cx="762000" cy="25527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6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149860</xdr:rowOff>
    </xdr:from>
    <xdr:to>
      <xdr:col>24</xdr:col>
      <xdr:colOff>12700</xdr:colOff>
      <xdr:row>66</xdr:row>
      <xdr:rowOff>149860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31750</xdr:rowOff>
    </xdr:from>
    <xdr:ext cx="762000" cy="25527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3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116840</xdr:rowOff>
    </xdr:from>
    <xdr:to>
      <xdr:col>24</xdr:col>
      <xdr:colOff>12700</xdr:colOff>
      <xdr:row>60</xdr:row>
      <xdr:rowOff>116840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22225</xdr:rowOff>
    </xdr:from>
    <xdr:to>
      <xdr:col>23</xdr:col>
      <xdr:colOff>133350</xdr:colOff>
      <xdr:row>67</xdr:row>
      <xdr:rowOff>2540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66475"/>
          <a:ext cx="8382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128270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73025</xdr:rowOff>
    </xdr:from>
    <xdr:to>
      <xdr:col>19</xdr:col>
      <xdr:colOff>133350</xdr:colOff>
      <xdr:row>67</xdr:row>
      <xdr:rowOff>2540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8872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121920</xdr:rowOff>
    </xdr:from>
    <xdr:ext cx="736600" cy="25527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7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63500</xdr:rowOff>
    </xdr:from>
    <xdr:to>
      <xdr:col>15</xdr:col>
      <xdr:colOff>82550</xdr:colOff>
      <xdr:row>66</xdr:row>
      <xdr:rowOff>73025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792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29210</xdr:rowOff>
    </xdr:from>
    <xdr:to>
      <xdr:col>15</xdr:col>
      <xdr:colOff>133350</xdr:colOff>
      <xdr:row>65</xdr:row>
      <xdr:rowOff>130810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140970</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70485</xdr:rowOff>
    </xdr:from>
    <xdr:to>
      <xdr:col>11</xdr:col>
      <xdr:colOff>31750</xdr:colOff>
      <xdr:row>66</xdr:row>
      <xdr:rowOff>63500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1473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19685</xdr:rowOff>
    </xdr:from>
    <xdr:to>
      <xdr:col>11</xdr:col>
      <xdr:colOff>82550</xdr:colOff>
      <xdr:row>65</xdr:row>
      <xdr:rowOff>121285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132080</xdr:rowOff>
    </xdr:from>
    <xdr:ext cx="762000" cy="25527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34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120650</xdr:rowOff>
    </xdr:from>
    <xdr:ext cx="762000" cy="25527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27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27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27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27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27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143510</xdr:rowOff>
    </xdr:from>
    <xdr:to>
      <xdr:col>23</xdr:col>
      <xdr:colOff>184150</xdr:colOff>
      <xdr:row>65</xdr:row>
      <xdr:rowOff>73025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16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114935</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8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123190</xdr:rowOff>
    </xdr:from>
    <xdr:to>
      <xdr:col>19</xdr:col>
      <xdr:colOff>184150</xdr:colOff>
      <xdr:row>67</xdr:row>
      <xdr:rowOff>53340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3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38100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2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22225</xdr:rowOff>
    </xdr:from>
    <xdr:to>
      <xdr:col>15</xdr:col>
      <xdr:colOff>133350</xdr:colOff>
      <xdr:row>66</xdr:row>
      <xdr:rowOff>123825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109220</xdr:rowOff>
    </xdr:from>
    <xdr:ext cx="762000" cy="25527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49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12700</xdr:rowOff>
    </xdr:from>
    <xdr:to>
      <xdr:col>11</xdr:col>
      <xdr:colOff>82550</xdr:colOff>
      <xdr:row>66</xdr:row>
      <xdr:rowOff>114300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99060</xdr:rowOff>
    </xdr:from>
    <xdr:ext cx="762000" cy="25527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1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19685</xdr:rowOff>
    </xdr:from>
    <xdr:to>
      <xdr:col>7</xdr:col>
      <xdr:colOff>31750</xdr:colOff>
      <xdr:row>65</xdr:row>
      <xdr:rowOff>121285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132080</xdr:rowOff>
    </xdr:from>
    <xdr:ext cx="762000" cy="25527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334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19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[135,019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156,064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人口</a:t>
          </a:r>
          <a:r>
            <a:rPr kumimoji="1" lang="en-US" altLang="ja-JP" sz="1200">
              <a:solidFill>
                <a:schemeClr val="dk1"/>
              </a:solidFill>
              <a:effectLst/>
              <a:latin typeface="ＭＳ Ｐゴシック"/>
              <a:ea typeface="ＭＳ Ｐゴシック"/>
              <a:cs typeface="+mn-cs"/>
            </a:rPr>
            <a:t>1000</a:t>
          </a:r>
          <a:r>
            <a:rPr kumimoji="1" lang="ja-JP" altLang="ja-JP" sz="1200">
              <a:solidFill>
                <a:schemeClr val="dk1"/>
              </a:solidFill>
              <a:effectLst/>
              <a:latin typeface="ＭＳ Ｐゴシック"/>
              <a:ea typeface="ＭＳ Ｐゴシック"/>
              <a:cs typeface="+mn-cs"/>
            </a:rPr>
            <a:t>人当たりの職員数は、類似団体と比較しても少なく（▲</a:t>
          </a:r>
          <a:r>
            <a:rPr kumimoji="1" lang="en-US" altLang="ja-JP" sz="1200">
              <a:solidFill>
                <a:schemeClr val="dk1"/>
              </a:solidFill>
              <a:effectLst/>
              <a:latin typeface="ＭＳ Ｐゴシック"/>
              <a:ea typeface="ＭＳ Ｐゴシック"/>
              <a:cs typeface="+mn-cs"/>
            </a:rPr>
            <a:t>0.90</a:t>
          </a:r>
          <a:r>
            <a:rPr kumimoji="1" lang="ja-JP" altLang="ja-JP" sz="1200">
              <a:solidFill>
                <a:schemeClr val="dk1"/>
              </a:solidFill>
              <a:effectLst/>
              <a:latin typeface="ＭＳ Ｐゴシック"/>
              <a:ea typeface="ＭＳ Ｐゴシック"/>
              <a:cs typeface="+mn-cs"/>
            </a:rPr>
            <a:t>）、効率的な行政運営に努めている。また、人件費についても類似団体と比較して低い状態であり、これまでの行財政改革において人件費抑制に取り組んできた効果である。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物件費については、類似団体と比較して高い状態（8.5ポイント）であり、環境センター火災に伴うごみ処理費用等が臨時的に増加していることが原因である。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維持補修費については、類似団体と比較して高い状態（＋51.0ポイント）であり、ミライ</a:t>
          </a:r>
          <a:r>
            <a:rPr kumimoji="1" lang="en-US" altLang="ja-JP" sz="1200">
              <a:solidFill>
                <a:schemeClr val="dk1"/>
              </a:solidFill>
              <a:effectLst/>
              <a:latin typeface="ＭＳ Ｐゴシック"/>
              <a:ea typeface="ＭＳ Ｐゴシック"/>
              <a:cs typeface="+mn-cs"/>
            </a:rPr>
            <a:t>on</a:t>
          </a:r>
          <a:r>
            <a:rPr kumimoji="1" lang="ja-JP" altLang="ja-JP" sz="1200">
              <a:solidFill>
                <a:schemeClr val="dk1"/>
              </a:solidFill>
              <a:effectLst/>
              <a:latin typeface="ＭＳ Ｐゴシック"/>
              <a:ea typeface="ＭＳ Ｐゴシック"/>
              <a:cs typeface="+mn-cs"/>
            </a:rPr>
            <a:t>図書館・資料館の開館（R1.10月）補修費用の増加が要因である。</a:t>
          </a:r>
          <a:endParaRPr lang="ja-JP" altLang="ja-JP" sz="1200">
            <a:effectLst/>
            <a:latin typeface="ＭＳ Ｐゴシック"/>
            <a:ea typeface="ＭＳ Ｐゴシック"/>
          </a:endParaRPr>
        </a:p>
      </xdr:txBody>
    </xdr:sp>
    <xdr:clientData/>
  </xdr:twoCellAnchor>
  <xdr:oneCellAnchor>
    <xdr:from>
      <xdr:col>3</xdr:col>
      <xdr:colOff>95250</xdr:colOff>
      <xdr:row>77</xdr:row>
      <xdr:rowOff>6350</xdr:rowOff>
    </xdr:from>
    <xdr:ext cx="349885" cy="22161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527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527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27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99695</xdr:rowOff>
    </xdr:from>
    <xdr:to>
      <xdr:col>23</xdr:col>
      <xdr:colOff>133350</xdr:colOff>
      <xdr:row>89</xdr:row>
      <xdr:rowOff>76200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69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48260</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228,559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76200</xdr:rowOff>
    </xdr:from>
    <xdr:to>
      <xdr:col>24</xdr:col>
      <xdr:colOff>12700</xdr:colOff>
      <xdr:row>89</xdr:row>
      <xdr:rowOff>76200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14605</xdr:rowOff>
    </xdr:from>
    <xdr:ext cx="762000" cy="25908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99695</xdr:rowOff>
    </xdr:from>
    <xdr:to>
      <xdr:col>24</xdr:col>
      <xdr:colOff>12700</xdr:colOff>
      <xdr:row>80</xdr:row>
      <xdr:rowOff>99695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114300</xdr:rowOff>
    </xdr:from>
    <xdr:to>
      <xdr:col>23</xdr:col>
      <xdr:colOff>133350</xdr:colOff>
      <xdr:row>83</xdr:row>
      <xdr:rowOff>29845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1750"/>
          <a:ext cx="8382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140335</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123825</xdr:rowOff>
    </xdr:from>
    <xdr:to>
      <xdr:col>23</xdr:col>
      <xdr:colOff>184150</xdr:colOff>
      <xdr:row>83</xdr:row>
      <xdr:rowOff>53975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147320</xdr:rowOff>
    </xdr:from>
    <xdr:to>
      <xdr:col>19</xdr:col>
      <xdr:colOff>133350</xdr:colOff>
      <xdr:row>81</xdr:row>
      <xdr:rowOff>114300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6332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30480</xdr:rowOff>
    </xdr:from>
    <xdr:to>
      <xdr:col>19</xdr:col>
      <xdr:colOff>184150</xdr:colOff>
      <xdr:row>82</xdr:row>
      <xdr:rowOff>132080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116840</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106045</xdr:rowOff>
    </xdr:from>
    <xdr:to>
      <xdr:col>15</xdr:col>
      <xdr:colOff>82550</xdr:colOff>
      <xdr:row>80</xdr:row>
      <xdr:rowOff>147320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220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71755</xdr:rowOff>
    </xdr:from>
    <xdr:to>
      <xdr:col>15</xdr:col>
      <xdr:colOff>133350</xdr:colOff>
      <xdr:row>82</xdr:row>
      <xdr:rowOff>1905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158115</xdr:rowOff>
    </xdr:from>
    <xdr:ext cx="762000" cy="25527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106045</xdr:rowOff>
    </xdr:from>
    <xdr:to>
      <xdr:col>11</xdr:col>
      <xdr:colOff>31750</xdr:colOff>
      <xdr:row>80</xdr:row>
      <xdr:rowOff>122555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220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27940</xdr:rowOff>
    </xdr:from>
    <xdr:to>
      <xdr:col>11</xdr:col>
      <xdr:colOff>82550</xdr:colOff>
      <xdr:row>81</xdr:row>
      <xdr:rowOff>129540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114300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16510</xdr:rowOff>
    </xdr:from>
    <xdr:to>
      <xdr:col>7</xdr:col>
      <xdr:colOff>31750</xdr:colOff>
      <xdr:row>81</xdr:row>
      <xdr:rowOff>118110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102870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150495</xdr:rowOff>
    </xdr:from>
    <xdr:to>
      <xdr:col>23</xdr:col>
      <xdr:colOff>184150</xdr:colOff>
      <xdr:row>83</xdr:row>
      <xdr:rowOff>80645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123190</xdr:rowOff>
    </xdr:from>
    <xdr:ext cx="762000" cy="25527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820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135,019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63500</xdr:rowOff>
    </xdr:from>
    <xdr:to>
      <xdr:col>19</xdr:col>
      <xdr:colOff>184150</xdr:colOff>
      <xdr:row>81</xdr:row>
      <xdr:rowOff>165100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3810</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1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112,483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96520</xdr:rowOff>
    </xdr:from>
    <xdr:to>
      <xdr:col>15</xdr:col>
      <xdr:colOff>133350</xdr:colOff>
      <xdr:row>81</xdr:row>
      <xdr:rowOff>26670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36830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55245</xdr:rowOff>
    </xdr:from>
    <xdr:to>
      <xdr:col>11</xdr:col>
      <xdr:colOff>82550</xdr:colOff>
      <xdr:row>80</xdr:row>
      <xdr:rowOff>156845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167005</xdr:rowOff>
    </xdr:from>
    <xdr:ext cx="762000" cy="25527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01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71755</xdr:rowOff>
    </xdr:from>
    <xdr:to>
      <xdr:col>7</xdr:col>
      <xdr:colOff>31750</xdr:colOff>
      <xdr:row>81</xdr:row>
      <xdr:rowOff>1905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12065</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56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98,295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190"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早期退職勧奨制度の実施などにより、経験年数</a:t>
          </a:r>
          <a:r>
            <a:rPr kumimoji="1" lang="en-US" altLang="ja-JP" sz="1200">
              <a:solidFill>
                <a:schemeClr val="dk1"/>
              </a:solidFill>
              <a:effectLst/>
              <a:latin typeface="ＭＳ Ｐゴシック"/>
              <a:ea typeface="ＭＳ Ｐゴシック"/>
              <a:cs typeface="+mn-cs"/>
            </a:rPr>
            <a:t>20</a:t>
          </a:r>
          <a:r>
            <a:rPr kumimoji="1" lang="ja-JP" altLang="ja-JP" sz="1200">
              <a:solidFill>
                <a:schemeClr val="dk1"/>
              </a:solidFill>
              <a:effectLst/>
              <a:latin typeface="ＭＳ Ｐゴシック"/>
              <a:ea typeface="ＭＳ Ｐゴシック"/>
              <a:cs typeface="+mn-cs"/>
            </a:rPr>
            <a:t>年以上の職員の平均給与が下がり、類似団体平均よりも低い水準となった。今後も、大村市人材育成基本方針に基づき、職務や職責などに応じた職員の適材適所の配置による組織の活性化及び組織力の向上などに取り組んでいく。</a:t>
          </a:r>
          <a:endParaRPr lang="ja-JP" altLang="ja-JP" sz="12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27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27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27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89</xdr:row>
      <xdr:rowOff>139065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66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5527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70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527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3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32385</xdr:rowOff>
    </xdr:from>
    <xdr:to>
      <xdr:col>81</xdr:col>
      <xdr:colOff>44450</xdr:colOff>
      <xdr:row>86</xdr:row>
      <xdr:rowOff>32385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770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22860</xdr:rowOff>
    </xdr:from>
    <xdr:ext cx="762000" cy="259080"/>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32385</xdr:rowOff>
    </xdr:from>
    <xdr:to>
      <xdr:col>77</xdr:col>
      <xdr:colOff>44450</xdr:colOff>
      <xdr:row>86</xdr:row>
      <xdr:rowOff>135890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770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16510</xdr:rowOff>
    </xdr:from>
    <xdr:to>
      <xdr:col>77</xdr:col>
      <xdr:colOff>95250</xdr:colOff>
      <xdr:row>86</xdr:row>
      <xdr:rowOff>118110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102870</xdr:rowOff>
    </xdr:from>
    <xdr:ext cx="7366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135890</xdr:rowOff>
    </xdr:from>
    <xdr:to>
      <xdr:col>72</xdr:col>
      <xdr:colOff>203200</xdr:colOff>
      <xdr:row>86</xdr:row>
      <xdr:rowOff>153035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80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153035</xdr:rowOff>
    </xdr:from>
    <xdr:to>
      <xdr:col>68</xdr:col>
      <xdr:colOff>152400</xdr:colOff>
      <xdr:row>87</xdr:row>
      <xdr:rowOff>33655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977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67945</xdr:rowOff>
    </xdr:from>
    <xdr:to>
      <xdr:col>68</xdr:col>
      <xdr:colOff>203200</xdr:colOff>
      <xdr:row>86</xdr:row>
      <xdr:rowOff>169545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8255</xdr:rowOff>
    </xdr:from>
    <xdr:ext cx="762000" cy="25527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5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42545</xdr:rowOff>
    </xdr:from>
    <xdr:ext cx="762000" cy="25527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5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153035</xdr:rowOff>
    </xdr:from>
    <xdr:to>
      <xdr:col>81</xdr:col>
      <xdr:colOff>95250</xdr:colOff>
      <xdr:row>86</xdr:row>
      <xdr:rowOff>83185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169545</xdr:rowOff>
    </xdr:from>
    <xdr:ext cx="762000" cy="25527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7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153035</xdr:rowOff>
    </xdr:from>
    <xdr:to>
      <xdr:col>77</xdr:col>
      <xdr:colOff>95250</xdr:colOff>
      <xdr:row>86</xdr:row>
      <xdr:rowOff>83185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93345</xdr:rowOff>
    </xdr:from>
    <xdr:ext cx="7366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95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85090</xdr:rowOff>
    </xdr:from>
    <xdr:to>
      <xdr:col>73</xdr:col>
      <xdr:colOff>44450</xdr:colOff>
      <xdr:row>87</xdr:row>
      <xdr:rowOff>15240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102235</xdr:rowOff>
    </xdr:from>
    <xdr:to>
      <xdr:col>68</xdr:col>
      <xdr:colOff>203200</xdr:colOff>
      <xdr:row>87</xdr:row>
      <xdr:rowOff>32385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17780</xdr:rowOff>
    </xdr:from>
    <xdr:ext cx="762000" cy="25527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9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154940</xdr:rowOff>
    </xdr:from>
    <xdr:to>
      <xdr:col>64</xdr:col>
      <xdr:colOff>152400</xdr:colOff>
      <xdr:row>87</xdr:row>
      <xdr:rowOff>84455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69215</xdr:rowOff>
    </xdr:from>
    <xdr:ext cx="762000" cy="25908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543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190" cy="35496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職員数の状況については、人口</a:t>
          </a:r>
          <a:r>
            <a:rPr kumimoji="1" lang="en-US" altLang="ja-JP" sz="1200">
              <a:solidFill>
                <a:schemeClr val="dk1"/>
              </a:solidFill>
              <a:effectLst/>
              <a:latin typeface="ＭＳ Ｐゴシック"/>
              <a:ea typeface="ＭＳ Ｐゴシック"/>
              <a:cs typeface="+mn-cs"/>
            </a:rPr>
            <a:t>1,000</a:t>
          </a:r>
          <a:r>
            <a:rPr kumimoji="1" lang="ja-JP" altLang="ja-JP" sz="1200">
              <a:solidFill>
                <a:schemeClr val="dk1"/>
              </a:solidFill>
              <a:effectLst/>
              <a:latin typeface="ＭＳ Ｐゴシック"/>
              <a:ea typeface="ＭＳ Ｐゴシック"/>
              <a:cs typeface="+mn-cs"/>
            </a:rPr>
            <a:t>人当たり職員数は類似団体と比較し少ない（</a:t>
          </a:r>
          <a:r>
            <a:rPr kumimoji="1" lang="en-US" altLang="ja-JP" sz="1200">
              <a:solidFill>
                <a:schemeClr val="dk1"/>
              </a:solidFill>
              <a:effectLst/>
              <a:latin typeface="ＭＳ Ｐゴシック"/>
              <a:ea typeface="ＭＳ Ｐゴシック"/>
              <a:cs typeface="+mn-cs"/>
            </a:rPr>
            <a:t>5.61</a:t>
          </a:r>
          <a:r>
            <a:rPr kumimoji="1" lang="ja-JP" altLang="ja-JP" sz="1200">
              <a:solidFill>
                <a:schemeClr val="dk1"/>
              </a:solidFill>
              <a:effectLst/>
              <a:latin typeface="ＭＳ Ｐゴシック"/>
              <a:ea typeface="ＭＳ Ｐゴシック"/>
              <a:cs typeface="+mn-cs"/>
            </a:rPr>
            <a:t>人－</a:t>
          </a:r>
          <a:r>
            <a:rPr kumimoji="1" lang="en-US" altLang="ja-JP" sz="1200">
              <a:solidFill>
                <a:schemeClr val="dk1"/>
              </a:solidFill>
              <a:effectLst/>
              <a:latin typeface="ＭＳ Ｐゴシック"/>
              <a:ea typeface="ＭＳ Ｐゴシック"/>
              <a:cs typeface="+mn-cs"/>
            </a:rPr>
            <a:t>6.51</a:t>
          </a:r>
          <a:r>
            <a:rPr kumimoji="1" lang="ja-JP" altLang="ja-JP" sz="1200">
              <a:solidFill>
                <a:schemeClr val="dk1"/>
              </a:solidFill>
              <a:effectLst/>
              <a:latin typeface="ＭＳ Ｐゴシック"/>
              <a:ea typeface="ＭＳ Ｐゴシック"/>
              <a:cs typeface="+mn-cs"/>
            </a:rPr>
            <a:t>人＝△</a:t>
          </a:r>
          <a:r>
            <a:rPr kumimoji="1" lang="en-US" altLang="ja-JP" sz="1200">
              <a:solidFill>
                <a:schemeClr val="dk1"/>
              </a:solidFill>
              <a:effectLst/>
              <a:latin typeface="ＭＳ Ｐゴシック"/>
              <a:ea typeface="ＭＳ Ｐゴシック"/>
              <a:cs typeface="+mn-cs"/>
            </a:rPr>
            <a:t>0.90</a:t>
          </a:r>
          <a:r>
            <a:rPr kumimoji="1" lang="ja-JP" altLang="ja-JP" sz="1200">
              <a:solidFill>
                <a:schemeClr val="dk1"/>
              </a:solidFill>
              <a:effectLst/>
              <a:latin typeface="ＭＳ Ｐゴシック"/>
              <a:ea typeface="ＭＳ Ｐゴシック"/>
              <a:cs typeface="+mn-cs"/>
            </a:rPr>
            <a:t>人）。財政健全化計画期間（平成</a:t>
          </a:r>
          <a:r>
            <a:rPr kumimoji="1" lang="en-US" altLang="ja-JP" sz="1200">
              <a:solidFill>
                <a:schemeClr val="dk1"/>
              </a:solidFill>
              <a:effectLst/>
              <a:latin typeface="ＭＳ Ｐゴシック"/>
              <a:ea typeface="ＭＳ Ｐゴシック"/>
              <a:cs typeface="+mn-cs"/>
            </a:rPr>
            <a:t>16</a:t>
          </a:r>
          <a:r>
            <a:rPr kumimoji="1" lang="ja-JP" altLang="ja-JP" sz="1200">
              <a:solidFill>
                <a:schemeClr val="dk1"/>
              </a:solidFill>
              <a:effectLst/>
              <a:latin typeface="ＭＳ Ｐゴシック"/>
              <a:ea typeface="ＭＳ Ｐゴシック"/>
              <a:cs typeface="+mn-cs"/>
            </a:rPr>
            <a:t>年度～平成</a:t>
          </a:r>
          <a:r>
            <a:rPr kumimoji="1" lang="en-US" altLang="ja-JP" sz="1200">
              <a:solidFill>
                <a:schemeClr val="dk1"/>
              </a:solidFill>
              <a:effectLst/>
              <a:latin typeface="ＭＳ Ｐゴシック"/>
              <a:ea typeface="ＭＳ Ｐゴシック"/>
              <a:cs typeface="+mn-cs"/>
            </a:rPr>
            <a:t>24</a:t>
          </a:r>
          <a:r>
            <a:rPr kumimoji="1" lang="ja-JP" altLang="ja-JP" sz="1200">
              <a:solidFill>
                <a:schemeClr val="dk1"/>
              </a:solidFill>
              <a:effectLst/>
              <a:latin typeface="ＭＳ Ｐゴシック"/>
              <a:ea typeface="ＭＳ Ｐゴシック"/>
              <a:cs typeface="+mn-cs"/>
            </a:rPr>
            <a:t>年度）における退職者不補充に加え、第</a:t>
          </a:r>
          <a:r>
            <a:rPr kumimoji="1" lang="en-US" altLang="ja-JP" sz="1200">
              <a:solidFill>
                <a:schemeClr val="dk1"/>
              </a:solidFill>
              <a:effectLst/>
              <a:latin typeface="ＭＳ Ｐゴシック"/>
              <a:ea typeface="ＭＳ Ｐゴシック"/>
              <a:cs typeface="+mn-cs"/>
            </a:rPr>
            <a:t>5</a:t>
          </a:r>
          <a:r>
            <a:rPr kumimoji="1" lang="ja-JP" altLang="ja-JP" sz="1200">
              <a:solidFill>
                <a:schemeClr val="dk1"/>
              </a:solidFill>
              <a:effectLst/>
              <a:latin typeface="ＭＳ Ｐゴシック"/>
              <a:ea typeface="ＭＳ Ｐゴシック"/>
              <a:cs typeface="+mn-cs"/>
            </a:rPr>
            <a:t>次行財政改革実施計画期間（平成</a:t>
          </a:r>
          <a:r>
            <a:rPr kumimoji="1" lang="en-US" altLang="ja-JP" sz="1200">
              <a:solidFill>
                <a:schemeClr val="dk1"/>
              </a:solidFill>
              <a:effectLst/>
              <a:latin typeface="ＭＳ Ｐゴシック"/>
              <a:ea typeface="ＭＳ Ｐゴシック"/>
              <a:cs typeface="+mn-cs"/>
            </a:rPr>
            <a:t>23</a:t>
          </a:r>
          <a:r>
            <a:rPr kumimoji="1" lang="ja-JP" altLang="ja-JP" sz="1200">
              <a:solidFill>
                <a:schemeClr val="dk1"/>
              </a:solidFill>
              <a:effectLst/>
              <a:latin typeface="ＭＳ Ｐゴシック"/>
              <a:ea typeface="ＭＳ Ｐゴシック"/>
              <a:cs typeface="+mn-cs"/>
            </a:rPr>
            <a:t>年度～平成</a:t>
          </a:r>
          <a:r>
            <a:rPr kumimoji="1" lang="en-US" altLang="ja-JP" sz="1200">
              <a:solidFill>
                <a:schemeClr val="dk1"/>
              </a:solidFill>
              <a:effectLst/>
              <a:latin typeface="ＭＳ Ｐゴシック"/>
              <a:ea typeface="ＭＳ Ｐゴシック"/>
              <a:cs typeface="+mn-cs"/>
            </a:rPr>
            <a:t>27</a:t>
          </a:r>
          <a:r>
            <a:rPr kumimoji="1" lang="ja-JP" altLang="ja-JP" sz="1200">
              <a:solidFill>
                <a:schemeClr val="dk1"/>
              </a:solidFill>
              <a:effectLst/>
              <a:latin typeface="ＭＳ Ｐゴシック"/>
              <a:ea typeface="ＭＳ Ｐゴシック"/>
              <a:cs typeface="+mn-cs"/>
            </a:rPr>
            <a:t>年度）における非常勤・再任用職員の活用や早期退職勧奨制度を実施したことにより、職員数及び人件費総量の抑制に繋がっている。今後は、ポストコロナ時代の新しい生活様式や新庁舎建設に向けて、</a:t>
          </a:r>
          <a:r>
            <a:rPr kumimoji="1" lang="en-US" altLang="ja-JP" sz="1200">
              <a:solidFill>
                <a:schemeClr val="dk1"/>
              </a:solidFill>
              <a:effectLst/>
              <a:latin typeface="ＭＳ Ｐゴシック"/>
              <a:ea typeface="ＭＳ Ｐゴシック"/>
              <a:cs typeface="+mn-cs"/>
            </a:rPr>
            <a:t>ICT</a:t>
          </a:r>
          <a:r>
            <a:rPr kumimoji="1" lang="ja-JP" altLang="ja-JP" sz="1200">
              <a:solidFill>
                <a:schemeClr val="dk1"/>
              </a:solidFill>
              <a:effectLst/>
              <a:latin typeface="ＭＳ Ｐゴシック"/>
              <a:ea typeface="ＭＳ Ｐゴシック"/>
              <a:cs typeface="+mn-cs"/>
            </a:rPr>
            <a:t>技術の推進やアウトソーシングの活用などによる業務の効率化を図り、さらなる人員の適正配置に取り組んでいく。</a:t>
          </a:r>
          <a:endParaRPr lang="ja-JP" altLang="ja-JP" sz="1200">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27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527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527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2540</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640"/>
          <a:ext cx="0" cy="1596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27940</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88900</xdr:rowOff>
    </xdr:from>
    <xdr:ext cx="762000" cy="25527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1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2540</xdr:rowOff>
    </xdr:from>
    <xdr:to>
      <xdr:col>81</xdr:col>
      <xdr:colOff>133350</xdr:colOff>
      <xdr:row>58</xdr:row>
      <xdr:rowOff>2540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27305</xdr:rowOff>
    </xdr:from>
    <xdr:to>
      <xdr:col>81</xdr:col>
      <xdr:colOff>44450</xdr:colOff>
      <xdr:row>60</xdr:row>
      <xdr:rowOff>33655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143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129540</xdr:rowOff>
    </xdr:from>
    <xdr:ext cx="762000" cy="259080"/>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157480</xdr:rowOff>
    </xdr:from>
    <xdr:to>
      <xdr:col>81</xdr:col>
      <xdr:colOff>95250</xdr:colOff>
      <xdr:row>61</xdr:row>
      <xdr:rowOff>87630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33655</xdr:rowOff>
    </xdr:from>
    <xdr:to>
      <xdr:col>77</xdr:col>
      <xdr:colOff>44450</xdr:colOff>
      <xdr:row>60</xdr:row>
      <xdr:rowOff>39370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206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132080</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46355</xdr:rowOff>
    </xdr:from>
    <xdr:ext cx="7366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39370</xdr:rowOff>
    </xdr:from>
    <xdr:to>
      <xdr:col>72</xdr:col>
      <xdr:colOff>203200</xdr:colOff>
      <xdr:row>60</xdr:row>
      <xdr:rowOff>41275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263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117475</xdr:rowOff>
    </xdr:from>
    <xdr:to>
      <xdr:col>73</xdr:col>
      <xdr:colOff>44450</xdr:colOff>
      <xdr:row>61</xdr:row>
      <xdr:rowOff>47625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32385</xdr:rowOff>
    </xdr:from>
    <xdr:ext cx="762000" cy="25527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8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33655</xdr:rowOff>
    </xdr:from>
    <xdr:to>
      <xdr:col>68</xdr:col>
      <xdr:colOff>152400</xdr:colOff>
      <xdr:row>60</xdr:row>
      <xdr:rowOff>41275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206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100965</xdr:rowOff>
    </xdr:from>
    <xdr:to>
      <xdr:col>68</xdr:col>
      <xdr:colOff>203200</xdr:colOff>
      <xdr:row>61</xdr:row>
      <xdr:rowOff>31115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16510</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10160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27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27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27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27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27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147955</xdr:rowOff>
    </xdr:from>
    <xdr:to>
      <xdr:col>81</xdr:col>
      <xdr:colOff>95250</xdr:colOff>
      <xdr:row>60</xdr:row>
      <xdr:rowOff>78105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164465</xdr:rowOff>
    </xdr:from>
    <xdr:ext cx="762000" cy="259080"/>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8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154940</xdr:rowOff>
    </xdr:from>
    <xdr:to>
      <xdr:col>77</xdr:col>
      <xdr:colOff>95250</xdr:colOff>
      <xdr:row>60</xdr:row>
      <xdr:rowOff>84455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7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94615</xdr:rowOff>
    </xdr:from>
    <xdr:ext cx="7366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8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160020</xdr:rowOff>
    </xdr:from>
    <xdr:to>
      <xdr:col>73</xdr:col>
      <xdr:colOff>44450</xdr:colOff>
      <xdr:row>60</xdr:row>
      <xdr:rowOff>90170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100330</xdr:rowOff>
    </xdr:from>
    <xdr:ext cx="762000" cy="25527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444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161925</xdr:rowOff>
    </xdr:from>
    <xdr:to>
      <xdr:col>68</xdr:col>
      <xdr:colOff>203200</xdr:colOff>
      <xdr:row>60</xdr:row>
      <xdr:rowOff>92075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102235</xdr:rowOff>
    </xdr:from>
    <xdr:ext cx="762000" cy="2584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154940</xdr:rowOff>
    </xdr:from>
    <xdr:to>
      <xdr:col>64</xdr:col>
      <xdr:colOff>152400</xdr:colOff>
      <xdr:row>60</xdr:row>
      <xdr:rowOff>84455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7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94615</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38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平成27年から平成29年に借り入れた市民病院整備に係る償還額の増や、デジタル防災無線の償還額は増加したが、平成</a:t>
          </a:r>
          <a:r>
            <a:rPr kumimoji="1" lang="en-US" altLang="ja-JP" sz="1200">
              <a:solidFill>
                <a:schemeClr val="dk1"/>
              </a:solidFill>
              <a:effectLst/>
              <a:latin typeface="ＭＳ Ｐゴシック"/>
              <a:ea typeface="ＭＳ Ｐゴシック"/>
              <a:cs typeface="+mn-cs"/>
            </a:rPr>
            <a:t>30</a:t>
          </a:r>
          <a:r>
            <a:rPr kumimoji="1" lang="ja-JP" altLang="ja-JP" sz="1200">
              <a:solidFill>
                <a:schemeClr val="dk1"/>
              </a:solidFill>
              <a:effectLst/>
              <a:latin typeface="ＭＳ Ｐゴシック"/>
              <a:ea typeface="ＭＳ Ｐゴシック"/>
              <a:cs typeface="+mn-cs"/>
            </a:rPr>
            <a:t>年度と比較して標準財政規模が22億程度増加していることから、実質公債費比率が減少した。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今後は、大型建設事業の元金償還開始により比率は悪化する見通しであるが、繰上償還の実施などの取り組みによる公債費の適正化を図り、財政運営基本方針に定める当面の規制ライン</a:t>
          </a:r>
          <a:r>
            <a:rPr kumimoji="1" lang="en-US" altLang="ja-JP" sz="1200">
              <a:solidFill>
                <a:schemeClr val="dk1"/>
              </a:solidFill>
              <a:effectLst/>
              <a:latin typeface="ＭＳ Ｐゴシック"/>
              <a:ea typeface="ＭＳ Ｐゴシック"/>
              <a:cs typeface="+mn-cs"/>
            </a:rPr>
            <a:t>14</a:t>
          </a:r>
          <a:r>
            <a:rPr kumimoji="1" lang="ja-JP" altLang="ja-JP" sz="1200">
              <a:solidFill>
                <a:schemeClr val="dk1"/>
              </a:solidFill>
              <a:effectLst/>
              <a:latin typeface="ＭＳ Ｐゴシック"/>
              <a:ea typeface="ＭＳ Ｐゴシック"/>
              <a:cs typeface="+mn-cs"/>
            </a:rPr>
            <a:t>％を超えない水準を維持することとする。</a:t>
          </a:r>
          <a:endParaRPr lang="ja-JP" altLang="ja-JP" sz="1200">
            <a:effectLst/>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527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527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527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169545</xdr:rowOff>
    </xdr:from>
    <xdr:to>
      <xdr:col>81</xdr:col>
      <xdr:colOff>44450</xdr:colOff>
      <xdr:row>45</xdr:row>
      <xdr:rowOff>74930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74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62000" cy="259080"/>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169545</xdr:rowOff>
    </xdr:from>
    <xdr:to>
      <xdr:col>81</xdr:col>
      <xdr:colOff>133350</xdr:colOff>
      <xdr:row>36</xdr:row>
      <xdr:rowOff>169545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106045</xdr:rowOff>
    </xdr:from>
    <xdr:to>
      <xdr:col>81</xdr:col>
      <xdr:colOff>44450</xdr:colOff>
      <xdr:row>42</xdr:row>
      <xdr:rowOff>121920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069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149225</xdr:rowOff>
    </xdr:from>
    <xdr:ext cx="762000" cy="259080"/>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132715</xdr:rowOff>
    </xdr:from>
    <xdr:to>
      <xdr:col>81</xdr:col>
      <xdr:colOff>95250</xdr:colOff>
      <xdr:row>41</xdr:row>
      <xdr:rowOff>63500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89535</xdr:rowOff>
    </xdr:from>
    <xdr:to>
      <xdr:col>77</xdr:col>
      <xdr:colOff>44450</xdr:colOff>
      <xdr:row>42</xdr:row>
      <xdr:rowOff>121920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2904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113030</xdr:rowOff>
    </xdr:from>
    <xdr:ext cx="7366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148590</xdr:rowOff>
    </xdr:from>
    <xdr:to>
      <xdr:col>72</xdr:col>
      <xdr:colOff>203200</xdr:colOff>
      <xdr:row>42</xdr:row>
      <xdr:rowOff>89535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780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9525</xdr:rowOff>
    </xdr:from>
    <xdr:to>
      <xdr:col>73</xdr:col>
      <xdr:colOff>44450</xdr:colOff>
      <xdr:row>41</xdr:row>
      <xdr:rowOff>111125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121285</xdr:rowOff>
    </xdr:from>
    <xdr:ext cx="762000" cy="25527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8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100330</xdr:rowOff>
    </xdr:from>
    <xdr:to>
      <xdr:col>68</xdr:col>
      <xdr:colOff>152400</xdr:colOff>
      <xdr:row>41</xdr:row>
      <xdr:rowOff>148590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297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17780</xdr:rowOff>
    </xdr:from>
    <xdr:to>
      <xdr:col>68</xdr:col>
      <xdr:colOff>203200</xdr:colOff>
      <xdr:row>41</xdr:row>
      <xdr:rowOff>118745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128905</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33655</xdr:rowOff>
    </xdr:from>
    <xdr:to>
      <xdr:col>64</xdr:col>
      <xdr:colOff>152400</xdr:colOff>
      <xdr:row>41</xdr:row>
      <xdr:rowOff>135255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145415</xdr:rowOff>
    </xdr:from>
    <xdr:ext cx="762000" cy="25527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9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55245</xdr:rowOff>
    </xdr:from>
    <xdr:to>
      <xdr:col>81</xdr:col>
      <xdr:colOff>95250</xdr:colOff>
      <xdr:row>42</xdr:row>
      <xdr:rowOff>156845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27305</xdr:rowOff>
    </xdr:from>
    <xdr:ext cx="762000" cy="25908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157480</xdr:rowOff>
    </xdr:from>
    <xdr:ext cx="736600" cy="25527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583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38735</xdr:rowOff>
    </xdr:from>
    <xdr:to>
      <xdr:col>73</xdr:col>
      <xdr:colOff>44450</xdr:colOff>
      <xdr:row>42</xdr:row>
      <xdr:rowOff>140335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125095</xdr:rowOff>
    </xdr:from>
    <xdr:ext cx="762000" cy="2584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2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12700</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135890</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a:ea typeface="ＭＳ Ｐゴシック"/>
              <a:cs typeface="+mn-cs"/>
            </a:rPr>
            <a:t>起債発行額より元金償還額が上回ったことによる地方債現在高の減や、モーターボート競走事業収益基金の増加により将来負担比率は減少した。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a:t>
          </a:r>
          <a:r>
            <a:rPr kumimoji="1" lang="en-US" altLang="ja-JP" sz="1200">
              <a:solidFill>
                <a:schemeClr val="dk1"/>
              </a:solidFill>
              <a:effectLst/>
              <a:latin typeface="ＭＳ Ｐゴシック"/>
              <a:ea typeface="ＭＳ Ｐゴシック"/>
              <a:cs typeface="+mn-cs"/>
            </a:rPr>
            <a:t>R4</a:t>
          </a:r>
          <a:r>
            <a:rPr kumimoji="1" lang="ja-JP" altLang="ja-JP" sz="1200">
              <a:solidFill>
                <a:schemeClr val="dk1"/>
              </a:solidFill>
              <a:effectLst/>
              <a:latin typeface="ＭＳ Ｐゴシック"/>
              <a:ea typeface="ＭＳ Ｐゴシック"/>
              <a:cs typeface="+mn-cs"/>
            </a:rPr>
            <a:t>年開業した新幹線新大村駅周辺整備及び小中学校の長寿命化をはじめとする大型建設事業を予定していることから、財政運営基本方針（平成</a:t>
          </a:r>
          <a:r>
            <a:rPr kumimoji="1" lang="en-US" altLang="ja-JP" sz="1200">
              <a:solidFill>
                <a:schemeClr val="dk1"/>
              </a:solidFill>
              <a:effectLst/>
              <a:latin typeface="ＭＳ Ｐゴシック"/>
              <a:ea typeface="ＭＳ Ｐゴシック"/>
              <a:cs typeface="+mn-cs"/>
            </a:rPr>
            <a:t>29</a:t>
          </a:r>
          <a:r>
            <a:rPr kumimoji="1" lang="ja-JP" altLang="ja-JP"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12</a:t>
          </a:r>
          <a:r>
            <a:rPr kumimoji="1" lang="ja-JP" altLang="ja-JP" sz="1200">
              <a:solidFill>
                <a:schemeClr val="dk1"/>
              </a:solidFill>
              <a:effectLst/>
              <a:latin typeface="ＭＳ Ｐゴシック"/>
              <a:ea typeface="ＭＳ Ｐゴシック"/>
              <a:cs typeface="+mn-cs"/>
            </a:rPr>
            <a:t>月策定・令和</a:t>
          </a:r>
          <a:r>
            <a:rPr kumimoji="1" lang="en-US" altLang="ja-JP" sz="1200">
              <a:solidFill>
                <a:schemeClr val="dk1"/>
              </a:solidFill>
              <a:effectLst/>
              <a:latin typeface="ＭＳ Ｐゴシック"/>
              <a:ea typeface="ＭＳ Ｐゴシック"/>
              <a:cs typeface="+mn-cs"/>
            </a:rPr>
            <a:t>2</a:t>
          </a:r>
          <a:r>
            <a:rPr kumimoji="1" lang="ja-JP" altLang="ja-JP"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月改訂）に定める適正な基金管理や市債発行抑制などへの取り組みを進め、財政の適正化に努める。</a:t>
          </a:r>
          <a:endParaRPr lang="ja-JP" altLang="ja-JP" sz="1200">
            <a:effectLst/>
            <a:latin typeface="ＭＳ Ｐゴシック"/>
            <a:ea typeface="ＭＳ Ｐゴシック"/>
          </a:endParaRPr>
        </a:p>
      </xdr:txBody>
    </xdr:sp>
    <xdr:clientData/>
  </xdr:twoCellAnchor>
  <xdr:oneCellAnchor>
    <xdr:from>
      <xdr:col>61</xdr:col>
      <xdr:colOff>6350</xdr:colOff>
      <xdr:row>10</xdr:row>
      <xdr:rowOff>63500</xdr:rowOff>
    </xdr:from>
    <xdr:ext cx="298450" cy="22161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527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527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66675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45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38735</xdr:rowOff>
    </xdr:from>
    <xdr:ext cx="762000" cy="25908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66675</xdr:rowOff>
    </xdr:from>
    <xdr:to>
      <xdr:col>81</xdr:col>
      <xdr:colOff>133350</xdr:colOff>
      <xdr:row>23</xdr:row>
      <xdr:rowOff>66675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16</xdr:row>
      <xdr:rowOff>109855</xdr:rowOff>
    </xdr:from>
    <xdr:to>
      <xdr:col>77</xdr:col>
      <xdr:colOff>44450</xdr:colOff>
      <xdr:row>17</xdr:row>
      <xdr:rowOff>156845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5305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41910</xdr:rowOff>
    </xdr:from>
    <xdr:ext cx="762000" cy="255270"/>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21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69850</xdr:rowOff>
    </xdr:from>
    <xdr:to>
      <xdr:col>81</xdr:col>
      <xdr:colOff>95250</xdr:colOff>
      <xdr:row>14</xdr:row>
      <xdr:rowOff>171450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156845</xdr:rowOff>
    </xdr:from>
    <xdr:to>
      <xdr:col>72</xdr:col>
      <xdr:colOff>203200</xdr:colOff>
      <xdr:row>18</xdr:row>
      <xdr:rowOff>156210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07149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133350</xdr:rowOff>
    </xdr:from>
    <xdr:ext cx="736600" cy="25527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86360</xdr:rowOff>
    </xdr:from>
    <xdr:to>
      <xdr:col>68</xdr:col>
      <xdr:colOff>152400</xdr:colOff>
      <xdr:row>18</xdr:row>
      <xdr:rowOff>156210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1724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44450</xdr:rowOff>
    </xdr:from>
    <xdr:to>
      <xdr:col>73</xdr:col>
      <xdr:colOff>44450</xdr:colOff>
      <xdr:row>15</xdr:row>
      <xdr:rowOff>146050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156210</xdr:rowOff>
    </xdr:from>
    <xdr:ext cx="762000" cy="25527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72390</xdr:rowOff>
    </xdr:from>
    <xdr:to>
      <xdr:col>68</xdr:col>
      <xdr:colOff>203200</xdr:colOff>
      <xdr:row>16</xdr:row>
      <xdr:rowOff>2540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12700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4445</xdr:rowOff>
    </xdr:from>
    <xdr:to>
      <xdr:col>64</xdr:col>
      <xdr:colOff>152400</xdr:colOff>
      <xdr:row>16</xdr:row>
      <xdr:rowOff>106045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4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116205</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1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76</xdr:col>
      <xdr:colOff>203200</xdr:colOff>
      <xdr:row>16</xdr:row>
      <xdr:rowOff>59055</xdr:rowOff>
    </xdr:from>
    <xdr:to>
      <xdr:col>77</xdr:col>
      <xdr:colOff>95250</xdr:colOff>
      <xdr:row>16</xdr:row>
      <xdr:rowOff>160655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145415</xdr:rowOff>
    </xdr:from>
    <xdr:ext cx="736600" cy="25527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886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106045</xdr:rowOff>
    </xdr:from>
    <xdr:to>
      <xdr:col>73</xdr:col>
      <xdr:colOff>44450</xdr:colOff>
      <xdr:row>18</xdr:row>
      <xdr:rowOff>36195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20955</xdr:rowOff>
    </xdr:from>
    <xdr:ext cx="762000" cy="25527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070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105410</xdr:rowOff>
    </xdr:from>
    <xdr:to>
      <xdr:col>68</xdr:col>
      <xdr:colOff>203200</xdr:colOff>
      <xdr:row>19</xdr:row>
      <xdr:rowOff>35560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1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20320</xdr:rowOff>
    </xdr:from>
    <xdr:ext cx="762000" cy="25527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277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35560</xdr:rowOff>
    </xdr:from>
    <xdr:to>
      <xdr:col>64</xdr:col>
      <xdr:colOff>152400</xdr:colOff>
      <xdr:row>18</xdr:row>
      <xdr:rowOff>137160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1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121920</xdr:rowOff>
    </xdr:from>
    <xdr:ext cx="762000" cy="25527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2080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123825</xdr:colOff>
      <xdr:row>26</xdr:row>
      <xdr:rowOff>38735</xdr:rowOff>
    </xdr:from>
    <xdr:ext cx="9103360" cy="52070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752475" y="4496435"/>
          <a:ext cx="9103360" cy="520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mn-ea"/>
            </a:rPr>
            <a:t>職員数及び「給与水準（国との比較）」の「ラスパイレス指数」については、各調査対象年度の翌年の</a:t>
          </a:r>
          <a:r>
            <a:rPr kumimoji="1" lang="en-US" altLang="ja-JP" sz="1000">
              <a:solidFill>
                <a:sysClr val="windowText" lastClr="000000"/>
              </a:solidFill>
              <a:latin typeface="ＭＳ Ｐゴシック"/>
              <a:ea typeface="+mn-ea"/>
            </a:rPr>
            <a:t>   </a:t>
          </a:r>
          <a:r>
            <a:rPr kumimoji="1" lang="ja-JP" altLang="en-US" sz="1000">
              <a:solidFill>
                <a:sysClr val="windowText" lastClr="000000"/>
              </a:solidFill>
              <a:latin typeface="ＭＳ Ｐゴシック"/>
              <a:ea typeface="+mn-ea"/>
            </a:rPr>
            <a:t>地方公務員給与実態調査に基づいているが、令和</a:t>
          </a:r>
          <a:r>
            <a:rPr kumimoji="1" lang="en-US" altLang="ja-JP" sz="1000">
              <a:solidFill>
                <a:sysClr val="windowText" lastClr="000000"/>
              </a:solidFill>
              <a:latin typeface="ＭＳ Ｐゴシック"/>
              <a:ea typeface="+mn-ea"/>
            </a:rPr>
            <a:t>3</a:t>
          </a:r>
          <a:r>
            <a:rPr kumimoji="1" lang="ja-JP" altLang="en-US" sz="1000">
              <a:solidFill>
                <a:sysClr val="windowText" lastClr="000000"/>
              </a:solidFill>
              <a:latin typeface="ＭＳ Ｐゴシック"/>
              <a:ea typeface="+mn-ea"/>
            </a:rPr>
            <a:t>年度は令和</a:t>
          </a:r>
          <a:r>
            <a:rPr kumimoji="1" lang="en-US" altLang="ja-JP" sz="1000">
              <a:solidFill>
                <a:sysClr val="windowText" lastClr="000000"/>
              </a:solidFill>
              <a:latin typeface="ＭＳ Ｐゴシック"/>
              <a:ea typeface="+mn-ea"/>
            </a:rPr>
            <a:t>3</a:t>
          </a:r>
          <a:r>
            <a:rPr kumimoji="1" lang="ja-JP" altLang="en-US" sz="1000">
              <a:solidFill>
                <a:sysClr val="windowText" lastClr="000000"/>
              </a:solidFill>
              <a:latin typeface="ＭＳ Ｐゴシック"/>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69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職員数が類似団体と比較して少なく、また、財政健全化計画期間に実施した退職者不補充などにより、職員数及び人件費に係る経常収支比率は類似団体平均と比較して低い水準となっている。今後は、ポストコロナ時代の新しい生活様式や新庁舎建設に向けて、</a:t>
          </a:r>
          <a:r>
            <a:rPr kumimoji="1" lang="en-US" altLang="ja-JP" sz="1300">
              <a:solidFill>
                <a:schemeClr val="dk1"/>
              </a:solidFill>
              <a:effectLst/>
              <a:latin typeface="ＭＳ Ｐゴシック"/>
              <a:ea typeface="ＭＳ Ｐゴシック"/>
              <a:cs typeface="+mn-cs"/>
            </a:rPr>
            <a:t>ICT</a:t>
          </a:r>
          <a:r>
            <a:rPr kumimoji="1" lang="ja-JP" altLang="ja-JP" sz="1300">
              <a:solidFill>
                <a:schemeClr val="dk1"/>
              </a:solidFill>
              <a:effectLst/>
              <a:latin typeface="ＭＳ Ｐゴシック"/>
              <a:ea typeface="ＭＳ Ｐゴシック"/>
              <a:cs typeface="+mn-cs"/>
            </a:rPr>
            <a:t>技術の推進やアウトソーシングの活用などによる業務の効率化を図り、さらなる人員の適正配置に取り組んでいく。</a:t>
          </a:r>
          <a:endParaRPr lang="ja-JP" altLang="ja-JP" sz="1300">
            <a:effectLst/>
            <a:latin typeface="ＭＳ Ｐゴシック"/>
            <a:ea typeface="ＭＳ Ｐゴシック"/>
          </a:endParaRPr>
        </a:p>
      </xdr:txBody>
    </xdr:sp>
    <xdr:clientData/>
  </xdr:twoCellAnchor>
  <xdr:oneCellAnchor>
    <xdr:from>
      <xdr:col>3</xdr:col>
      <xdr:colOff>123825</xdr:colOff>
      <xdr:row>29</xdr:row>
      <xdr:rowOff>107950</xdr:rowOff>
    </xdr:from>
    <xdr:ext cx="29464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125730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82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012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82550</xdr:rowOff>
    </xdr:from>
    <xdr:ext cx="73279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39370</xdr:rowOff>
    </xdr:from>
    <xdr:to>
      <xdr:col>15</xdr:col>
      <xdr:colOff>98425</xdr:colOff>
      <xdr:row>35</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401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162560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62230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629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13970</xdr:rowOff>
    </xdr:from>
    <xdr:ext cx="75819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29210</xdr:rowOff>
    </xdr:from>
    <xdr:ext cx="758190" cy="25527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31750</xdr:rowOff>
    </xdr:from>
    <xdr:ext cx="762000" cy="25527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1270</xdr:rowOff>
    </xdr:from>
    <xdr:ext cx="73279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100330</xdr:rowOff>
    </xdr:from>
    <xdr:ext cx="762000" cy="25527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123190</xdr:rowOff>
    </xdr:from>
    <xdr:ext cx="758190" cy="25527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10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58420</xdr:rowOff>
    </xdr:from>
    <xdr:ext cx="75819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電力入札の実施により、1.6ポイント減少したが、令和4年度以降は燃油高騰の影響により、今後は、光熱費等が増加する見込みであり、事業の見直しなどを行い、現在の水準を維持していくように努める。</a:t>
          </a:r>
        </a:p>
      </xdr:txBody>
    </xdr:sp>
    <xdr:clientData/>
  </xdr:twoCellAnchor>
  <xdr:oneCellAnchor>
    <xdr:from>
      <xdr:col>62</xdr:col>
      <xdr:colOff>6350</xdr:colOff>
      <xdr:row>9</xdr:row>
      <xdr:rowOff>107950</xdr:rowOff>
    </xdr:from>
    <xdr:ext cx="29464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419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4190" cy="25527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4190"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419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4190" cy="25527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419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135255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71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107315</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135255</xdr:rowOff>
    </xdr:from>
    <xdr:to>
      <xdr:col>82</xdr:col>
      <xdr:colOff>196850</xdr:colOff>
      <xdr:row>21</xdr:row>
      <xdr:rowOff>135255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153670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196850</xdr:colOff>
      <xdr:row>12</xdr:row>
      <xdr:rowOff>67310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94615</xdr:rowOff>
    </xdr:from>
    <xdr:to>
      <xdr:col>82</xdr:col>
      <xdr:colOff>107950</xdr:colOff>
      <xdr:row>15</xdr:row>
      <xdr:rowOff>97790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94915"/>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20955</xdr:rowOff>
    </xdr:from>
    <xdr:ext cx="762000" cy="25527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15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48895</xdr:rowOff>
    </xdr:from>
    <xdr:to>
      <xdr:col>82</xdr:col>
      <xdr:colOff>158750</xdr:colOff>
      <xdr:row>16</xdr:row>
      <xdr:rowOff>150495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97790</xdr:rowOff>
    </xdr:from>
    <xdr:to>
      <xdr:col>78</xdr:col>
      <xdr:colOff>69850</xdr:colOff>
      <xdr:row>16</xdr:row>
      <xdr:rowOff>67310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6954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81915</xdr:rowOff>
    </xdr:from>
    <xdr:to>
      <xdr:col>78</xdr:col>
      <xdr:colOff>120650</xdr:colOff>
      <xdr:row>17</xdr:row>
      <xdr:rowOff>12065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168275</xdr:rowOff>
    </xdr:from>
    <xdr:ext cx="736600" cy="25527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47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162560</xdr:rowOff>
    </xdr:from>
    <xdr:to>
      <xdr:col>73</xdr:col>
      <xdr:colOff>180975</xdr:colOff>
      <xdr:row>16</xdr:row>
      <xdr:rowOff>67310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343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158115</xdr:rowOff>
    </xdr:from>
    <xdr:to>
      <xdr:col>74</xdr:col>
      <xdr:colOff>31750</xdr:colOff>
      <xdr:row>17</xdr:row>
      <xdr:rowOff>88265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73025</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64135</xdr:rowOff>
    </xdr:from>
    <xdr:to>
      <xdr:col>69</xdr:col>
      <xdr:colOff>92075</xdr:colOff>
      <xdr:row>15</xdr:row>
      <xdr:rowOff>162560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358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146685</xdr:rowOff>
    </xdr:from>
    <xdr:to>
      <xdr:col>69</xdr:col>
      <xdr:colOff>142875</xdr:colOff>
      <xdr:row>17</xdr:row>
      <xdr:rowOff>76835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61595</xdr:rowOff>
    </xdr:from>
    <xdr:ext cx="75819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2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40640</xdr:rowOff>
    </xdr:from>
    <xdr:ext cx="762000" cy="25527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52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43815</xdr:rowOff>
    </xdr:from>
    <xdr:to>
      <xdr:col>82</xdr:col>
      <xdr:colOff>158750</xdr:colOff>
      <xdr:row>14</xdr:row>
      <xdr:rowOff>145415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60325</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46355</xdr:rowOff>
    </xdr:from>
    <xdr:to>
      <xdr:col>78</xdr:col>
      <xdr:colOff>120650</xdr:colOff>
      <xdr:row>15</xdr:row>
      <xdr:rowOff>147955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158115</xdr:rowOff>
    </xdr:from>
    <xdr:ext cx="736600" cy="25527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69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16510</xdr:rowOff>
    </xdr:from>
    <xdr:to>
      <xdr:col>74</xdr:col>
      <xdr:colOff>31750</xdr:colOff>
      <xdr:row>16</xdr:row>
      <xdr:rowOff>118110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128270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111760</xdr:rowOff>
    </xdr:from>
    <xdr:to>
      <xdr:col>69</xdr:col>
      <xdr:colOff>142875</xdr:colOff>
      <xdr:row>16</xdr:row>
      <xdr:rowOff>41910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52070</xdr:rowOff>
    </xdr:from>
    <xdr:ext cx="758190" cy="25527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523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125095</xdr:rowOff>
    </xdr:from>
    <xdr:ext cx="762000"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に係る経常収支比率は、類似団体平均を大きく上回り、かつ上昇傾向である。要因としては、待機児童対策として実施してきた新規開設園の増や、障がい福祉サービス事業所の増などによる対象者数の増加が挙げられる。今後は、給付費の適正化やサービス利用者の自立へのサポートに加え、スクラップアンドビルド方式の徹底による単独事業の見直しを図り、扶助費の上昇率の抑制に取り組んでいく。</a:t>
          </a:r>
        </a:p>
      </xdr:txBody>
    </xdr:sp>
    <xdr:clientData/>
  </xdr:twoCellAnchor>
  <xdr:oneCellAnchor>
    <xdr:from>
      <xdr:col>3</xdr:col>
      <xdr:colOff>123825</xdr:colOff>
      <xdr:row>49</xdr:row>
      <xdr:rowOff>107950</xdr:rowOff>
    </xdr:from>
    <xdr:ext cx="29464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19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190" cy="25527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190"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19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190" cy="25527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190"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154940</xdr:rowOff>
    </xdr:from>
    <xdr:to>
      <xdr:col>24</xdr:col>
      <xdr:colOff>25400</xdr:colOff>
      <xdr:row>61</xdr:row>
      <xdr:rowOff>167640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70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69215</xdr:rowOff>
    </xdr:from>
    <xdr:ext cx="762000" cy="25908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154940</xdr:rowOff>
    </xdr:from>
    <xdr:to>
      <xdr:col>24</xdr:col>
      <xdr:colOff>114300</xdr:colOff>
      <xdr:row>52</xdr:row>
      <xdr:rowOff>154940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45085</xdr:rowOff>
    </xdr:from>
    <xdr:to>
      <xdr:col>24</xdr:col>
      <xdr:colOff>25400</xdr:colOff>
      <xdr:row>60</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33208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33020</xdr:rowOff>
    </xdr:from>
    <xdr:ext cx="762000" cy="259080"/>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165100</xdr:rowOff>
    </xdr:from>
    <xdr:to>
      <xdr:col>19</xdr:col>
      <xdr:colOff>187325</xdr:colOff>
      <xdr:row>61</xdr:row>
      <xdr:rowOff>59055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4521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59690</xdr:rowOff>
    </xdr:from>
    <xdr:to>
      <xdr:col>20</xdr:col>
      <xdr:colOff>38100</xdr:colOff>
      <xdr:row>56</xdr:row>
      <xdr:rowOff>161290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0</xdr:rowOff>
    </xdr:from>
    <xdr:ext cx="73279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75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60</xdr:row>
      <xdr:rowOff>143510</xdr:rowOff>
    </xdr:from>
    <xdr:to>
      <xdr:col>15</xdr:col>
      <xdr:colOff>98425</xdr:colOff>
      <xdr:row>61</xdr:row>
      <xdr:rowOff>59055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3051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125095</xdr:rowOff>
    </xdr:from>
    <xdr:to>
      <xdr:col>15</xdr:col>
      <xdr:colOff>149225</xdr:colOff>
      <xdr:row>57</xdr:row>
      <xdr:rowOff>55245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65405</xdr:rowOff>
    </xdr:from>
    <xdr:ext cx="762000" cy="25527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1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118745</xdr:rowOff>
    </xdr:from>
    <xdr:to>
      <xdr:col>11</xdr:col>
      <xdr:colOff>9525</xdr:colOff>
      <xdr:row>60</xdr:row>
      <xdr:rowOff>143510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3429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70485</xdr:rowOff>
    </xdr:from>
    <xdr:to>
      <xdr:col>11</xdr:col>
      <xdr:colOff>60325</xdr:colOff>
      <xdr:row>57</xdr:row>
      <xdr:rowOff>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10795</xdr:rowOff>
    </xdr:from>
    <xdr:ext cx="758190" cy="2584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54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81915</xdr:rowOff>
    </xdr:from>
    <xdr:to>
      <xdr:col>6</xdr:col>
      <xdr:colOff>171450</xdr:colOff>
      <xdr:row>57</xdr:row>
      <xdr:rowOff>12065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22225</xdr:rowOff>
    </xdr:from>
    <xdr:ext cx="758190" cy="2584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97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166370</xdr:rowOff>
    </xdr:from>
    <xdr:to>
      <xdr:col>24</xdr:col>
      <xdr:colOff>76200</xdr:colOff>
      <xdr:row>60</xdr:row>
      <xdr:rowOff>95885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137795</xdr:rowOff>
    </xdr:from>
    <xdr:ext cx="762000" cy="259080"/>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5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29210</xdr:rowOff>
    </xdr:from>
    <xdr:ext cx="732790" cy="25527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4876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61</xdr:row>
      <xdr:rowOff>8255</xdr:rowOff>
    </xdr:from>
    <xdr:to>
      <xdr:col>15</xdr:col>
      <xdr:colOff>149225</xdr:colOff>
      <xdr:row>61</xdr:row>
      <xdr:rowOff>109855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94615</xdr:rowOff>
    </xdr:from>
    <xdr:ext cx="76200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60</xdr:row>
      <xdr:rowOff>92710</xdr:rowOff>
    </xdr:from>
    <xdr:to>
      <xdr:col>11</xdr:col>
      <xdr:colOff>60325</xdr:colOff>
      <xdr:row>61</xdr:row>
      <xdr:rowOff>22860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7620</xdr:rowOff>
    </xdr:from>
    <xdr:ext cx="758190" cy="25527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660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67945</xdr:rowOff>
    </xdr:from>
    <xdr:to>
      <xdr:col>6</xdr:col>
      <xdr:colOff>171450</xdr:colOff>
      <xdr:row>59</xdr:row>
      <xdr:rowOff>169545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154940</xdr:rowOff>
    </xdr:from>
    <xdr:ext cx="758190" cy="25527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7049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その他に係る経常収支比率が類似団体平均を上回っているのは、維持補修費が主な要因である。維持補修費については、ミライ</a:t>
          </a:r>
          <a:r>
            <a:rPr kumimoji="1" lang="en-US" altLang="ja-JP" sz="1300">
              <a:latin typeface="ＭＳ Ｐゴシック"/>
              <a:ea typeface="ＭＳ Ｐゴシック"/>
            </a:rPr>
            <a:t>on</a:t>
          </a:r>
          <a:r>
            <a:rPr kumimoji="1" lang="ja-JP" altLang="en-US" sz="1300">
              <a:latin typeface="ＭＳ Ｐゴシック"/>
              <a:ea typeface="ＭＳ Ｐゴシック"/>
            </a:rPr>
            <a:t>図書館・資料館の通年化（R1.10月開館）や廃棄物処理施設等の老朽化による補修費用等により維持補修費が類似団体と比べ高くなっている。今後も、公共施設等総合管理計画に基づき、長期的視点をもって更新・長寿命化などを計画的に行い、財政負担の軽減や平準化に取り組んでいく。</a:t>
          </a:r>
        </a:p>
      </xdr:txBody>
    </xdr:sp>
    <xdr:clientData/>
  </xdr:twoCellAnchor>
  <xdr:oneCellAnchor>
    <xdr:from>
      <xdr:col>62</xdr:col>
      <xdr:colOff>6350</xdr:colOff>
      <xdr:row>49</xdr:row>
      <xdr:rowOff>107950</xdr:rowOff>
    </xdr:from>
    <xdr:ext cx="294640"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419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4190" cy="25527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4190"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419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4190" cy="25527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190"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132715</xdr:rowOff>
    </xdr:from>
    <xdr:to>
      <xdr:col>82</xdr:col>
      <xdr:colOff>107950</xdr:colOff>
      <xdr:row>61</xdr:row>
      <xdr:rowOff>4445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81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47625</xdr:rowOff>
    </xdr:from>
    <xdr:ext cx="762000" cy="25908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132715</xdr:rowOff>
    </xdr:from>
    <xdr:to>
      <xdr:col>82</xdr:col>
      <xdr:colOff>196850</xdr:colOff>
      <xdr:row>52</xdr:row>
      <xdr:rowOff>132715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15240</xdr:rowOff>
    </xdr:from>
    <xdr:to>
      <xdr:col>82</xdr:col>
      <xdr:colOff>107950</xdr:colOff>
      <xdr:row>57</xdr:row>
      <xdr:rowOff>167640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8789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33020</xdr:rowOff>
    </xdr:from>
    <xdr:ext cx="762000"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16510</xdr:rowOff>
    </xdr:from>
    <xdr:to>
      <xdr:col>82</xdr:col>
      <xdr:colOff>158750</xdr:colOff>
      <xdr:row>56</xdr:row>
      <xdr:rowOff>118110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124460</xdr:rowOff>
    </xdr:from>
    <xdr:to>
      <xdr:col>78</xdr:col>
      <xdr:colOff>69850</xdr:colOff>
      <xdr:row>57</xdr:row>
      <xdr:rowOff>167640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971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54610</xdr:rowOff>
    </xdr:from>
    <xdr:ext cx="736600" cy="25527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124460</xdr:rowOff>
    </xdr:from>
    <xdr:to>
      <xdr:col>73</xdr:col>
      <xdr:colOff>180975</xdr:colOff>
      <xdr:row>57</xdr:row>
      <xdr:rowOff>135255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971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8255</xdr:rowOff>
    </xdr:from>
    <xdr:to>
      <xdr:col>74</xdr:col>
      <xdr:colOff>31750</xdr:colOff>
      <xdr:row>57</xdr:row>
      <xdr:rowOff>109855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120650</xdr:rowOff>
    </xdr:from>
    <xdr:ext cx="762000" cy="25527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504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59055</xdr:rowOff>
    </xdr:from>
    <xdr:to>
      <xdr:col>69</xdr:col>
      <xdr:colOff>92075</xdr:colOff>
      <xdr:row>57</xdr:row>
      <xdr:rowOff>135255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3170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63500</xdr:rowOff>
    </xdr:from>
    <xdr:to>
      <xdr:col>69</xdr:col>
      <xdr:colOff>142875</xdr:colOff>
      <xdr:row>57</xdr:row>
      <xdr:rowOff>164465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3175</xdr:rowOff>
    </xdr:from>
    <xdr:ext cx="75819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3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84455</xdr:rowOff>
    </xdr:from>
    <xdr:to>
      <xdr:col>65</xdr:col>
      <xdr:colOff>53975</xdr:colOff>
      <xdr:row>58</xdr:row>
      <xdr:rowOff>14605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170815</xdr:rowOff>
    </xdr:from>
    <xdr:ext cx="762000" cy="2584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135890</xdr:rowOff>
    </xdr:from>
    <xdr:to>
      <xdr:col>82</xdr:col>
      <xdr:colOff>158750</xdr:colOff>
      <xdr:row>57</xdr:row>
      <xdr:rowOff>66040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107950</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0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116840</xdr:rowOff>
    </xdr:from>
    <xdr:to>
      <xdr:col>78</xdr:col>
      <xdr:colOff>120650</xdr:colOff>
      <xdr:row>58</xdr:row>
      <xdr:rowOff>46990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31750</xdr:rowOff>
    </xdr:from>
    <xdr:ext cx="736600" cy="25527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758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73660</xdr:rowOff>
    </xdr:from>
    <xdr:to>
      <xdr:col>74</xdr:col>
      <xdr:colOff>31750</xdr:colOff>
      <xdr:row>58</xdr:row>
      <xdr:rowOff>3810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160020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3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84455</xdr:rowOff>
    </xdr:from>
    <xdr:to>
      <xdr:col>69</xdr:col>
      <xdr:colOff>142875</xdr:colOff>
      <xdr:row>58</xdr:row>
      <xdr:rowOff>14605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170815</xdr:rowOff>
    </xdr:from>
    <xdr:ext cx="758190" cy="2584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434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8255</xdr:rowOff>
    </xdr:from>
    <xdr:to>
      <xdr:col>65</xdr:col>
      <xdr:colOff>53975</xdr:colOff>
      <xdr:row>57</xdr:row>
      <xdr:rowOff>109855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120650</xdr:rowOff>
    </xdr:from>
    <xdr:ext cx="762000" cy="25527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504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当市は、下水道事業、農業集落排水事業を法適用化しており、一般会計からの繰出金は補助費等として分類しているため、高水準となっている。　また、</a:t>
          </a:r>
          <a:r>
            <a:rPr kumimoji="1" lang="en-US" altLang="ja-JP" sz="1100">
              <a:latin typeface="ＭＳ Ｐゴシック"/>
              <a:ea typeface="ＭＳ Ｐゴシック"/>
            </a:rPr>
            <a:t>H29</a:t>
          </a:r>
          <a:r>
            <a:rPr kumimoji="1" lang="ja-JP" altLang="en-US" sz="1100">
              <a:latin typeface="ＭＳ Ｐゴシック"/>
              <a:ea typeface="ＭＳ Ｐゴシック"/>
            </a:rPr>
            <a:t>年度から市立大村市民病院の建て替えに伴う医療機器の償還開始及び簡易水道事業会計の水道事業会計への統合により増加している。</a:t>
          </a:r>
          <a:r>
            <a:rPr kumimoji="1" lang="en-US" altLang="ja-JP" sz="1100">
              <a:latin typeface="ＭＳ Ｐゴシック"/>
              <a:ea typeface="ＭＳ Ｐゴシック"/>
            </a:rPr>
            <a:t>R3</a:t>
          </a:r>
          <a:r>
            <a:rPr kumimoji="1" lang="ja-JP" altLang="en-US" sz="1100">
              <a:latin typeface="ＭＳ Ｐゴシック"/>
              <a:ea typeface="ＭＳ Ｐゴシック"/>
            </a:rPr>
            <a:t>年度の経常一般財源はコロナの影響緩和により、約3百万円増加したが、経常歳入増の影響により経常収支比率は1.3ポイント減少している。</a:t>
          </a:r>
        </a:p>
        <a:p>
          <a:r>
            <a:rPr kumimoji="1" lang="ja-JP" altLang="en-US" sz="1100">
              <a:latin typeface="ＭＳ Ｐゴシック"/>
              <a:ea typeface="ＭＳ Ｐゴシック"/>
            </a:rPr>
            <a:t>　なお、各種補助金については、大村市補助金等のあり方に関するガイドライン（</a:t>
          </a:r>
          <a:r>
            <a:rPr kumimoji="1" lang="en-US" altLang="ja-JP" sz="1100">
              <a:latin typeface="ＭＳ Ｐゴシック"/>
              <a:ea typeface="ＭＳ Ｐゴシック"/>
            </a:rPr>
            <a:t>H28.10</a:t>
          </a:r>
          <a:r>
            <a:rPr kumimoji="1" lang="ja-JP" altLang="en-US" sz="1100">
              <a:latin typeface="ＭＳ Ｐゴシック"/>
              <a:ea typeface="ＭＳ Ｐゴシック"/>
            </a:rPr>
            <a:t>月策定）に基づき、公益上の必要性を検証し、全市的に補助金等の見直しを進めていく。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4640"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190" cy="25527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190" cy="25527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190" cy="25527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190" cy="25527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26670</xdr:rowOff>
    </xdr:from>
    <xdr:to>
      <xdr:col>82</xdr:col>
      <xdr:colOff>107950</xdr:colOff>
      <xdr:row>39</xdr:row>
      <xdr:rowOff>101600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97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73660</xdr:rowOff>
    </xdr:from>
    <xdr:ext cx="762000" cy="259080"/>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101600</xdr:rowOff>
    </xdr:from>
    <xdr:to>
      <xdr:col>82</xdr:col>
      <xdr:colOff>196850</xdr:colOff>
      <xdr:row>39</xdr:row>
      <xdr:rowOff>101600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113030</xdr:rowOff>
    </xdr:from>
    <xdr:ext cx="762000"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26670</xdr:rowOff>
    </xdr:from>
    <xdr:to>
      <xdr:col>82</xdr:col>
      <xdr:colOff>196850</xdr:colOff>
      <xdr:row>34</xdr:row>
      <xdr:rowOff>26670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168275</xdr:rowOff>
    </xdr:from>
    <xdr:to>
      <xdr:col>82</xdr:col>
      <xdr:colOff>107950</xdr:colOff>
      <xdr:row>37</xdr:row>
      <xdr:rowOff>55880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4047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74930</xdr:rowOff>
    </xdr:from>
    <xdr:ext cx="762000" cy="255270"/>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68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57785</xdr:rowOff>
    </xdr:from>
    <xdr:to>
      <xdr:col>82</xdr:col>
      <xdr:colOff>158750</xdr:colOff>
      <xdr:row>36</xdr:row>
      <xdr:rowOff>159385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55880</xdr:rowOff>
    </xdr:from>
    <xdr:to>
      <xdr:col>78</xdr:col>
      <xdr:colOff>69850</xdr:colOff>
      <xdr:row>37</xdr:row>
      <xdr:rowOff>60960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399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43815</xdr:rowOff>
    </xdr:from>
    <xdr:ext cx="736600" cy="25527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5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60960</xdr:rowOff>
    </xdr:from>
    <xdr:to>
      <xdr:col>73</xdr:col>
      <xdr:colOff>180975</xdr:colOff>
      <xdr:row>37</xdr:row>
      <xdr:rowOff>74930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046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90170</xdr:rowOff>
    </xdr:from>
    <xdr:to>
      <xdr:col>74</xdr:col>
      <xdr:colOff>31750</xdr:colOff>
      <xdr:row>37</xdr:row>
      <xdr:rowOff>20320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30480</xdr:rowOff>
    </xdr:from>
    <xdr:ext cx="762000" cy="25527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1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74930</xdr:rowOff>
    </xdr:from>
    <xdr:to>
      <xdr:col>69</xdr:col>
      <xdr:colOff>92075</xdr:colOff>
      <xdr:row>37</xdr:row>
      <xdr:rowOff>74930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18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62230</xdr:rowOff>
    </xdr:from>
    <xdr:to>
      <xdr:col>69</xdr:col>
      <xdr:colOff>142875</xdr:colOff>
      <xdr:row>36</xdr:row>
      <xdr:rowOff>163830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xdr:rowOff>
    </xdr:from>
    <xdr:ext cx="75819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2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44450</xdr:rowOff>
    </xdr:from>
    <xdr:to>
      <xdr:col>65</xdr:col>
      <xdr:colOff>53975</xdr:colOff>
      <xdr:row>36</xdr:row>
      <xdr:rowOff>146050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156210</xdr:rowOff>
    </xdr:from>
    <xdr:ext cx="762000" cy="25527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5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117475</xdr:rowOff>
    </xdr:from>
    <xdr:to>
      <xdr:col>82</xdr:col>
      <xdr:colOff>158750</xdr:colOff>
      <xdr:row>37</xdr:row>
      <xdr:rowOff>47625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89535</xdr:rowOff>
    </xdr:from>
    <xdr:ext cx="762000" cy="255270"/>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617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5080</xdr:rowOff>
    </xdr:from>
    <xdr:to>
      <xdr:col>78</xdr:col>
      <xdr:colOff>120650</xdr:colOff>
      <xdr:row>37</xdr:row>
      <xdr:rowOff>106680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91440</xdr:rowOff>
    </xdr:from>
    <xdr:ext cx="7366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35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10160</xdr:rowOff>
    </xdr:from>
    <xdr:to>
      <xdr:col>74</xdr:col>
      <xdr:colOff>31750</xdr:colOff>
      <xdr:row>37</xdr:row>
      <xdr:rowOff>111760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96520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23495</xdr:rowOff>
    </xdr:from>
    <xdr:to>
      <xdr:col>69</xdr:col>
      <xdr:colOff>142875</xdr:colOff>
      <xdr:row>37</xdr:row>
      <xdr:rowOff>125095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109855</xdr:rowOff>
    </xdr:from>
    <xdr:ext cx="758190" cy="25527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5350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23495</xdr:rowOff>
    </xdr:from>
    <xdr:to>
      <xdr:col>65</xdr:col>
      <xdr:colOff>53975</xdr:colOff>
      <xdr:row>37</xdr:row>
      <xdr:rowOff>125095</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109855</xdr:rowOff>
    </xdr:from>
    <xdr:ext cx="762000" cy="25527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535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財政健全化期間における普通建設事業費の抑制の結果、類似団体平均よりも低い水準</a:t>
          </a:r>
          <a:r>
            <a:rPr kumimoji="1" lang="ja-JP" altLang="en-US" sz="1300">
              <a:solidFill>
                <a:sysClr val="windowText" lastClr="000000"/>
              </a:solidFill>
              <a:latin typeface="ＭＳ Ｐゴシック"/>
              <a:ea typeface="ＭＳ Ｐゴシック"/>
            </a:rPr>
            <a:t>で推移している。今後は、大型建設事業の元金償還開始により公債費は増加する見通しであるため、財政運営基本方針に定める繰上償還の実施などの取組により</a:t>
          </a:r>
          <a:r>
            <a:rPr kumimoji="1" lang="ja-JP" altLang="en-US" sz="1300">
              <a:latin typeface="ＭＳ Ｐゴシック"/>
              <a:ea typeface="ＭＳ Ｐゴシック"/>
            </a:rPr>
            <a:t>、公債費の適正化を図っていく。</a:t>
          </a:r>
        </a:p>
      </xdr:txBody>
    </xdr:sp>
    <xdr:clientData/>
  </xdr:twoCellAnchor>
  <xdr:oneCellAnchor>
    <xdr:from>
      <xdr:col>3</xdr:col>
      <xdr:colOff>123825</xdr:colOff>
      <xdr:row>69</xdr:row>
      <xdr:rowOff>107950</xdr:rowOff>
    </xdr:from>
    <xdr:ext cx="294640"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190"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19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190" cy="25527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190"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190"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4190" cy="25527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57150</xdr:rowOff>
    </xdr:from>
    <xdr:ext cx="762000" cy="259080"/>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85090</xdr:rowOff>
    </xdr:from>
    <xdr:to>
      <xdr:col>24</xdr:col>
      <xdr:colOff>114300</xdr:colOff>
      <xdr:row>81</xdr:row>
      <xdr:rowOff>85090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77</xdr:row>
      <xdr:rowOff>16510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648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78740</xdr:rowOff>
    </xdr:from>
    <xdr:ext cx="762000" cy="259080"/>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149860</xdr:rowOff>
    </xdr:from>
    <xdr:to>
      <xdr:col>19</xdr:col>
      <xdr:colOff>187325</xdr:colOff>
      <xdr:row>77</xdr:row>
      <xdr:rowOff>16510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800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113030</xdr:rowOff>
    </xdr:from>
    <xdr:ext cx="73279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149860</xdr:rowOff>
    </xdr:from>
    <xdr:to>
      <xdr:col>15</xdr:col>
      <xdr:colOff>98425</xdr:colOff>
      <xdr:row>77</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80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113030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88900</xdr:rowOff>
    </xdr:from>
    <xdr:to>
      <xdr:col>11</xdr:col>
      <xdr:colOff>9525</xdr:colOff>
      <xdr:row>77</xdr:row>
      <xdr:rowOff>24130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1910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41910</xdr:rowOff>
    </xdr:from>
    <xdr:to>
      <xdr:col>11</xdr:col>
      <xdr:colOff>60325</xdr:colOff>
      <xdr:row>77</xdr:row>
      <xdr:rowOff>143510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128270</xdr:rowOff>
    </xdr:from>
    <xdr:ext cx="75819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72390</xdr:rowOff>
    </xdr:from>
    <xdr:to>
      <xdr:col>6</xdr:col>
      <xdr:colOff>171450</xdr:colOff>
      <xdr:row>78</xdr:row>
      <xdr:rowOff>2540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158750</xdr:rowOff>
    </xdr:from>
    <xdr:ext cx="75819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100330</xdr:rowOff>
    </xdr:from>
    <xdr:ext cx="762000" cy="255270"/>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590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137160</xdr:rowOff>
    </xdr:from>
    <xdr:to>
      <xdr:col>20</xdr:col>
      <xdr:colOff>38100</xdr:colOff>
      <xdr:row>77</xdr:row>
      <xdr:rowOff>67310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77470</xdr:rowOff>
    </xdr:from>
    <xdr:ext cx="732790" cy="25527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3622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99060</xdr:rowOff>
    </xdr:from>
    <xdr:to>
      <xdr:col>15</xdr:col>
      <xdr:colOff>149225</xdr:colOff>
      <xdr:row>77</xdr:row>
      <xdr:rowOff>29210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39370</xdr:rowOff>
    </xdr:from>
    <xdr:ext cx="762000"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85090</xdr:rowOff>
    </xdr:from>
    <xdr:ext cx="758190" cy="25908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438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149860</xdr:rowOff>
    </xdr:from>
    <xdr:ext cx="758190"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37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が類似団体を上回っているのは、扶助費の増加が主な要因である。扶助費については、給付費の適正化や単独事業の見直しを進め、財政運営基本方針に定める健全で持続可能な財政基盤を構築していく。</a:t>
          </a:r>
        </a:p>
      </xdr:txBody>
    </xdr:sp>
    <xdr:clientData/>
  </xdr:twoCellAnchor>
  <xdr:oneCellAnchor>
    <xdr:from>
      <xdr:col>62</xdr:col>
      <xdr:colOff>6350</xdr:colOff>
      <xdr:row>69</xdr:row>
      <xdr:rowOff>107950</xdr:rowOff>
    </xdr:from>
    <xdr:ext cx="294640" cy="2254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190" cy="25527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190" cy="25527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190" cy="25527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190" cy="25527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113030</xdr:rowOff>
    </xdr:from>
    <xdr:to>
      <xdr:col>82</xdr:col>
      <xdr:colOff>107950</xdr:colOff>
      <xdr:row>80</xdr:row>
      <xdr:rowOff>122555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33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94615</xdr:rowOff>
    </xdr:from>
    <xdr:ext cx="762000" cy="259080"/>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122555</xdr:rowOff>
    </xdr:from>
    <xdr:to>
      <xdr:col>82</xdr:col>
      <xdr:colOff>196850</xdr:colOff>
      <xdr:row>80</xdr:row>
      <xdr:rowOff>122555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27940</xdr:rowOff>
    </xdr:from>
    <xdr:ext cx="762000" cy="259080"/>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113030</xdr:rowOff>
    </xdr:from>
    <xdr:to>
      <xdr:col>82</xdr:col>
      <xdr:colOff>196850</xdr:colOff>
      <xdr:row>74</xdr:row>
      <xdr:rowOff>113030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86360</xdr:rowOff>
    </xdr:from>
    <xdr:to>
      <xdr:col>82</xdr:col>
      <xdr:colOff>107950</xdr:colOff>
      <xdr:row>80</xdr:row>
      <xdr:rowOff>17780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5946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17780</xdr:rowOff>
    </xdr:from>
    <xdr:ext cx="762000" cy="255270"/>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98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635</xdr:rowOff>
    </xdr:from>
    <xdr:to>
      <xdr:col>82</xdr:col>
      <xdr:colOff>158750</xdr:colOff>
      <xdr:row>77</xdr:row>
      <xdr:rowOff>102235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17780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6601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3175</xdr:rowOff>
    </xdr:from>
    <xdr:to>
      <xdr:col>78</xdr:col>
      <xdr:colOff>120650</xdr:colOff>
      <xdr:row>78</xdr:row>
      <xdr:rowOff>104775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114935</xdr:rowOff>
    </xdr:from>
    <xdr:ext cx="7366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78740</xdr:rowOff>
    </xdr:from>
    <xdr:to>
      <xdr:col>73</xdr:col>
      <xdr:colOff>180975</xdr:colOff>
      <xdr:row>79</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232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21590</xdr:rowOff>
    </xdr:from>
    <xdr:to>
      <xdr:col>74</xdr:col>
      <xdr:colOff>31750</xdr:colOff>
      <xdr:row>78</xdr:row>
      <xdr:rowOff>123190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133350</xdr:rowOff>
    </xdr:from>
    <xdr:ext cx="762000" cy="25527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5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158750</xdr:rowOff>
    </xdr:from>
    <xdr:to>
      <xdr:col>69</xdr:col>
      <xdr:colOff>92075</xdr:colOff>
      <xdr:row>79</xdr:row>
      <xdr:rowOff>78740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5318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3175</xdr:rowOff>
    </xdr:from>
    <xdr:to>
      <xdr:col>69</xdr:col>
      <xdr:colOff>142875</xdr:colOff>
      <xdr:row>78</xdr:row>
      <xdr:rowOff>104775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114935</xdr:rowOff>
    </xdr:from>
    <xdr:ext cx="75819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1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170180</xdr:rowOff>
    </xdr:from>
    <xdr:to>
      <xdr:col>65</xdr:col>
      <xdr:colOff>53975</xdr:colOff>
      <xdr:row>78</xdr:row>
      <xdr:rowOff>100330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110490</xdr:rowOff>
    </xdr:from>
    <xdr:ext cx="762000" cy="25527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6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78</xdr:row>
      <xdr:rowOff>34925</xdr:rowOff>
    </xdr:from>
    <xdr:to>
      <xdr:col>82</xdr:col>
      <xdr:colOff>158750</xdr:colOff>
      <xdr:row>78</xdr:row>
      <xdr:rowOff>136525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6985</xdr:rowOff>
    </xdr:from>
    <xdr:ext cx="762000" cy="255270"/>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800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137795</xdr:rowOff>
    </xdr:from>
    <xdr:to>
      <xdr:col>78</xdr:col>
      <xdr:colOff>120650</xdr:colOff>
      <xdr:row>80</xdr:row>
      <xdr:rowOff>67945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52705</xdr:rowOff>
    </xdr:from>
    <xdr:ext cx="736600" cy="25527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7687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151130</xdr:rowOff>
    </xdr:from>
    <xdr:ext cx="7620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9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27940</xdr:rowOff>
    </xdr:from>
    <xdr:to>
      <xdr:col>69</xdr:col>
      <xdr:colOff>142875</xdr:colOff>
      <xdr:row>79</xdr:row>
      <xdr:rowOff>129540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114300</xdr:rowOff>
    </xdr:from>
    <xdr:ext cx="75819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588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107950</xdr:rowOff>
    </xdr:from>
    <xdr:to>
      <xdr:col>65</xdr:col>
      <xdr:colOff>53975</xdr:colOff>
      <xdr:row>79</xdr:row>
      <xdr:rowOff>38100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22860</xdr:rowOff>
    </xdr:from>
    <xdr:ext cx="7620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6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長崎県大村市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27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27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118110</xdr:rowOff>
    </xdr:from>
    <xdr:to>
      <xdr:col>29</xdr:col>
      <xdr:colOff>127000</xdr:colOff>
      <xdr:row>19</xdr:row>
      <xdr:rowOff>114300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880235"/>
          <a:ext cx="0" cy="15392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86360</xdr:rowOff>
    </xdr:from>
    <xdr:ext cx="758190" cy="25527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53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51,683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114300</xdr:rowOff>
    </xdr:from>
    <xdr:to>
      <xdr:col>30</xdr:col>
      <xdr:colOff>25400</xdr:colOff>
      <xdr:row>19</xdr:row>
      <xdr:rowOff>114300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194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33020</xdr:rowOff>
    </xdr:from>
    <xdr:ext cx="75819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69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145,959</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118110</xdr:rowOff>
    </xdr:from>
    <xdr:to>
      <xdr:col>30</xdr:col>
      <xdr:colOff>25400</xdr:colOff>
      <xdr:row>10</xdr:row>
      <xdr:rowOff>118110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880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63500</xdr:rowOff>
    </xdr:from>
    <xdr:to>
      <xdr:col>29</xdr:col>
      <xdr:colOff>127000</xdr:colOff>
      <xdr:row>18</xdr:row>
      <xdr:rowOff>80010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3197225"/>
          <a:ext cx="6477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81280</xdr:rowOff>
    </xdr:from>
    <xdr:ext cx="758190"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0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64770</xdr:rowOff>
    </xdr:from>
    <xdr:to>
      <xdr:col>29</xdr:col>
      <xdr:colOff>177800</xdr:colOff>
      <xdr:row>17</xdr:row>
      <xdr:rowOff>166370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80010</xdr:rowOff>
    </xdr:from>
    <xdr:to>
      <xdr:col>26</xdr:col>
      <xdr:colOff>50800</xdr:colOff>
      <xdr:row>18</xdr:row>
      <xdr:rowOff>120650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321373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88900</xdr:rowOff>
    </xdr:from>
    <xdr:to>
      <xdr:col>26</xdr:col>
      <xdr:colOff>101600</xdr:colOff>
      <xdr:row>18</xdr:row>
      <xdr:rowOff>19050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29210</xdr:rowOff>
    </xdr:from>
    <xdr:ext cx="736600" cy="25527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2003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120650</xdr:rowOff>
    </xdr:from>
    <xdr:to>
      <xdr:col>22</xdr:col>
      <xdr:colOff>114300</xdr:colOff>
      <xdr:row>18</xdr:row>
      <xdr:rowOff>132715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325437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117475</xdr:rowOff>
    </xdr:from>
    <xdr:to>
      <xdr:col>22</xdr:col>
      <xdr:colOff>165100</xdr:colOff>
      <xdr:row>18</xdr:row>
      <xdr:rowOff>47625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07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57785</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112395</xdr:rowOff>
    </xdr:from>
    <xdr:to>
      <xdr:col>18</xdr:col>
      <xdr:colOff>177800</xdr:colOff>
      <xdr:row>18</xdr:row>
      <xdr:rowOff>132715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a:off x="2908300" y="324612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132715</xdr:rowOff>
    </xdr:from>
    <xdr:to>
      <xdr:col>19</xdr:col>
      <xdr:colOff>38100</xdr:colOff>
      <xdr:row>18</xdr:row>
      <xdr:rowOff>63500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094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73025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141605</xdr:rowOff>
    </xdr:from>
    <xdr:to>
      <xdr:col>15</xdr:col>
      <xdr:colOff>101600</xdr:colOff>
      <xdr:row>18</xdr:row>
      <xdr:rowOff>71755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103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81915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12065</xdr:rowOff>
    </xdr:from>
    <xdr:to>
      <xdr:col>29</xdr:col>
      <xdr:colOff>177800</xdr:colOff>
      <xdr:row>18</xdr:row>
      <xdr:rowOff>113665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314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155575</xdr:rowOff>
    </xdr:from>
    <xdr:ext cx="758190" cy="25527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78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65,338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29210</xdr:rowOff>
    </xdr:from>
    <xdr:to>
      <xdr:col>26</xdr:col>
      <xdr:colOff>101600</xdr:colOff>
      <xdr:row>18</xdr:row>
      <xdr:rowOff>130810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316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115570</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9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64,313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69850</xdr:rowOff>
    </xdr:from>
    <xdr:to>
      <xdr:col>22</xdr:col>
      <xdr:colOff>165100</xdr:colOff>
      <xdr:row>18</xdr:row>
      <xdr:rowOff>171450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320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156210</xdr:rowOff>
    </xdr:from>
    <xdr:ext cx="762000" cy="25527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99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61,809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81915</xdr:rowOff>
    </xdr:from>
    <xdr:to>
      <xdr:col>19</xdr:col>
      <xdr:colOff>38100</xdr:colOff>
      <xdr:row>19</xdr:row>
      <xdr:rowOff>12065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321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168275</xdr:rowOff>
    </xdr:from>
    <xdr:ext cx="762000" cy="25527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2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61,060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61595</xdr:rowOff>
    </xdr:from>
    <xdr:to>
      <xdr:col>15</xdr:col>
      <xdr:colOff>101600</xdr:colOff>
      <xdr:row>18</xdr:row>
      <xdr:rowOff>163195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19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147955</xdr:rowOff>
    </xdr:from>
    <xdr:ext cx="762000"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81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62,313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651500" y="6028055"/>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58190" cy="25717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660"/>
          <a:ext cx="7581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0</xdr:rowOff>
    </xdr:from>
    <xdr:to>
      <xdr:col>30</xdr:col>
      <xdr:colOff>25400</xdr:colOff>
      <xdr:row>38</xdr:row>
      <xdr:rowOff>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18415</xdr:rowOff>
    </xdr:from>
    <xdr:ext cx="758190" cy="256540"/>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515"/>
          <a:ext cx="758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113030</xdr:rowOff>
    </xdr:from>
    <xdr:to>
      <xdr:col>29</xdr:col>
      <xdr:colOff>127000</xdr:colOff>
      <xdr:row>35</xdr:row>
      <xdr:rowOff>174625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5003800" y="6723380"/>
          <a:ext cx="6477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205740</xdr:rowOff>
    </xdr:from>
    <xdr:ext cx="758190" cy="259080"/>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09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233680</xdr:rowOff>
    </xdr:from>
    <xdr:to>
      <xdr:col>29</xdr:col>
      <xdr:colOff>177800</xdr:colOff>
      <xdr:row>35</xdr:row>
      <xdr:rowOff>335915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56007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100965</xdr:rowOff>
    </xdr:from>
    <xdr:to>
      <xdr:col>26</xdr:col>
      <xdr:colOff>50800</xdr:colOff>
      <xdr:row>35</xdr:row>
      <xdr:rowOff>174625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4305300" y="6711315"/>
          <a:ext cx="69850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239395</xdr:rowOff>
    </xdr:from>
    <xdr:to>
      <xdr:col>26</xdr:col>
      <xdr:colOff>101600</xdr:colOff>
      <xdr:row>35</xdr:row>
      <xdr:rowOff>340360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9530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325120</xdr:rowOff>
    </xdr:from>
    <xdr:ext cx="7366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100965</xdr:rowOff>
    </xdr:from>
    <xdr:to>
      <xdr:col>22</xdr:col>
      <xdr:colOff>114300</xdr:colOff>
      <xdr:row>35</xdr:row>
      <xdr:rowOff>135890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3606800" y="671131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333375</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135890</xdr:rowOff>
    </xdr:from>
    <xdr:to>
      <xdr:col>18</xdr:col>
      <xdr:colOff>177800</xdr:colOff>
      <xdr:row>35</xdr:row>
      <xdr:rowOff>262255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2908300" y="6746240"/>
          <a:ext cx="698500" cy="1263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252730</xdr:rowOff>
    </xdr:from>
    <xdr:to>
      <xdr:col>19</xdr:col>
      <xdr:colOff>38100</xdr:colOff>
      <xdr:row>36</xdr:row>
      <xdr:rowOff>12065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35560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340360</xdr:rowOff>
    </xdr:from>
    <xdr:ext cx="762000" cy="25463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5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233680</xdr:rowOff>
    </xdr:from>
    <xdr:to>
      <xdr:col>15</xdr:col>
      <xdr:colOff>101600</xdr:colOff>
      <xdr:row>35</xdr:row>
      <xdr:rowOff>335915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28575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320040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61595</xdr:rowOff>
    </xdr:from>
    <xdr:to>
      <xdr:col>29</xdr:col>
      <xdr:colOff>177800</xdr:colOff>
      <xdr:row>35</xdr:row>
      <xdr:rowOff>162560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5600700" y="6671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250190</xdr:rowOff>
    </xdr:from>
    <xdr:ext cx="758190" cy="252730"/>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1764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17,190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125095</xdr:rowOff>
    </xdr:from>
    <xdr:to>
      <xdr:col>26</xdr:col>
      <xdr:colOff>101600</xdr:colOff>
      <xdr:row>35</xdr:row>
      <xdr:rowOff>226060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953000" y="67354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236855</xdr:rowOff>
    </xdr:from>
    <xdr:ext cx="736600" cy="25527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043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15,276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49530</xdr:rowOff>
    </xdr:from>
    <xdr:to>
      <xdr:col>22</xdr:col>
      <xdr:colOff>165100</xdr:colOff>
      <xdr:row>35</xdr:row>
      <xdr:rowOff>150495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254500" y="6659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161290</xdr:rowOff>
    </xdr:from>
    <xdr:ext cx="762000" cy="25971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287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17,567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84455</xdr:rowOff>
    </xdr:from>
    <xdr:to>
      <xdr:col>19</xdr:col>
      <xdr:colOff>38100</xdr:colOff>
      <xdr:row>35</xdr:row>
      <xdr:rowOff>185420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3556000" y="66948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196215</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636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210820</xdr:rowOff>
    </xdr:from>
    <xdr:to>
      <xdr:col>15</xdr:col>
      <xdr:colOff>101600</xdr:colOff>
      <xdr:row>35</xdr:row>
      <xdr:rowOff>311785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28575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322580</xdr:rowOff>
    </xdr:from>
    <xdr:ext cx="762000" cy="25971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27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27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82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82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122555</xdr:rowOff>
    </xdr:from>
    <xdr:to>
      <xdr:col>24</xdr:col>
      <xdr:colOff>62865</xdr:colOff>
      <xdr:row>38</xdr:row>
      <xdr:rowOff>143510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0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534670" cy="25527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17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69215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116,887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122555</xdr:rowOff>
    </xdr:from>
    <xdr:to>
      <xdr:col>24</xdr:col>
      <xdr:colOff>152400</xdr:colOff>
      <xdr:row>30</xdr:row>
      <xdr:rowOff>122555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29210</xdr:rowOff>
    </xdr:from>
    <xdr:to>
      <xdr:col>24</xdr:col>
      <xdr:colOff>63500</xdr:colOff>
      <xdr:row>37</xdr:row>
      <xdr:rowOff>84455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286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53975</xdr:rowOff>
    </xdr:from>
    <xdr:ext cx="534670" cy="25527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7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84455</xdr:rowOff>
    </xdr:from>
    <xdr:to>
      <xdr:col>19</xdr:col>
      <xdr:colOff>177800</xdr:colOff>
      <xdr:row>38</xdr:row>
      <xdr:rowOff>84455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810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64135</xdr:rowOff>
    </xdr:from>
    <xdr:to>
      <xdr:col>20</xdr:col>
      <xdr:colOff>38100</xdr:colOff>
      <xdr:row>36</xdr:row>
      <xdr:rowOff>166370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10795</xdr:rowOff>
    </xdr:from>
    <xdr:ext cx="530860" cy="2584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0115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84455</xdr:rowOff>
    </xdr:from>
    <xdr:to>
      <xdr:col>15</xdr:col>
      <xdr:colOff>50800</xdr:colOff>
      <xdr:row>38</xdr:row>
      <xdr:rowOff>86360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995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169545</xdr:rowOff>
    </xdr:from>
    <xdr:to>
      <xdr:col>15</xdr:col>
      <xdr:colOff>101600</xdr:colOff>
      <xdr:row>37</xdr:row>
      <xdr:rowOff>99695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116205</xdr:rowOff>
    </xdr:from>
    <xdr:ext cx="53086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11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27305</xdr:rowOff>
    </xdr:from>
    <xdr:to>
      <xdr:col>10</xdr:col>
      <xdr:colOff>114300</xdr:colOff>
      <xdr:row>38</xdr:row>
      <xdr:rowOff>86360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240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128270</xdr:rowOff>
    </xdr:from>
    <xdr:ext cx="53086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1290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6985</xdr:rowOff>
    </xdr:from>
    <xdr:to>
      <xdr:col>6</xdr:col>
      <xdr:colOff>38100</xdr:colOff>
      <xdr:row>37</xdr:row>
      <xdr:rowOff>109220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125095</xdr:rowOff>
    </xdr:from>
    <xdr:ext cx="530860"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125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149225</xdr:rowOff>
    </xdr:from>
    <xdr:to>
      <xdr:col>24</xdr:col>
      <xdr:colOff>114300</xdr:colOff>
      <xdr:row>37</xdr:row>
      <xdr:rowOff>79375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127635</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33655</xdr:rowOff>
    </xdr:from>
    <xdr:to>
      <xdr:col>20</xdr:col>
      <xdr:colOff>38100</xdr:colOff>
      <xdr:row>37</xdr:row>
      <xdr:rowOff>135255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126365</xdr:rowOff>
    </xdr:from>
    <xdr:ext cx="53086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700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33655</xdr:rowOff>
    </xdr:from>
    <xdr:to>
      <xdr:col>15</xdr:col>
      <xdr:colOff>101600</xdr:colOff>
      <xdr:row>38</xdr:row>
      <xdr:rowOff>135255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126365</xdr:rowOff>
    </xdr:from>
    <xdr:ext cx="53086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6414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35560</xdr:rowOff>
    </xdr:from>
    <xdr:to>
      <xdr:col>10</xdr:col>
      <xdr:colOff>165100</xdr:colOff>
      <xdr:row>38</xdr:row>
      <xdr:rowOff>137160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128270</xdr:rowOff>
    </xdr:from>
    <xdr:ext cx="53086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147955</xdr:rowOff>
    </xdr:from>
    <xdr:to>
      <xdr:col>6</xdr:col>
      <xdr:colOff>38100</xdr:colOff>
      <xdr:row>38</xdr:row>
      <xdr:rowOff>78105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69215</xdr:rowOff>
    </xdr:from>
    <xdr:ext cx="53086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5843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110" cy="25527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527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82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82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138430</xdr:rowOff>
    </xdr:from>
    <xdr:to>
      <xdr:col>24</xdr:col>
      <xdr:colOff>62865</xdr:colOff>
      <xdr:row>58</xdr:row>
      <xdr:rowOff>46990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93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50800</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43,319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46990</xdr:rowOff>
    </xdr:from>
    <xdr:to>
      <xdr:col>24</xdr:col>
      <xdr:colOff>152400</xdr:colOff>
      <xdr:row>58</xdr:row>
      <xdr:rowOff>46990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85090</xdr:rowOff>
    </xdr:from>
    <xdr:ext cx="598805" cy="25908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144,111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138430</xdr:rowOff>
    </xdr:from>
    <xdr:to>
      <xdr:col>24</xdr:col>
      <xdr:colOff>152400</xdr:colOff>
      <xdr:row>50</xdr:row>
      <xdr:rowOff>138430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32385</xdr:rowOff>
    </xdr:from>
    <xdr:to>
      <xdr:col>24</xdr:col>
      <xdr:colOff>63500</xdr:colOff>
      <xdr:row>57</xdr:row>
      <xdr:rowOff>149225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3585"/>
          <a:ext cx="8382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31115</xdr:rowOff>
    </xdr:from>
    <xdr:ext cx="534670" cy="25527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31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52705</xdr:rowOff>
    </xdr:from>
    <xdr:to>
      <xdr:col>24</xdr:col>
      <xdr:colOff>114300</xdr:colOff>
      <xdr:row>56</xdr:row>
      <xdr:rowOff>154940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149225</xdr:rowOff>
    </xdr:from>
    <xdr:to>
      <xdr:col>19</xdr:col>
      <xdr:colOff>177800</xdr:colOff>
      <xdr:row>58</xdr:row>
      <xdr:rowOff>26035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18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135890</xdr:rowOff>
    </xdr:from>
    <xdr:to>
      <xdr:col>20</xdr:col>
      <xdr:colOff>38100</xdr:colOff>
      <xdr:row>57</xdr:row>
      <xdr:rowOff>66040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83185</xdr:rowOff>
    </xdr:from>
    <xdr:ext cx="53086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5129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26035</xdr:rowOff>
    </xdr:from>
    <xdr:to>
      <xdr:col>15</xdr:col>
      <xdr:colOff>50800</xdr:colOff>
      <xdr:row>58</xdr:row>
      <xdr:rowOff>59055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01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26035</xdr:rowOff>
    </xdr:from>
    <xdr:to>
      <xdr:col>15</xdr:col>
      <xdr:colOff>101600</xdr:colOff>
      <xdr:row>57</xdr:row>
      <xdr:rowOff>127635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144145</xdr:rowOff>
    </xdr:from>
    <xdr:ext cx="530860" cy="25527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5738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59055</xdr:rowOff>
    </xdr:from>
    <xdr:to>
      <xdr:col>10</xdr:col>
      <xdr:colOff>114300</xdr:colOff>
      <xdr:row>58</xdr:row>
      <xdr:rowOff>59055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3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63500</xdr:rowOff>
    </xdr:from>
    <xdr:to>
      <xdr:col>10</xdr:col>
      <xdr:colOff>165100</xdr:colOff>
      <xdr:row>57</xdr:row>
      <xdr:rowOff>165100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10795</xdr:rowOff>
    </xdr:from>
    <xdr:ext cx="530860" cy="2584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6119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77470</xdr:rowOff>
    </xdr:from>
    <xdr:to>
      <xdr:col>6</xdr:col>
      <xdr:colOff>38100</xdr:colOff>
      <xdr:row>58</xdr:row>
      <xdr:rowOff>7620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24130</xdr:rowOff>
    </xdr:from>
    <xdr:ext cx="53086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625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153035</xdr:rowOff>
    </xdr:from>
    <xdr:to>
      <xdr:col>24</xdr:col>
      <xdr:colOff>114300</xdr:colOff>
      <xdr:row>56</xdr:row>
      <xdr:rowOff>83185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4445</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4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98425</xdr:rowOff>
    </xdr:from>
    <xdr:to>
      <xdr:col>20</xdr:col>
      <xdr:colOff>38100</xdr:colOff>
      <xdr:row>58</xdr:row>
      <xdr:rowOff>29210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19685</xdr:rowOff>
    </xdr:from>
    <xdr:ext cx="530860" cy="25527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9637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146685</xdr:rowOff>
    </xdr:from>
    <xdr:to>
      <xdr:col>15</xdr:col>
      <xdr:colOff>101600</xdr:colOff>
      <xdr:row>58</xdr:row>
      <xdr:rowOff>76835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67945</xdr:rowOff>
    </xdr:from>
    <xdr:ext cx="530860" cy="2584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100120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8255</xdr:rowOff>
    </xdr:from>
    <xdr:to>
      <xdr:col>10</xdr:col>
      <xdr:colOff>165100</xdr:colOff>
      <xdr:row>58</xdr:row>
      <xdr:rowOff>109855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100965</xdr:rowOff>
    </xdr:from>
    <xdr:ext cx="530860" cy="25527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100450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8255</xdr:rowOff>
    </xdr:from>
    <xdr:to>
      <xdr:col>6</xdr:col>
      <xdr:colOff>38100</xdr:colOff>
      <xdr:row>58</xdr:row>
      <xdr:rowOff>109855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100965</xdr:rowOff>
    </xdr:from>
    <xdr:ext cx="530860" cy="25527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100450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5110"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527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527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59055</xdr:rowOff>
    </xdr:from>
    <xdr:to>
      <xdr:col>24</xdr:col>
      <xdr:colOff>62865</xdr:colOff>
      <xdr:row>79</xdr:row>
      <xdr:rowOff>83820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0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87630</xdr:rowOff>
    </xdr:from>
    <xdr:ext cx="378460" cy="25527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21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83820</xdr:rowOff>
    </xdr:from>
    <xdr:to>
      <xdr:col>24</xdr:col>
      <xdr:colOff>152400</xdr:colOff>
      <xdr:row>79</xdr:row>
      <xdr:rowOff>83820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xdr:rowOff>
    </xdr:from>
    <xdr:ext cx="534670" cy="25527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8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59055</xdr:rowOff>
    </xdr:from>
    <xdr:to>
      <xdr:col>24</xdr:col>
      <xdr:colOff>152400</xdr:colOff>
      <xdr:row>71</xdr:row>
      <xdr:rowOff>59055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9525</xdr:rowOff>
    </xdr:from>
    <xdr:to>
      <xdr:col>24</xdr:col>
      <xdr:colOff>63500</xdr:colOff>
      <xdr:row>78</xdr:row>
      <xdr:rowOff>56515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8262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56515</xdr:rowOff>
    </xdr:from>
    <xdr:ext cx="469900" cy="2584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6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78105</xdr:rowOff>
    </xdr:from>
    <xdr:to>
      <xdr:col>24</xdr:col>
      <xdr:colOff>114300</xdr:colOff>
      <xdr:row>79</xdr:row>
      <xdr:rowOff>8255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xdr:rowOff>
    </xdr:from>
    <xdr:to>
      <xdr:col>19</xdr:col>
      <xdr:colOff>177800</xdr:colOff>
      <xdr:row>78</xdr:row>
      <xdr:rowOff>21590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26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74930</xdr:rowOff>
    </xdr:from>
    <xdr:to>
      <xdr:col>20</xdr:col>
      <xdr:colOff>38100</xdr:colOff>
      <xdr:row>79</xdr:row>
      <xdr:rowOff>5080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167640</xdr:rowOff>
    </xdr:from>
    <xdr:ext cx="466090" cy="25527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5407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21590</xdr:rowOff>
    </xdr:from>
    <xdr:to>
      <xdr:col>15</xdr:col>
      <xdr:colOff>50800</xdr:colOff>
      <xdr:row>78</xdr:row>
      <xdr:rowOff>48895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946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98425</xdr:rowOff>
    </xdr:from>
    <xdr:to>
      <xdr:col>15</xdr:col>
      <xdr:colOff>101600</xdr:colOff>
      <xdr:row>79</xdr:row>
      <xdr:rowOff>29210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20320</xdr:rowOff>
    </xdr:from>
    <xdr:ext cx="466090" cy="25527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5648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48895</xdr:rowOff>
    </xdr:from>
    <xdr:to>
      <xdr:col>10</xdr:col>
      <xdr:colOff>114300</xdr:colOff>
      <xdr:row>78</xdr:row>
      <xdr:rowOff>53975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19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97790</xdr:rowOff>
    </xdr:from>
    <xdr:to>
      <xdr:col>10</xdr:col>
      <xdr:colOff>165100</xdr:colOff>
      <xdr:row>79</xdr:row>
      <xdr:rowOff>27940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19050</xdr:rowOff>
    </xdr:from>
    <xdr:ext cx="466090" cy="25527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5636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93345</xdr:rowOff>
    </xdr:from>
    <xdr:to>
      <xdr:col>6</xdr:col>
      <xdr:colOff>38100</xdr:colOff>
      <xdr:row>79</xdr:row>
      <xdr:rowOff>23495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14605</xdr:rowOff>
    </xdr:from>
    <xdr:ext cx="46609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5591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6350</xdr:rowOff>
    </xdr:from>
    <xdr:to>
      <xdr:col>24</xdr:col>
      <xdr:colOff>114300</xdr:colOff>
      <xdr:row>78</xdr:row>
      <xdr:rowOff>107315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29210</xdr:rowOff>
    </xdr:from>
    <xdr:ext cx="469900" cy="25527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08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130175</xdr:rowOff>
    </xdr:from>
    <xdr:to>
      <xdr:col>20</xdr:col>
      <xdr:colOff>38100</xdr:colOff>
      <xdr:row>78</xdr:row>
      <xdr:rowOff>60325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76835</xdr:rowOff>
    </xdr:from>
    <xdr:ext cx="466090" cy="25527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1070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142240</xdr:rowOff>
    </xdr:from>
    <xdr:to>
      <xdr:col>15</xdr:col>
      <xdr:colOff>101600</xdr:colOff>
      <xdr:row>78</xdr:row>
      <xdr:rowOff>72390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88900</xdr:rowOff>
    </xdr:from>
    <xdr:ext cx="466090" cy="25527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1191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169545</xdr:rowOff>
    </xdr:from>
    <xdr:to>
      <xdr:col>10</xdr:col>
      <xdr:colOff>165100</xdr:colOff>
      <xdr:row>78</xdr:row>
      <xdr:rowOff>99695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116205</xdr:rowOff>
    </xdr:from>
    <xdr:ext cx="46609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1464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3175</xdr:rowOff>
    </xdr:from>
    <xdr:to>
      <xdr:col>6</xdr:col>
      <xdr:colOff>38100</xdr:colOff>
      <xdr:row>78</xdr:row>
      <xdr:rowOff>104775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121285</xdr:rowOff>
    </xdr:from>
    <xdr:ext cx="466090" cy="25527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1514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182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649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820" cy="25527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82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82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139700</xdr:rowOff>
    </xdr:from>
    <xdr:to>
      <xdr:col>24</xdr:col>
      <xdr:colOff>62865</xdr:colOff>
      <xdr:row>99</xdr:row>
      <xdr:rowOff>74930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750"/>
          <a:ext cx="1270" cy="1649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78740</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74930</xdr:rowOff>
    </xdr:from>
    <xdr:to>
      <xdr:col>24</xdr:col>
      <xdr:colOff>152400</xdr:colOff>
      <xdr:row>99</xdr:row>
      <xdr:rowOff>74930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86360</xdr:rowOff>
    </xdr:from>
    <xdr:ext cx="598805" cy="255270"/>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217,504</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139700</xdr:rowOff>
    </xdr:from>
    <xdr:to>
      <xdr:col>24</xdr:col>
      <xdr:colOff>152400</xdr:colOff>
      <xdr:row>89</xdr:row>
      <xdr:rowOff>139700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160655</xdr:rowOff>
    </xdr:from>
    <xdr:to>
      <xdr:col>24</xdr:col>
      <xdr:colOff>63500</xdr:colOff>
      <xdr:row>95</xdr:row>
      <xdr:rowOff>2540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34055"/>
          <a:ext cx="838200" cy="356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22225</xdr:rowOff>
    </xdr:from>
    <xdr:ext cx="598805" cy="2584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4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43815</xdr:rowOff>
    </xdr:from>
    <xdr:to>
      <xdr:col>24</xdr:col>
      <xdr:colOff>114300</xdr:colOff>
      <xdr:row>96</xdr:row>
      <xdr:rowOff>145415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2540</xdr:rowOff>
    </xdr:from>
    <xdr:to>
      <xdr:col>19</xdr:col>
      <xdr:colOff>177800</xdr:colOff>
      <xdr:row>95</xdr:row>
      <xdr:rowOff>68580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9029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31115</xdr:rowOff>
    </xdr:from>
    <xdr:to>
      <xdr:col>20</xdr:col>
      <xdr:colOff>38100</xdr:colOff>
      <xdr:row>98</xdr:row>
      <xdr:rowOff>132715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98</xdr:row>
      <xdr:rowOff>123825</xdr:rowOff>
    </xdr:from>
    <xdr:ext cx="594995" cy="25527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580" y="169259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68580</xdr:rowOff>
    </xdr:from>
    <xdr:to>
      <xdr:col>15</xdr:col>
      <xdr:colOff>50800</xdr:colOff>
      <xdr:row>96</xdr:row>
      <xdr:rowOff>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5633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90170</xdr:rowOff>
    </xdr:from>
    <xdr:to>
      <xdr:col>15</xdr:col>
      <xdr:colOff>101600</xdr:colOff>
      <xdr:row>99</xdr:row>
      <xdr:rowOff>20320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11430</xdr:rowOff>
    </xdr:from>
    <xdr:ext cx="53086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0965" y="16984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0</xdr:rowOff>
    </xdr:from>
    <xdr:to>
      <xdr:col>10</xdr:col>
      <xdr:colOff>114300</xdr:colOff>
      <xdr:row>96</xdr:row>
      <xdr:rowOff>29210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592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153035</xdr:rowOff>
    </xdr:from>
    <xdr:to>
      <xdr:col>10</xdr:col>
      <xdr:colOff>165100</xdr:colOff>
      <xdr:row>99</xdr:row>
      <xdr:rowOff>83185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74930</xdr:rowOff>
    </xdr:from>
    <xdr:ext cx="530860" cy="25527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1965" y="170484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150495</xdr:rowOff>
    </xdr:from>
    <xdr:to>
      <xdr:col>6</xdr:col>
      <xdr:colOff>38100</xdr:colOff>
      <xdr:row>99</xdr:row>
      <xdr:rowOff>80645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71755</xdr:rowOff>
    </xdr:from>
    <xdr:ext cx="53086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70453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109855</xdr:rowOff>
    </xdr:from>
    <xdr:to>
      <xdr:col>24</xdr:col>
      <xdr:colOff>114300</xdr:colOff>
      <xdr:row>93</xdr:row>
      <xdr:rowOff>40640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83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132715</xdr:rowOff>
    </xdr:from>
    <xdr:ext cx="598805" cy="25527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3466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123190</xdr:rowOff>
    </xdr:from>
    <xdr:to>
      <xdr:col>20</xdr:col>
      <xdr:colOff>38100</xdr:colOff>
      <xdr:row>95</xdr:row>
      <xdr:rowOff>53340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69850</xdr:rowOff>
    </xdr:from>
    <xdr:ext cx="59499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580" y="160147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147,293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17780</xdr:rowOff>
    </xdr:from>
    <xdr:to>
      <xdr:col>15</xdr:col>
      <xdr:colOff>101600</xdr:colOff>
      <xdr:row>95</xdr:row>
      <xdr:rowOff>119380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135890</xdr:rowOff>
    </xdr:from>
    <xdr:ext cx="59499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580" y="160807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120650</xdr:rowOff>
    </xdr:from>
    <xdr:to>
      <xdr:col>10</xdr:col>
      <xdr:colOff>165100</xdr:colOff>
      <xdr:row>96</xdr:row>
      <xdr:rowOff>50800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67310</xdr:rowOff>
    </xdr:from>
    <xdr:ext cx="59499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580" y="161836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149860</xdr:rowOff>
    </xdr:from>
    <xdr:to>
      <xdr:col>6</xdr:col>
      <xdr:colOff>38100</xdr:colOff>
      <xdr:row>96</xdr:row>
      <xdr:rowOff>80010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96520</xdr:rowOff>
    </xdr:from>
    <xdr:ext cx="594995"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580" y="162128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131,694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110"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820" cy="25527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820"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820"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69215</xdr:rowOff>
    </xdr:from>
    <xdr:to>
      <xdr:col>54</xdr:col>
      <xdr:colOff>189865</xdr:colOff>
      <xdr:row>38</xdr:row>
      <xdr:rowOff>93345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065"/>
          <a:ext cx="1270" cy="881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97790</xdr:rowOff>
    </xdr:from>
    <xdr:ext cx="534670" cy="255270"/>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8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93345</xdr:rowOff>
    </xdr:from>
    <xdr:to>
      <xdr:col>55</xdr:col>
      <xdr:colOff>88900</xdr:colOff>
      <xdr:row>38</xdr:row>
      <xdr:rowOff>93345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15875</xdr:rowOff>
    </xdr:from>
    <xdr:ext cx="598805"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69215</xdr:rowOff>
    </xdr:from>
    <xdr:to>
      <xdr:col>55</xdr:col>
      <xdr:colOff>88900</xdr:colOff>
      <xdr:row>33</xdr:row>
      <xdr:rowOff>69215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142240</xdr:rowOff>
    </xdr:from>
    <xdr:to>
      <xdr:col>55</xdr:col>
      <xdr:colOff>0</xdr:colOff>
      <xdr:row>36</xdr:row>
      <xdr:rowOff>55245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57190"/>
          <a:ext cx="838200" cy="770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92075</xdr:rowOff>
    </xdr:from>
    <xdr:ext cx="534670" cy="259080"/>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642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113665</xdr:rowOff>
    </xdr:from>
    <xdr:to>
      <xdr:col>55</xdr:col>
      <xdr:colOff>50800</xdr:colOff>
      <xdr:row>37</xdr:row>
      <xdr:rowOff>43815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142240</xdr:rowOff>
    </xdr:from>
    <xdr:to>
      <xdr:col>50</xdr:col>
      <xdr:colOff>114300</xdr:colOff>
      <xdr:row>37</xdr:row>
      <xdr:rowOff>15875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57190"/>
          <a:ext cx="889000" cy="902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15875</xdr:rowOff>
    </xdr:from>
    <xdr:to>
      <xdr:col>50</xdr:col>
      <xdr:colOff>165100</xdr:colOff>
      <xdr:row>32</xdr:row>
      <xdr:rowOff>117475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5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109220</xdr:rowOff>
    </xdr:from>
    <xdr:ext cx="594995" cy="25527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580" y="55956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14605</xdr:rowOff>
    </xdr:from>
    <xdr:to>
      <xdr:col>45</xdr:col>
      <xdr:colOff>177800</xdr:colOff>
      <xdr:row>37</xdr:row>
      <xdr:rowOff>15875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582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xdr:rowOff>
    </xdr:from>
    <xdr:to>
      <xdr:col>46</xdr:col>
      <xdr:colOff>38100</xdr:colOff>
      <xdr:row>37</xdr:row>
      <xdr:rowOff>102235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93345</xdr:rowOff>
    </xdr:from>
    <xdr:ext cx="53086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2965" y="64369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14605</xdr:rowOff>
    </xdr:from>
    <xdr:to>
      <xdr:col>41</xdr:col>
      <xdr:colOff>50800</xdr:colOff>
      <xdr:row>37</xdr:row>
      <xdr:rowOff>31115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582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31750</xdr:rowOff>
    </xdr:from>
    <xdr:to>
      <xdr:col>41</xdr:col>
      <xdr:colOff>101600</xdr:colOff>
      <xdr:row>37</xdr:row>
      <xdr:rowOff>133350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124460</xdr:rowOff>
    </xdr:from>
    <xdr:ext cx="53086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3965" y="6468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37465</xdr:rowOff>
    </xdr:from>
    <xdr:to>
      <xdr:col>36</xdr:col>
      <xdr:colOff>165100</xdr:colOff>
      <xdr:row>37</xdr:row>
      <xdr:rowOff>139065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130175</xdr:rowOff>
    </xdr:from>
    <xdr:ext cx="53086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4965" y="6473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4445</xdr:rowOff>
    </xdr:from>
    <xdr:to>
      <xdr:col>55</xdr:col>
      <xdr:colOff>50800</xdr:colOff>
      <xdr:row>36</xdr:row>
      <xdr:rowOff>106045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27305</xdr:rowOff>
    </xdr:from>
    <xdr:ext cx="534670" cy="25908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28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91440</xdr:rowOff>
    </xdr:from>
    <xdr:to>
      <xdr:col>50</xdr:col>
      <xdr:colOff>165100</xdr:colOff>
      <xdr:row>32</xdr:row>
      <xdr:rowOff>21590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38100</xdr:rowOff>
    </xdr:from>
    <xdr:ext cx="594995"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580" y="51816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136525</xdr:rowOff>
    </xdr:from>
    <xdr:to>
      <xdr:col>46</xdr:col>
      <xdr:colOff>38100</xdr:colOff>
      <xdr:row>37</xdr:row>
      <xdr:rowOff>66675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83185</xdr:rowOff>
    </xdr:from>
    <xdr:ext cx="53086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2965" y="60839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135255</xdr:rowOff>
    </xdr:from>
    <xdr:to>
      <xdr:col>41</xdr:col>
      <xdr:colOff>101600</xdr:colOff>
      <xdr:row>37</xdr:row>
      <xdr:rowOff>65405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81915</xdr:rowOff>
    </xdr:from>
    <xdr:ext cx="530860"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3965" y="60826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151765</xdr:rowOff>
    </xdr:from>
    <xdr:to>
      <xdr:col>36</xdr:col>
      <xdr:colOff>165100</xdr:colOff>
      <xdr:row>37</xdr:row>
      <xdr:rowOff>81915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98425</xdr:rowOff>
    </xdr:from>
    <xdr:ext cx="530860" cy="25527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4965" y="60991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87,726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110"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27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527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505" y="9093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1820" cy="2584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1820"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137795</xdr:rowOff>
    </xdr:from>
    <xdr:to>
      <xdr:col>54</xdr:col>
      <xdr:colOff>189865</xdr:colOff>
      <xdr:row>59</xdr:row>
      <xdr:rowOff>42545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295"/>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469900" cy="259080"/>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1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98805" cy="259080"/>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138,201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32385</xdr:rowOff>
    </xdr:from>
    <xdr:to>
      <xdr:col>55</xdr:col>
      <xdr:colOff>0</xdr:colOff>
      <xdr:row>56</xdr:row>
      <xdr:rowOff>81280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3358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40640</xdr:rowOff>
    </xdr:from>
    <xdr:ext cx="534670" cy="25527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418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62230</xdr:rowOff>
    </xdr:from>
    <xdr:to>
      <xdr:col>55</xdr:col>
      <xdr:colOff>50800</xdr:colOff>
      <xdr:row>56</xdr:row>
      <xdr:rowOff>163830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20320</xdr:rowOff>
    </xdr:from>
    <xdr:to>
      <xdr:col>50</xdr:col>
      <xdr:colOff>114300</xdr:colOff>
      <xdr:row>56</xdr:row>
      <xdr:rowOff>32385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278620"/>
          <a:ext cx="8890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67310</xdr:rowOff>
    </xdr:from>
    <xdr:to>
      <xdr:col>50</xdr:col>
      <xdr:colOff>165100</xdr:colOff>
      <xdr:row>56</xdr:row>
      <xdr:rowOff>168910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160020</xdr:rowOff>
    </xdr:from>
    <xdr:ext cx="53086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9761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116840</xdr:rowOff>
    </xdr:from>
    <xdr:to>
      <xdr:col>45</xdr:col>
      <xdr:colOff>177800</xdr:colOff>
      <xdr:row>54</xdr:row>
      <xdr:rowOff>20320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03224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66040</xdr:rowOff>
    </xdr:from>
    <xdr:to>
      <xdr:col>46</xdr:col>
      <xdr:colOff>38100</xdr:colOff>
      <xdr:row>56</xdr:row>
      <xdr:rowOff>167640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158750</xdr:rowOff>
    </xdr:from>
    <xdr:ext cx="53086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9759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52</xdr:row>
      <xdr:rowOff>116840</xdr:rowOff>
    </xdr:from>
    <xdr:to>
      <xdr:col>41</xdr:col>
      <xdr:colOff>50800</xdr:colOff>
      <xdr:row>54</xdr:row>
      <xdr:rowOff>119380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032240"/>
          <a:ext cx="8890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106045</xdr:rowOff>
    </xdr:from>
    <xdr:to>
      <xdr:col>41</xdr:col>
      <xdr:colOff>101600</xdr:colOff>
      <xdr:row>57</xdr:row>
      <xdr:rowOff>36195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27305</xdr:rowOff>
    </xdr:from>
    <xdr:ext cx="53086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79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41910</xdr:rowOff>
    </xdr:from>
    <xdr:to>
      <xdr:col>36</xdr:col>
      <xdr:colOff>165100</xdr:colOff>
      <xdr:row>56</xdr:row>
      <xdr:rowOff>143510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134620</xdr:rowOff>
    </xdr:from>
    <xdr:ext cx="530860" cy="25527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7358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30480</xdr:rowOff>
    </xdr:from>
    <xdr:to>
      <xdr:col>55</xdr:col>
      <xdr:colOff>50800</xdr:colOff>
      <xdr:row>56</xdr:row>
      <xdr:rowOff>132080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53340</xdr:rowOff>
    </xdr:from>
    <xdr:ext cx="534670" cy="255270"/>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830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153035</xdr:rowOff>
    </xdr:from>
    <xdr:to>
      <xdr:col>50</xdr:col>
      <xdr:colOff>165100</xdr:colOff>
      <xdr:row>56</xdr:row>
      <xdr:rowOff>83185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99695</xdr:rowOff>
    </xdr:from>
    <xdr:ext cx="530860" cy="25527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93579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140970</xdr:rowOff>
    </xdr:from>
    <xdr:to>
      <xdr:col>46</xdr:col>
      <xdr:colOff>38100</xdr:colOff>
      <xdr:row>54</xdr:row>
      <xdr:rowOff>71120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87630</xdr:rowOff>
    </xdr:from>
    <xdr:ext cx="530860" cy="25527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0030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52</xdr:row>
      <xdr:rowOff>66040</xdr:rowOff>
    </xdr:from>
    <xdr:to>
      <xdr:col>41</xdr:col>
      <xdr:colOff>101600</xdr:colOff>
      <xdr:row>52</xdr:row>
      <xdr:rowOff>167640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9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51</xdr:row>
      <xdr:rowOff>12700</xdr:rowOff>
    </xdr:from>
    <xdr:ext cx="59499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580" y="87566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68580</xdr:rowOff>
    </xdr:from>
    <xdr:to>
      <xdr:col>36</xdr:col>
      <xdr:colOff>165100</xdr:colOff>
      <xdr:row>54</xdr:row>
      <xdr:rowOff>170180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15240</xdr:rowOff>
    </xdr:from>
    <xdr:ext cx="530860"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1020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27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160655</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15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107315</xdr:rowOff>
    </xdr:from>
    <xdr:ext cx="534670" cy="259080"/>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74,886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160655</xdr:rowOff>
    </xdr:from>
    <xdr:to>
      <xdr:col>55</xdr:col>
      <xdr:colOff>88900</xdr:colOff>
      <xdr:row>70</xdr:row>
      <xdr:rowOff>160655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73660</xdr:rowOff>
    </xdr:from>
    <xdr:to>
      <xdr:col>55</xdr:col>
      <xdr:colOff>0</xdr:colOff>
      <xdr:row>76</xdr:row>
      <xdr:rowOff>83820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1038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99695</xdr:rowOff>
    </xdr:from>
    <xdr:ext cx="534670" cy="25527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0134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121285</xdr:rowOff>
    </xdr:from>
    <xdr:to>
      <xdr:col>55</xdr:col>
      <xdr:colOff>50800</xdr:colOff>
      <xdr:row>78</xdr:row>
      <xdr:rowOff>52070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145415</xdr:rowOff>
    </xdr:from>
    <xdr:to>
      <xdr:col>50</xdr:col>
      <xdr:colOff>114300</xdr:colOff>
      <xdr:row>76</xdr:row>
      <xdr:rowOff>73660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832715"/>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130175</xdr:rowOff>
    </xdr:from>
    <xdr:to>
      <xdr:col>50</xdr:col>
      <xdr:colOff>165100</xdr:colOff>
      <xdr:row>78</xdr:row>
      <xdr:rowOff>60325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52070</xdr:rowOff>
    </xdr:from>
    <xdr:ext cx="530860" cy="25527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1965" y="13425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70</xdr:row>
      <xdr:rowOff>165100</xdr:rowOff>
    </xdr:from>
    <xdr:to>
      <xdr:col>45</xdr:col>
      <xdr:colOff>177800</xdr:colOff>
      <xdr:row>74</xdr:row>
      <xdr:rowOff>145415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166600"/>
          <a:ext cx="889000" cy="666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76835</xdr:rowOff>
    </xdr:from>
    <xdr:to>
      <xdr:col>46</xdr:col>
      <xdr:colOff>38100</xdr:colOff>
      <xdr:row>78</xdr:row>
      <xdr:rowOff>6985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170180</xdr:rowOff>
    </xdr:from>
    <xdr:ext cx="53086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2965" y="13371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70</xdr:row>
      <xdr:rowOff>165100</xdr:rowOff>
    </xdr:from>
    <xdr:to>
      <xdr:col>41</xdr:col>
      <xdr:colOff>50800</xdr:colOff>
      <xdr:row>74</xdr:row>
      <xdr:rowOff>12700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166600"/>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104775</xdr:rowOff>
    </xdr:from>
    <xdr:to>
      <xdr:col>41</xdr:col>
      <xdr:colOff>101600</xdr:colOff>
      <xdr:row>78</xdr:row>
      <xdr:rowOff>34925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26035</xdr:rowOff>
    </xdr:from>
    <xdr:ext cx="53086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3399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90170</xdr:rowOff>
    </xdr:from>
    <xdr:to>
      <xdr:col>36</xdr:col>
      <xdr:colOff>165100</xdr:colOff>
      <xdr:row>78</xdr:row>
      <xdr:rowOff>20320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11430</xdr:rowOff>
    </xdr:from>
    <xdr:ext cx="53086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4965" y="133845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33020</xdr:rowOff>
    </xdr:from>
    <xdr:to>
      <xdr:col>55</xdr:col>
      <xdr:colOff>50800</xdr:colOff>
      <xdr:row>76</xdr:row>
      <xdr:rowOff>134620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55880</xdr:rowOff>
    </xdr:from>
    <xdr:ext cx="534670" cy="25908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91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22860</xdr:rowOff>
    </xdr:from>
    <xdr:to>
      <xdr:col>50</xdr:col>
      <xdr:colOff>165100</xdr:colOff>
      <xdr:row>76</xdr:row>
      <xdr:rowOff>124460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140970</xdr:rowOff>
    </xdr:from>
    <xdr:ext cx="530860"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1965" y="12828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94615</xdr:rowOff>
    </xdr:from>
    <xdr:to>
      <xdr:col>46</xdr:col>
      <xdr:colOff>38100</xdr:colOff>
      <xdr:row>75</xdr:row>
      <xdr:rowOff>24765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41275</xdr:rowOff>
    </xdr:from>
    <xdr:ext cx="530860" cy="25527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2965" y="125571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70</xdr:row>
      <xdr:rowOff>114300</xdr:rowOff>
    </xdr:from>
    <xdr:to>
      <xdr:col>41</xdr:col>
      <xdr:colOff>101600</xdr:colOff>
      <xdr:row>71</xdr:row>
      <xdr:rowOff>44450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69</xdr:row>
      <xdr:rowOff>60960</xdr:rowOff>
    </xdr:from>
    <xdr:ext cx="530860"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3965" y="11891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133350</xdr:rowOff>
    </xdr:from>
    <xdr:to>
      <xdr:col>36</xdr:col>
      <xdr:colOff>165100</xdr:colOff>
      <xdr:row>74</xdr:row>
      <xdr:rowOff>63500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80010</xdr:rowOff>
    </xdr:from>
    <xdr:ext cx="530860"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4965" y="12424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27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27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820" cy="25908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146050</xdr:rowOff>
    </xdr:from>
    <xdr:to>
      <xdr:col>54</xdr:col>
      <xdr:colOff>189865</xdr:colOff>
      <xdr:row>99</xdr:row>
      <xdr:rowOff>57150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55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60960</xdr:rowOff>
    </xdr:from>
    <xdr:ext cx="469900" cy="259080"/>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92710</xdr:rowOff>
    </xdr:from>
    <xdr:ext cx="534670" cy="259080"/>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91,629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146050</xdr:rowOff>
    </xdr:from>
    <xdr:to>
      <xdr:col>55</xdr:col>
      <xdr:colOff>88900</xdr:colOff>
      <xdr:row>90</xdr:row>
      <xdr:rowOff>146050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164465</xdr:rowOff>
    </xdr:from>
    <xdr:to>
      <xdr:col>55</xdr:col>
      <xdr:colOff>0</xdr:colOff>
      <xdr:row>98</xdr:row>
      <xdr:rowOff>6350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7951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160020</xdr:rowOff>
    </xdr:from>
    <xdr:ext cx="534670" cy="259080"/>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137160</xdr:rowOff>
    </xdr:from>
    <xdr:to>
      <xdr:col>55</xdr:col>
      <xdr:colOff>50800</xdr:colOff>
      <xdr:row>97</xdr:row>
      <xdr:rowOff>67310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75565</xdr:rowOff>
    </xdr:from>
    <xdr:to>
      <xdr:col>50</xdr:col>
      <xdr:colOff>114300</xdr:colOff>
      <xdr:row>97</xdr:row>
      <xdr:rowOff>164465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0621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30860" cy="25527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1965" y="16364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75565</xdr:rowOff>
    </xdr:from>
    <xdr:to>
      <xdr:col>45</xdr:col>
      <xdr:colOff>177800</xdr:colOff>
      <xdr:row>97</xdr:row>
      <xdr:rowOff>91440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062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3175</xdr:rowOff>
    </xdr:from>
    <xdr:to>
      <xdr:col>46</xdr:col>
      <xdr:colOff>38100</xdr:colOff>
      <xdr:row>97</xdr:row>
      <xdr:rowOff>104775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121285</xdr:rowOff>
    </xdr:from>
    <xdr:ext cx="530860" cy="25527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2965" y="164090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91440</xdr:rowOff>
    </xdr:from>
    <xdr:to>
      <xdr:col>41</xdr:col>
      <xdr:colOff>50800</xdr:colOff>
      <xdr:row>97</xdr:row>
      <xdr:rowOff>102870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220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35560</xdr:rowOff>
    </xdr:from>
    <xdr:to>
      <xdr:col>41</xdr:col>
      <xdr:colOff>101600</xdr:colOff>
      <xdr:row>97</xdr:row>
      <xdr:rowOff>137160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153670</xdr:rowOff>
    </xdr:from>
    <xdr:ext cx="53086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3965" y="16441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144145</xdr:rowOff>
    </xdr:from>
    <xdr:to>
      <xdr:col>36</xdr:col>
      <xdr:colOff>165100</xdr:colOff>
      <xdr:row>97</xdr:row>
      <xdr:rowOff>74930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90805</xdr:rowOff>
    </xdr:from>
    <xdr:ext cx="530860" cy="2584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4965" y="163785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127000</xdr:rowOff>
    </xdr:from>
    <xdr:to>
      <xdr:col>55</xdr:col>
      <xdr:colOff>50800</xdr:colOff>
      <xdr:row>98</xdr:row>
      <xdr:rowOff>57150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105410</xdr:rowOff>
    </xdr:from>
    <xdr:ext cx="534670" cy="259080"/>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3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113665</xdr:rowOff>
    </xdr:from>
    <xdr:to>
      <xdr:col>50</xdr:col>
      <xdr:colOff>165100</xdr:colOff>
      <xdr:row>98</xdr:row>
      <xdr:rowOff>43815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34925</xdr:rowOff>
    </xdr:from>
    <xdr:ext cx="53086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1965" y="1683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24765</xdr:rowOff>
    </xdr:from>
    <xdr:to>
      <xdr:col>46</xdr:col>
      <xdr:colOff>38100</xdr:colOff>
      <xdr:row>97</xdr:row>
      <xdr:rowOff>126365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117475</xdr:rowOff>
    </xdr:from>
    <xdr:ext cx="530860"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2965" y="167481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40640</xdr:rowOff>
    </xdr:from>
    <xdr:to>
      <xdr:col>41</xdr:col>
      <xdr:colOff>101600</xdr:colOff>
      <xdr:row>97</xdr:row>
      <xdr:rowOff>142240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133350</xdr:rowOff>
    </xdr:from>
    <xdr:ext cx="530860" cy="25527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3965" y="16764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144780</xdr:rowOff>
    </xdr:from>
    <xdr:ext cx="530860" cy="25527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4965" y="167754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110"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27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27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47625</xdr:rowOff>
    </xdr:from>
    <xdr:to>
      <xdr:col>85</xdr:col>
      <xdr:colOff>126365</xdr:colOff>
      <xdr:row>39</xdr:row>
      <xdr:rowOff>99060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118110</xdr:rowOff>
    </xdr:from>
    <xdr:ext cx="249555" cy="259080"/>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34670" cy="255270"/>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84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43,565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47625</xdr:rowOff>
    </xdr:from>
    <xdr:to>
      <xdr:col>86</xdr:col>
      <xdr:colOff>25400</xdr:colOff>
      <xdr:row>31</xdr:row>
      <xdr:rowOff>47625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167005</xdr:rowOff>
    </xdr:from>
    <xdr:to>
      <xdr:col>85</xdr:col>
      <xdr:colOff>127000</xdr:colOff>
      <xdr:row>38</xdr:row>
      <xdr:rowOff>78740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5106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162560</xdr:rowOff>
    </xdr:from>
    <xdr:ext cx="469900" cy="259080"/>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677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12700</xdr:rowOff>
    </xdr:from>
    <xdr:to>
      <xdr:col>85</xdr:col>
      <xdr:colOff>177800</xdr:colOff>
      <xdr:row>39</xdr:row>
      <xdr:rowOff>114300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167005</xdr:rowOff>
    </xdr:from>
    <xdr:to>
      <xdr:col>81</xdr:col>
      <xdr:colOff>50800</xdr:colOff>
      <xdr:row>39</xdr:row>
      <xdr:rowOff>80010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51065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15875</xdr:rowOff>
    </xdr:from>
    <xdr:to>
      <xdr:col>81</xdr:col>
      <xdr:colOff>101600</xdr:colOff>
      <xdr:row>39</xdr:row>
      <xdr:rowOff>117475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109220</xdr:rowOff>
    </xdr:from>
    <xdr:ext cx="378460" cy="25527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70" y="67957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80010</xdr:rowOff>
    </xdr:from>
    <xdr:to>
      <xdr:col>76</xdr:col>
      <xdr:colOff>114300</xdr:colOff>
      <xdr:row>39</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665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107315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123825</xdr:rowOff>
    </xdr:from>
    <xdr:ext cx="466090" cy="25527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350" y="64674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73660</xdr:rowOff>
    </xdr:from>
    <xdr:to>
      <xdr:col>71</xdr:col>
      <xdr:colOff>177800</xdr:colOff>
      <xdr:row>39</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60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165100</xdr:rowOff>
    </xdr:from>
    <xdr:to>
      <xdr:col>72</xdr:col>
      <xdr:colOff>38100</xdr:colOff>
      <xdr:row>39</xdr:row>
      <xdr:rowOff>95250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112395</xdr:rowOff>
    </xdr:from>
    <xdr:ext cx="466090" cy="25527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350" y="64560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27940</xdr:rowOff>
    </xdr:from>
    <xdr:to>
      <xdr:col>67</xdr:col>
      <xdr:colOff>101600</xdr:colOff>
      <xdr:row>39</xdr:row>
      <xdr:rowOff>129540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120650</xdr:rowOff>
    </xdr:from>
    <xdr:ext cx="378460" cy="25527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70" y="68072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27940</xdr:rowOff>
    </xdr:from>
    <xdr:to>
      <xdr:col>85</xdr:col>
      <xdr:colOff>177800</xdr:colOff>
      <xdr:row>38</xdr:row>
      <xdr:rowOff>129540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50800</xdr:rowOff>
    </xdr:from>
    <xdr:ext cx="469900" cy="259080"/>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394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116205</xdr:rowOff>
    </xdr:from>
    <xdr:to>
      <xdr:col>81</xdr:col>
      <xdr:colOff>101600</xdr:colOff>
      <xdr:row>38</xdr:row>
      <xdr:rowOff>46355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63500</xdr:rowOff>
    </xdr:from>
    <xdr:ext cx="466090" cy="25527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350" y="62357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29210</xdr:rowOff>
    </xdr:from>
    <xdr:to>
      <xdr:col>76</xdr:col>
      <xdr:colOff>165100</xdr:colOff>
      <xdr:row>39</xdr:row>
      <xdr:rowOff>130810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121920</xdr:rowOff>
    </xdr:from>
    <xdr:ext cx="378460" cy="25527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70" y="68084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31750</xdr:rowOff>
    </xdr:from>
    <xdr:to>
      <xdr:col>72</xdr:col>
      <xdr:colOff>38100</xdr:colOff>
      <xdr:row>39</xdr:row>
      <xdr:rowOff>133350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124460</xdr:rowOff>
    </xdr:from>
    <xdr:ext cx="378460" cy="25908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70" y="6811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22860</xdr:rowOff>
    </xdr:from>
    <xdr:to>
      <xdr:col>67</xdr:col>
      <xdr:colOff>101600</xdr:colOff>
      <xdr:row>39</xdr:row>
      <xdr:rowOff>124460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140970</xdr:rowOff>
    </xdr:from>
    <xdr:ext cx="378460" cy="25908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70" y="6484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745"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27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55245</xdr:rowOff>
    </xdr:from>
    <xdr:to>
      <xdr:col>85</xdr:col>
      <xdr:colOff>126365</xdr:colOff>
      <xdr:row>78</xdr:row>
      <xdr:rowOff>93345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97790</xdr:rowOff>
    </xdr:from>
    <xdr:ext cx="469900" cy="255270"/>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8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1905</xdr:rowOff>
    </xdr:from>
    <xdr:ext cx="598805" cy="259080"/>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120,647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55245</xdr:rowOff>
    </xdr:from>
    <xdr:to>
      <xdr:col>86</xdr:col>
      <xdr:colOff>25400</xdr:colOff>
      <xdr:row>70</xdr:row>
      <xdr:rowOff>55245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144780</xdr:rowOff>
    </xdr:from>
    <xdr:to>
      <xdr:col>85</xdr:col>
      <xdr:colOff>127000</xdr:colOff>
      <xdr:row>76</xdr:row>
      <xdr:rowOff>156845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7498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76200</xdr:rowOff>
    </xdr:from>
    <xdr:ext cx="534670" cy="255270"/>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93495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53340</xdr:rowOff>
    </xdr:from>
    <xdr:to>
      <xdr:col>85</xdr:col>
      <xdr:colOff>177800</xdr:colOff>
      <xdr:row>76</xdr:row>
      <xdr:rowOff>154940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156845</xdr:rowOff>
    </xdr:from>
    <xdr:to>
      <xdr:col>81</xdr:col>
      <xdr:colOff>50800</xdr:colOff>
      <xdr:row>76</xdr:row>
      <xdr:rowOff>168275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1870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49530</xdr:rowOff>
    </xdr:from>
    <xdr:to>
      <xdr:col>81</xdr:col>
      <xdr:colOff>101600</xdr:colOff>
      <xdr:row>76</xdr:row>
      <xdr:rowOff>151130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167640</xdr:rowOff>
    </xdr:from>
    <xdr:ext cx="530860" cy="25527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3965" y="128549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158750</xdr:rowOff>
    </xdr:from>
    <xdr:to>
      <xdr:col>76</xdr:col>
      <xdr:colOff>114300</xdr:colOff>
      <xdr:row>76</xdr:row>
      <xdr:rowOff>168275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1889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59055</xdr:rowOff>
    </xdr:from>
    <xdr:to>
      <xdr:col>76</xdr:col>
      <xdr:colOff>165100</xdr:colOff>
      <xdr:row>76</xdr:row>
      <xdr:rowOff>160655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6350</xdr:rowOff>
    </xdr:from>
    <xdr:ext cx="530860" cy="25527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4965" y="128651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158750</xdr:rowOff>
    </xdr:from>
    <xdr:to>
      <xdr:col>71</xdr:col>
      <xdr:colOff>177800</xdr:colOff>
      <xdr:row>77</xdr:row>
      <xdr:rowOff>20955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188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64135</xdr:rowOff>
    </xdr:from>
    <xdr:to>
      <xdr:col>72</xdr:col>
      <xdr:colOff>38100</xdr:colOff>
      <xdr:row>76</xdr:row>
      <xdr:rowOff>166370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10795</xdr:rowOff>
    </xdr:from>
    <xdr:ext cx="530860" cy="2584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5965" y="128695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47625</xdr:rowOff>
    </xdr:from>
    <xdr:to>
      <xdr:col>67</xdr:col>
      <xdr:colOff>101600</xdr:colOff>
      <xdr:row>76</xdr:row>
      <xdr:rowOff>149225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166370</xdr:rowOff>
    </xdr:from>
    <xdr:ext cx="530860" cy="25527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6965" y="12853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93980</xdr:rowOff>
    </xdr:from>
    <xdr:to>
      <xdr:col>85</xdr:col>
      <xdr:colOff>177800</xdr:colOff>
      <xdr:row>77</xdr:row>
      <xdr:rowOff>24130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72390</xdr:rowOff>
    </xdr:from>
    <xdr:ext cx="534670" cy="259080"/>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0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106045</xdr:rowOff>
    </xdr:from>
    <xdr:to>
      <xdr:col>81</xdr:col>
      <xdr:colOff>101600</xdr:colOff>
      <xdr:row>77</xdr:row>
      <xdr:rowOff>36195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27305</xdr:rowOff>
    </xdr:from>
    <xdr:ext cx="530860"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3965" y="1322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117475</xdr:rowOff>
    </xdr:from>
    <xdr:to>
      <xdr:col>76</xdr:col>
      <xdr:colOff>165100</xdr:colOff>
      <xdr:row>77</xdr:row>
      <xdr:rowOff>47625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38735</xdr:rowOff>
    </xdr:from>
    <xdr:ext cx="530860"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4965" y="13240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107950</xdr:rowOff>
    </xdr:from>
    <xdr:to>
      <xdr:col>72</xdr:col>
      <xdr:colOff>38100</xdr:colOff>
      <xdr:row>77</xdr:row>
      <xdr:rowOff>38100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29210</xdr:rowOff>
    </xdr:from>
    <xdr:ext cx="530860" cy="25527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5965" y="132308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141605</xdr:rowOff>
    </xdr:from>
    <xdr:to>
      <xdr:col>67</xdr:col>
      <xdr:colOff>101600</xdr:colOff>
      <xdr:row>77</xdr:row>
      <xdr:rowOff>71755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63500</xdr:rowOff>
    </xdr:from>
    <xdr:ext cx="530860" cy="25527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6965" y="13265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27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27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820"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29210</xdr:rowOff>
    </xdr:from>
    <xdr:to>
      <xdr:col>85</xdr:col>
      <xdr:colOff>126365</xdr:colOff>
      <xdr:row>99</xdr:row>
      <xdr:rowOff>64135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11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67945</xdr:rowOff>
    </xdr:from>
    <xdr:ext cx="469900" cy="2584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64135</xdr:rowOff>
    </xdr:from>
    <xdr:to>
      <xdr:col>86</xdr:col>
      <xdr:colOff>25400</xdr:colOff>
      <xdr:row>99</xdr:row>
      <xdr:rowOff>64135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146685</xdr:rowOff>
    </xdr:from>
    <xdr:ext cx="534670" cy="255270"/>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7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88,296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29210</xdr:rowOff>
    </xdr:from>
    <xdr:to>
      <xdr:col>86</xdr:col>
      <xdr:colOff>25400</xdr:colOff>
      <xdr:row>91</xdr:row>
      <xdr:rowOff>29210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29210</xdr:rowOff>
    </xdr:from>
    <xdr:to>
      <xdr:col>85</xdr:col>
      <xdr:colOff>127000</xdr:colOff>
      <xdr:row>95</xdr:row>
      <xdr:rowOff>49530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5631160"/>
          <a:ext cx="838200" cy="706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169545</xdr:rowOff>
    </xdr:from>
    <xdr:ext cx="534670" cy="255270"/>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874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19685</xdr:rowOff>
    </xdr:from>
    <xdr:to>
      <xdr:col>85</xdr:col>
      <xdr:colOff>177800</xdr:colOff>
      <xdr:row>97</xdr:row>
      <xdr:rowOff>121285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150495</xdr:rowOff>
    </xdr:from>
    <xdr:to>
      <xdr:col>81</xdr:col>
      <xdr:colOff>50800</xdr:colOff>
      <xdr:row>95</xdr:row>
      <xdr:rowOff>49530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095345"/>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63500</xdr:rowOff>
    </xdr:from>
    <xdr:ext cx="530860" cy="25527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3965" y="168656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150495</xdr:rowOff>
    </xdr:from>
    <xdr:to>
      <xdr:col>76</xdr:col>
      <xdr:colOff>114300</xdr:colOff>
      <xdr:row>97</xdr:row>
      <xdr:rowOff>137160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095345"/>
          <a:ext cx="889000" cy="672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35560</xdr:rowOff>
    </xdr:from>
    <xdr:to>
      <xdr:col>76</xdr:col>
      <xdr:colOff>165100</xdr:colOff>
      <xdr:row>98</xdr:row>
      <xdr:rowOff>137160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128270</xdr:rowOff>
    </xdr:from>
    <xdr:ext cx="53086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4965"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137160</xdr:rowOff>
    </xdr:from>
    <xdr:to>
      <xdr:col>71</xdr:col>
      <xdr:colOff>177800</xdr:colOff>
      <xdr:row>98</xdr:row>
      <xdr:rowOff>26670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76781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43815</xdr:rowOff>
    </xdr:from>
    <xdr:to>
      <xdr:col>72</xdr:col>
      <xdr:colOff>38100</xdr:colOff>
      <xdr:row>98</xdr:row>
      <xdr:rowOff>145415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4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136525</xdr:rowOff>
    </xdr:from>
    <xdr:ext cx="530860" cy="2584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5965" y="169386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57150</xdr:rowOff>
    </xdr:from>
    <xdr:to>
      <xdr:col>67</xdr:col>
      <xdr:colOff>101600</xdr:colOff>
      <xdr:row>98</xdr:row>
      <xdr:rowOff>158750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149860</xdr:rowOff>
    </xdr:from>
    <xdr:ext cx="46609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350" y="16951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90</xdr:row>
      <xdr:rowOff>149225</xdr:rowOff>
    </xdr:from>
    <xdr:to>
      <xdr:col>85</xdr:col>
      <xdr:colOff>177800</xdr:colOff>
      <xdr:row>91</xdr:row>
      <xdr:rowOff>79375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55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102235</xdr:rowOff>
    </xdr:from>
    <xdr:ext cx="534670" cy="2584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5532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170180</xdr:rowOff>
    </xdr:from>
    <xdr:to>
      <xdr:col>81</xdr:col>
      <xdr:colOff>101600</xdr:colOff>
      <xdr:row>95</xdr:row>
      <xdr:rowOff>100330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2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116840</xdr:rowOff>
    </xdr:from>
    <xdr:ext cx="53086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3965" y="160616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99695</xdr:rowOff>
    </xdr:from>
    <xdr:to>
      <xdr:col>76</xdr:col>
      <xdr:colOff>165100</xdr:colOff>
      <xdr:row>94</xdr:row>
      <xdr:rowOff>29845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0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46355</xdr:rowOff>
    </xdr:from>
    <xdr:ext cx="530860"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4965" y="158197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86360</xdr:rowOff>
    </xdr:from>
    <xdr:to>
      <xdr:col>72</xdr:col>
      <xdr:colOff>38100</xdr:colOff>
      <xdr:row>98</xdr:row>
      <xdr:rowOff>16510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33020</xdr:rowOff>
    </xdr:from>
    <xdr:ext cx="530860"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5965" y="16492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147320</xdr:rowOff>
    </xdr:from>
    <xdr:to>
      <xdr:col>67</xdr:col>
      <xdr:colOff>101600</xdr:colOff>
      <xdr:row>98</xdr:row>
      <xdr:rowOff>77470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93980</xdr:rowOff>
    </xdr:from>
    <xdr:ext cx="530860" cy="25908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6965" y="16553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3550"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27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62865</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60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66675</xdr:rowOff>
    </xdr:from>
    <xdr:ext cx="534670" cy="255270"/>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1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83820</xdr:rowOff>
    </xdr:from>
    <xdr:ext cx="469900" cy="259080"/>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27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60960</xdr:rowOff>
    </xdr:from>
    <xdr:to>
      <xdr:col>116</xdr:col>
      <xdr:colOff>114300</xdr:colOff>
      <xdr:row>38</xdr:row>
      <xdr:rowOff>162560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69215</xdr:rowOff>
    </xdr:from>
    <xdr:to>
      <xdr:col>112</xdr:col>
      <xdr:colOff>38100</xdr:colOff>
      <xdr:row>38</xdr:row>
      <xdr:rowOff>170815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15875</xdr:rowOff>
    </xdr:from>
    <xdr:ext cx="46609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350" y="63595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43815</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40640</xdr:rowOff>
    </xdr:from>
    <xdr:ext cx="378460" cy="25527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70" y="638429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41275</xdr:rowOff>
    </xdr:from>
    <xdr:to>
      <xdr:col>102</xdr:col>
      <xdr:colOff>114300</xdr:colOff>
      <xdr:row>39</xdr:row>
      <xdr:rowOff>43815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278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94615</xdr:rowOff>
    </xdr:from>
    <xdr:to>
      <xdr:col>102</xdr:col>
      <xdr:colOff>165100</xdr:colOff>
      <xdr:row>39</xdr:row>
      <xdr:rowOff>24765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41275</xdr:rowOff>
    </xdr:from>
    <xdr:ext cx="378460" cy="25527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70" y="638492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97790</xdr:rowOff>
    </xdr:from>
    <xdr:to>
      <xdr:col>98</xdr:col>
      <xdr:colOff>38100</xdr:colOff>
      <xdr:row>39</xdr:row>
      <xdr:rowOff>27305</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43815</xdr:rowOff>
    </xdr:from>
    <xdr:ext cx="378460" cy="25527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70" y="638746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745" cy="25527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745" cy="25527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164465</xdr:rowOff>
    </xdr:from>
    <xdr:to>
      <xdr:col>102</xdr:col>
      <xdr:colOff>165100</xdr:colOff>
      <xdr:row>39</xdr:row>
      <xdr:rowOff>94615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745" cy="25527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161925</xdr:rowOff>
    </xdr:from>
    <xdr:to>
      <xdr:col>98</xdr:col>
      <xdr:colOff>38100</xdr:colOff>
      <xdr:row>39</xdr:row>
      <xdr:rowOff>92075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83185</xdr:rowOff>
    </xdr:from>
    <xdr:ext cx="313690" cy="2590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99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110"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27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5080</xdr:rowOff>
    </xdr:from>
    <xdr:to>
      <xdr:col>116</xdr:col>
      <xdr:colOff>62865</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58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123190</xdr:rowOff>
    </xdr:from>
    <xdr:ext cx="534670" cy="255270"/>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7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5080</xdr:rowOff>
    </xdr:from>
    <xdr:to>
      <xdr:col>116</xdr:col>
      <xdr:colOff>152400</xdr:colOff>
      <xdr:row>50</xdr:row>
      <xdr:rowOff>5080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50800</xdr:rowOff>
    </xdr:from>
    <xdr:to>
      <xdr:col>116</xdr:col>
      <xdr:colOff>63500</xdr:colOff>
      <xdr:row>56</xdr:row>
      <xdr:rowOff>132080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965200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57150</xdr:rowOff>
    </xdr:from>
    <xdr:ext cx="469900" cy="259080"/>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10001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78740</xdr:rowOff>
    </xdr:from>
    <xdr:to>
      <xdr:col>116</xdr:col>
      <xdr:colOff>114300</xdr:colOff>
      <xdr:row>59</xdr:row>
      <xdr:rowOff>8890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50800</xdr:rowOff>
    </xdr:from>
    <xdr:to>
      <xdr:col>111</xdr:col>
      <xdr:colOff>177800</xdr:colOff>
      <xdr:row>57</xdr:row>
      <xdr:rowOff>6350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96520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59690</xdr:rowOff>
    </xdr:from>
    <xdr:to>
      <xdr:col>112</xdr:col>
      <xdr:colOff>38100</xdr:colOff>
      <xdr:row>58</xdr:row>
      <xdr:rowOff>161290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152400</xdr:rowOff>
    </xdr:from>
    <xdr:ext cx="46609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350" y="100965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6350</xdr:rowOff>
    </xdr:from>
    <xdr:to>
      <xdr:col>107</xdr:col>
      <xdr:colOff>50800</xdr:colOff>
      <xdr:row>57</xdr:row>
      <xdr:rowOff>20955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97790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72390</xdr:rowOff>
    </xdr:from>
    <xdr:to>
      <xdr:col>107</xdr:col>
      <xdr:colOff>101600</xdr:colOff>
      <xdr:row>59</xdr:row>
      <xdr:rowOff>2540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165100</xdr:rowOff>
    </xdr:from>
    <xdr:ext cx="46609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350" y="10109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19685</xdr:rowOff>
    </xdr:from>
    <xdr:to>
      <xdr:col>102</xdr:col>
      <xdr:colOff>114300</xdr:colOff>
      <xdr:row>57</xdr:row>
      <xdr:rowOff>20955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97923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72390</xdr:rowOff>
    </xdr:from>
    <xdr:to>
      <xdr:col>102</xdr:col>
      <xdr:colOff>165100</xdr:colOff>
      <xdr:row>59</xdr:row>
      <xdr:rowOff>2540</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165100</xdr:rowOff>
    </xdr:from>
    <xdr:ext cx="46609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350" y="10109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75565</xdr:rowOff>
    </xdr:from>
    <xdr:to>
      <xdr:col>98</xdr:col>
      <xdr:colOff>38100</xdr:colOff>
      <xdr:row>59</xdr:row>
      <xdr:rowOff>6350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168275</xdr:rowOff>
    </xdr:from>
    <xdr:ext cx="466090" cy="25527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350" y="101123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80645</xdr:rowOff>
    </xdr:from>
    <xdr:to>
      <xdr:col>116</xdr:col>
      <xdr:colOff>114300</xdr:colOff>
      <xdr:row>57</xdr:row>
      <xdr:rowOff>10795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103505</xdr:rowOff>
    </xdr:from>
    <xdr:ext cx="534670" cy="259080"/>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533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171450</xdr:rowOff>
    </xdr:from>
    <xdr:to>
      <xdr:col>112</xdr:col>
      <xdr:colOff>38100</xdr:colOff>
      <xdr:row>56</xdr:row>
      <xdr:rowOff>101600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54</xdr:row>
      <xdr:rowOff>118110</xdr:rowOff>
    </xdr:from>
    <xdr:ext cx="530860"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55965" y="9376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13,336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127000</xdr:rowOff>
    </xdr:from>
    <xdr:to>
      <xdr:col>107</xdr:col>
      <xdr:colOff>101600</xdr:colOff>
      <xdr:row>57</xdr:row>
      <xdr:rowOff>57150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73660</xdr:rowOff>
    </xdr:from>
    <xdr:ext cx="466090"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350" y="95034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141605</xdr:rowOff>
    </xdr:from>
    <xdr:to>
      <xdr:col>102</xdr:col>
      <xdr:colOff>165100</xdr:colOff>
      <xdr:row>57</xdr:row>
      <xdr:rowOff>71755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88265</xdr:rowOff>
    </xdr:from>
    <xdr:ext cx="466090" cy="25527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350" y="95180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140335</xdr:rowOff>
    </xdr:from>
    <xdr:to>
      <xdr:col>98</xdr:col>
      <xdr:colOff>38100</xdr:colOff>
      <xdr:row>57</xdr:row>
      <xdr:rowOff>70485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86995</xdr:rowOff>
    </xdr:from>
    <xdr:ext cx="466090" cy="25527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350" y="95167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527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527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527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527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39370</xdr:rowOff>
    </xdr:from>
    <xdr:to>
      <xdr:col>116</xdr:col>
      <xdr:colOff>62865</xdr:colOff>
      <xdr:row>79</xdr:row>
      <xdr:rowOff>125095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21232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128905</xdr:rowOff>
    </xdr:from>
    <xdr:ext cx="534670" cy="259080"/>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3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19,195</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125095</xdr:rowOff>
    </xdr:from>
    <xdr:to>
      <xdr:col>116</xdr:col>
      <xdr:colOff>152400</xdr:colOff>
      <xdr:row>79</xdr:row>
      <xdr:rowOff>125095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157480</xdr:rowOff>
    </xdr:from>
    <xdr:ext cx="534670" cy="255270"/>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875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63,814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39370</xdr:rowOff>
    </xdr:from>
    <xdr:to>
      <xdr:col>116</xdr:col>
      <xdr:colOff>152400</xdr:colOff>
      <xdr:row>71</xdr:row>
      <xdr:rowOff>39370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10160</xdr:rowOff>
    </xdr:from>
    <xdr:to>
      <xdr:col>116</xdr:col>
      <xdr:colOff>63500</xdr:colOff>
      <xdr:row>77</xdr:row>
      <xdr:rowOff>73025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21181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71755</xdr:rowOff>
    </xdr:from>
    <xdr:ext cx="534670" cy="259080"/>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930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48895</xdr:rowOff>
    </xdr:from>
    <xdr:to>
      <xdr:col>116</xdr:col>
      <xdr:colOff>114300</xdr:colOff>
      <xdr:row>76</xdr:row>
      <xdr:rowOff>150495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73025</xdr:rowOff>
    </xdr:from>
    <xdr:to>
      <xdr:col>111</xdr:col>
      <xdr:colOff>177800</xdr:colOff>
      <xdr:row>77</xdr:row>
      <xdr:rowOff>94615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2746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78105</xdr:rowOff>
    </xdr:from>
    <xdr:to>
      <xdr:col>112</xdr:col>
      <xdr:colOff>38100</xdr:colOff>
      <xdr:row>77</xdr:row>
      <xdr:rowOff>8255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24765</xdr:rowOff>
    </xdr:from>
    <xdr:ext cx="53086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5965" y="128835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92075</xdr:rowOff>
    </xdr:from>
    <xdr:to>
      <xdr:col>107</xdr:col>
      <xdr:colOff>50800</xdr:colOff>
      <xdr:row>77</xdr:row>
      <xdr:rowOff>94615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3293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9525</xdr:rowOff>
    </xdr:from>
    <xdr:to>
      <xdr:col>107</xdr:col>
      <xdr:colOff>101600</xdr:colOff>
      <xdr:row>76</xdr:row>
      <xdr:rowOff>111125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127635</xdr:rowOff>
    </xdr:from>
    <xdr:ext cx="53086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6965" y="128149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92075</xdr:rowOff>
    </xdr:from>
    <xdr:to>
      <xdr:col>102</xdr:col>
      <xdr:colOff>114300</xdr:colOff>
      <xdr:row>77</xdr:row>
      <xdr:rowOff>130175</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2937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147955</xdr:rowOff>
    </xdr:from>
    <xdr:to>
      <xdr:col>102</xdr:col>
      <xdr:colOff>165100</xdr:colOff>
      <xdr:row>76</xdr:row>
      <xdr:rowOff>78105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94615</xdr:rowOff>
    </xdr:from>
    <xdr:ext cx="53086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7965" y="127819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125095</xdr:rowOff>
    </xdr:from>
    <xdr:to>
      <xdr:col>98</xdr:col>
      <xdr:colOff>38100</xdr:colOff>
      <xdr:row>76</xdr:row>
      <xdr:rowOff>55245</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71755</xdr:rowOff>
    </xdr:from>
    <xdr:ext cx="53086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8965" y="12759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130810</xdr:rowOff>
    </xdr:from>
    <xdr:to>
      <xdr:col>116</xdr:col>
      <xdr:colOff>114300</xdr:colOff>
      <xdr:row>77</xdr:row>
      <xdr:rowOff>60960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109220</xdr:rowOff>
    </xdr:from>
    <xdr:ext cx="534670" cy="255270"/>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31394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22225</xdr:rowOff>
    </xdr:from>
    <xdr:to>
      <xdr:col>112</xdr:col>
      <xdr:colOff>38100</xdr:colOff>
      <xdr:row>77</xdr:row>
      <xdr:rowOff>123825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114935</xdr:rowOff>
    </xdr:from>
    <xdr:ext cx="530860" cy="25908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5965" y="133165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43815</xdr:rowOff>
    </xdr:from>
    <xdr:to>
      <xdr:col>107</xdr:col>
      <xdr:colOff>101600</xdr:colOff>
      <xdr:row>77</xdr:row>
      <xdr:rowOff>145415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136525</xdr:rowOff>
    </xdr:from>
    <xdr:ext cx="530860" cy="2584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6965" y="13338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41275</xdr:rowOff>
    </xdr:from>
    <xdr:to>
      <xdr:col>102</xdr:col>
      <xdr:colOff>165100</xdr:colOff>
      <xdr:row>77</xdr:row>
      <xdr:rowOff>143510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133985</xdr:rowOff>
    </xdr:from>
    <xdr:ext cx="530860" cy="25527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7965" y="133356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30,705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79375</xdr:rowOff>
    </xdr:from>
    <xdr:to>
      <xdr:col>98</xdr:col>
      <xdr:colOff>38100</xdr:colOff>
      <xdr:row>78</xdr:row>
      <xdr:rowOff>9525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635</xdr:rowOff>
    </xdr:from>
    <xdr:ext cx="530860"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8965" y="133737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527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527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74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745" cy="259080"/>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扶助費の住民一人当たりコスト</a:t>
          </a:r>
          <a:r>
            <a:rPr kumimoji="1" lang="ja-JP" altLang="en-US" sz="1300">
              <a:solidFill>
                <a:sysClr val="windowText" lastClr="000000"/>
              </a:solidFill>
              <a:latin typeface="ＭＳ Ｐゴシック"/>
              <a:ea typeface="ＭＳ Ｐゴシック"/>
            </a:rPr>
            <a:t>は175,331円となっており、　類似団体内順位も108団体中5位に位置し、コストが高い状況となっている。主な要因である児童福祉費については、待機児童対策として新規園の開設等を行ってきたことなどにより、類似団体比17.8％増となっている。　</a:t>
          </a:r>
        </a:p>
        <a:p>
          <a:r>
            <a:rPr kumimoji="1" lang="ja-JP" altLang="en-US" sz="1300">
              <a:solidFill>
                <a:sysClr val="windowText" lastClr="000000"/>
              </a:solidFill>
              <a:latin typeface="ＭＳ Ｐゴシック"/>
              <a:ea typeface="ＭＳ Ｐゴシック"/>
            </a:rPr>
            <a:t>災害復旧事業費住民一人当たりのコストは5,860円となっており、類似団体内順位も108団体中6位に位置し、コストが高い状況となっている。これは、過年災害（令和2年7月豪雨災害）により被災した道路や河川等の復旧に係る経費が依然として多いことによるものである。</a:t>
          </a:r>
        </a:p>
        <a:p>
          <a:r>
            <a:rPr kumimoji="1" lang="ja-JP" altLang="en-US" sz="1300">
              <a:solidFill>
                <a:sysClr val="windowText" lastClr="000000"/>
              </a:solidFill>
              <a:latin typeface="ＭＳ Ｐゴシック"/>
              <a:ea typeface="ＭＳ Ｐゴシック"/>
            </a:rPr>
            <a:t>積立金の住民一人当たりのコストは88,296円となっており、類似団体内順位も108団体中1位に位置し、コストが高い状況となっている。モーターボート競走事業が好調であり、競艇事業収入を原資としたモーターボート競走事業収益基金へ80.0億円の積立てを行ったことにより増加している。</a:t>
          </a:r>
        </a:p>
        <a:p>
          <a:r>
            <a:rPr kumimoji="1" lang="ja-JP" altLang="en-US" sz="1300">
              <a:solidFill>
                <a:sysClr val="windowText" lastClr="000000"/>
              </a:solidFill>
              <a:latin typeface="ＭＳ Ｐゴシック"/>
              <a:ea typeface="ＭＳ Ｐゴシック"/>
            </a:rPr>
            <a:t>今後は、大型建設事業の実施も見込まれることから、モーターボート競走事業収益基金を活用した新規発行債の抑制、スクラップアンドビルド方式やサンセット方式の徹底など、健全で持続可能な財政基盤を構築するため、歳出総額の抑制に取り組んでいく。</a:t>
          </a:r>
          <a:endParaRPr kumimoji="1" lang="en-US" altLang="ja-JP" sz="1300">
            <a:solidFill>
              <a:sysClr val="windowText" lastClr="000000"/>
            </a:solidFill>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527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3550" cy="25527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3550" cy="25527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3550" cy="25527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3550" cy="25527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3550" cy="25527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98425</xdr:rowOff>
    </xdr:from>
    <xdr:to>
      <xdr:col>24</xdr:col>
      <xdr:colOff>62865</xdr:colOff>
      <xdr:row>37</xdr:row>
      <xdr:rowOff>124460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37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128270</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124460</xdr:rowOff>
    </xdr:from>
    <xdr:to>
      <xdr:col>24</xdr:col>
      <xdr:colOff>152400</xdr:colOff>
      <xdr:row>37</xdr:row>
      <xdr:rowOff>124460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45085</xdr:rowOff>
    </xdr:from>
    <xdr:ext cx="469900" cy="2584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4,715</a:t>
          </a:r>
          <a:endParaRPr kumimoji="1" lang="ja-JP" altLang="en-US" sz="1000" b="1">
            <a:latin typeface="ＭＳ Ｐゴシック"/>
          </a:endParaRPr>
        </a:p>
      </xdr:txBody>
    </xdr:sp>
    <xdr:clientData/>
  </xdr:oneCellAnchor>
  <xdr:twoCellAnchor>
    <xdr:from>
      <xdr:col>23</xdr:col>
      <xdr:colOff>165100</xdr:colOff>
      <xdr:row>31</xdr:row>
      <xdr:rowOff>98425</xdr:rowOff>
    </xdr:from>
    <xdr:to>
      <xdr:col>24</xdr:col>
      <xdr:colOff>152400</xdr:colOff>
      <xdr:row>31</xdr:row>
      <xdr:rowOff>98425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73660</xdr:rowOff>
    </xdr:from>
    <xdr:to>
      <xdr:col>24</xdr:col>
      <xdr:colOff>63500</xdr:colOff>
      <xdr:row>36</xdr:row>
      <xdr:rowOff>96520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58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39370</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8255</xdr:rowOff>
    </xdr:from>
    <xdr:to>
      <xdr:col>19</xdr:col>
      <xdr:colOff>177800</xdr:colOff>
      <xdr:row>36</xdr:row>
      <xdr:rowOff>73660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045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154940</xdr:rowOff>
    </xdr:from>
    <xdr:ext cx="466090" cy="25527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8127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8255</xdr:rowOff>
    </xdr:from>
    <xdr:to>
      <xdr:col>15</xdr:col>
      <xdr:colOff>50800</xdr:colOff>
      <xdr:row>36</xdr:row>
      <xdr:rowOff>53975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804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27940</xdr:rowOff>
    </xdr:from>
    <xdr:to>
      <xdr:col>15</xdr:col>
      <xdr:colOff>101600</xdr:colOff>
      <xdr:row>35</xdr:row>
      <xdr:rowOff>129540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146050</xdr:rowOff>
    </xdr:from>
    <xdr:ext cx="466090" cy="25527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8039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145415</xdr:rowOff>
    </xdr:from>
    <xdr:to>
      <xdr:col>10</xdr:col>
      <xdr:colOff>114300</xdr:colOff>
      <xdr:row>36</xdr:row>
      <xdr:rowOff>53975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461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xdr:rowOff>
    </xdr:from>
    <xdr:to>
      <xdr:col>10</xdr:col>
      <xdr:colOff>165100</xdr:colOff>
      <xdr:row>35</xdr:row>
      <xdr:rowOff>102870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119380</xdr:rowOff>
    </xdr:from>
    <xdr:ext cx="466090"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777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166370</xdr:rowOff>
    </xdr:from>
    <xdr:to>
      <xdr:col>6</xdr:col>
      <xdr:colOff>38100</xdr:colOff>
      <xdr:row>35</xdr:row>
      <xdr:rowOff>96520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113030</xdr:rowOff>
    </xdr:from>
    <xdr:ext cx="46609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770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45720</xdr:rowOff>
    </xdr:from>
    <xdr:to>
      <xdr:col>24</xdr:col>
      <xdr:colOff>114300</xdr:colOff>
      <xdr:row>36</xdr:row>
      <xdr:rowOff>147320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24130</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96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22860</xdr:rowOff>
    </xdr:from>
    <xdr:to>
      <xdr:col>20</xdr:col>
      <xdr:colOff>38100</xdr:colOff>
      <xdr:row>36</xdr:row>
      <xdr:rowOff>124460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115570</xdr:rowOff>
    </xdr:from>
    <xdr:ext cx="46609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2877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128905</xdr:rowOff>
    </xdr:from>
    <xdr:to>
      <xdr:col>15</xdr:col>
      <xdr:colOff>101600</xdr:colOff>
      <xdr:row>36</xdr:row>
      <xdr:rowOff>59055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50165</xdr:rowOff>
    </xdr:from>
    <xdr:ext cx="46609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2223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3175</xdr:rowOff>
    </xdr:from>
    <xdr:to>
      <xdr:col>10</xdr:col>
      <xdr:colOff>165100</xdr:colOff>
      <xdr:row>36</xdr:row>
      <xdr:rowOff>104775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95885</xdr:rowOff>
    </xdr:from>
    <xdr:ext cx="46609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2680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94615</xdr:rowOff>
    </xdr:from>
    <xdr:to>
      <xdr:col>6</xdr:col>
      <xdr:colOff>38100</xdr:colOff>
      <xdr:row>36</xdr:row>
      <xdr:rowOff>24765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15875</xdr:rowOff>
    </xdr:from>
    <xdr:ext cx="46609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1880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527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527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820" cy="25527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40640</xdr:rowOff>
    </xdr:from>
    <xdr:to>
      <xdr:col>24</xdr:col>
      <xdr:colOff>62865</xdr:colOff>
      <xdr:row>57</xdr:row>
      <xdr:rowOff>156845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6040"/>
          <a:ext cx="127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160655</xdr:rowOff>
    </xdr:from>
    <xdr:ext cx="534670" cy="259080"/>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156845</xdr:rowOff>
    </xdr:from>
    <xdr:to>
      <xdr:col>24</xdr:col>
      <xdr:colOff>152400</xdr:colOff>
      <xdr:row>57</xdr:row>
      <xdr:rowOff>156845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158115</xdr:rowOff>
    </xdr:from>
    <xdr:ext cx="598805" cy="255270"/>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6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246,845</a:t>
          </a:r>
          <a:endParaRPr kumimoji="1" lang="ja-JP" altLang="en-US" sz="1000" b="1">
            <a:latin typeface="ＭＳ Ｐゴシック"/>
          </a:endParaRPr>
        </a:p>
      </xdr:txBody>
    </xdr:sp>
    <xdr:clientData/>
  </xdr:oneCellAnchor>
  <xdr:twoCellAnchor>
    <xdr:from>
      <xdr:col>23</xdr:col>
      <xdr:colOff>165100</xdr:colOff>
      <xdr:row>52</xdr:row>
      <xdr:rowOff>40640</xdr:rowOff>
    </xdr:from>
    <xdr:to>
      <xdr:col>24</xdr:col>
      <xdr:colOff>152400</xdr:colOff>
      <xdr:row>52</xdr:row>
      <xdr:rowOff>40640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20955</xdr:rowOff>
    </xdr:from>
    <xdr:to>
      <xdr:col>24</xdr:col>
      <xdr:colOff>63500</xdr:colOff>
      <xdr:row>55</xdr:row>
      <xdr:rowOff>102870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79255"/>
          <a:ext cx="8382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101600</xdr:rowOff>
    </xdr:from>
    <xdr:ext cx="534670" cy="259080"/>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2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123190</xdr:rowOff>
    </xdr:from>
    <xdr:to>
      <xdr:col>24</xdr:col>
      <xdr:colOff>114300</xdr:colOff>
      <xdr:row>57</xdr:row>
      <xdr:rowOff>53340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20955</xdr:rowOff>
    </xdr:from>
    <xdr:to>
      <xdr:col>19</xdr:col>
      <xdr:colOff>177800</xdr:colOff>
      <xdr:row>56</xdr:row>
      <xdr:rowOff>56515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79255"/>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58420</xdr:rowOff>
    </xdr:from>
    <xdr:to>
      <xdr:col>20</xdr:col>
      <xdr:colOff>38100</xdr:colOff>
      <xdr:row>54</xdr:row>
      <xdr:rowOff>160020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151130</xdr:rowOff>
    </xdr:from>
    <xdr:ext cx="594995" cy="259080"/>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580" y="94094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56515</xdr:rowOff>
    </xdr:from>
    <xdr:to>
      <xdr:col>15</xdr:col>
      <xdr:colOff>50800</xdr:colOff>
      <xdr:row>57</xdr:row>
      <xdr:rowOff>37465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5771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27940</xdr:rowOff>
    </xdr:from>
    <xdr:to>
      <xdr:col>15</xdr:col>
      <xdr:colOff>101600</xdr:colOff>
      <xdr:row>57</xdr:row>
      <xdr:rowOff>129540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120650</xdr:rowOff>
    </xdr:from>
    <xdr:ext cx="530860" cy="255270"/>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0965" y="9893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37465</xdr:rowOff>
    </xdr:from>
    <xdr:to>
      <xdr:col>10</xdr:col>
      <xdr:colOff>114300</xdr:colOff>
      <xdr:row>57</xdr:row>
      <xdr:rowOff>88900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1011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46990</xdr:rowOff>
    </xdr:from>
    <xdr:to>
      <xdr:col>10</xdr:col>
      <xdr:colOff>165100</xdr:colOff>
      <xdr:row>57</xdr:row>
      <xdr:rowOff>148590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139700</xdr:rowOff>
    </xdr:from>
    <xdr:ext cx="530860"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1965" y="9912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38100</xdr:rowOff>
    </xdr:from>
    <xdr:to>
      <xdr:col>6</xdr:col>
      <xdr:colOff>38100</xdr:colOff>
      <xdr:row>57</xdr:row>
      <xdr:rowOff>139700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156210</xdr:rowOff>
    </xdr:from>
    <xdr:ext cx="530860" cy="25527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2965" y="95859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52070</xdr:rowOff>
    </xdr:from>
    <xdr:to>
      <xdr:col>24</xdr:col>
      <xdr:colOff>114300</xdr:colOff>
      <xdr:row>55</xdr:row>
      <xdr:rowOff>153670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74930</xdr:rowOff>
    </xdr:from>
    <xdr:ext cx="598805" cy="255270"/>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332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141605</xdr:rowOff>
    </xdr:from>
    <xdr:to>
      <xdr:col>20</xdr:col>
      <xdr:colOff>38100</xdr:colOff>
      <xdr:row>54</xdr:row>
      <xdr:rowOff>71755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88265</xdr:rowOff>
    </xdr:from>
    <xdr:ext cx="594995" cy="25527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580" y="90036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6350</xdr:rowOff>
    </xdr:from>
    <xdr:to>
      <xdr:col>15</xdr:col>
      <xdr:colOff>101600</xdr:colOff>
      <xdr:row>56</xdr:row>
      <xdr:rowOff>107315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123825</xdr:rowOff>
    </xdr:from>
    <xdr:ext cx="530860" cy="25527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0965" y="93821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158115</xdr:rowOff>
    </xdr:from>
    <xdr:to>
      <xdr:col>10</xdr:col>
      <xdr:colOff>165100</xdr:colOff>
      <xdr:row>57</xdr:row>
      <xdr:rowOff>88265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104775</xdr:rowOff>
    </xdr:from>
    <xdr:ext cx="53086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1965" y="95345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38100</xdr:rowOff>
    </xdr:from>
    <xdr:to>
      <xdr:col>6</xdr:col>
      <xdr:colOff>38100</xdr:colOff>
      <xdr:row>57</xdr:row>
      <xdr:rowOff>139700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130810</xdr:rowOff>
    </xdr:from>
    <xdr:ext cx="53086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2965" y="9903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233,814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27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168910</xdr:rowOff>
    </xdr:from>
    <xdr:ext cx="591820" cy="25527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370" y="13542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1820" cy="25527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256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111760</xdr:rowOff>
    </xdr:from>
    <xdr:ext cx="591820" cy="25527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970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820" cy="25527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54610</xdr:rowOff>
    </xdr:from>
    <xdr:ext cx="591820" cy="25527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399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1820" cy="25527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13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68</xdr:row>
      <xdr:rowOff>168910</xdr:rowOff>
    </xdr:from>
    <xdr:ext cx="591820" cy="25527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27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70485</xdr:rowOff>
    </xdr:from>
    <xdr:to>
      <xdr:col>24</xdr:col>
      <xdr:colOff>62865</xdr:colOff>
      <xdr:row>78</xdr:row>
      <xdr:rowOff>97790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98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100965</xdr:rowOff>
    </xdr:from>
    <xdr:ext cx="598805" cy="25527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406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142,486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97790</xdr:rowOff>
    </xdr:from>
    <xdr:to>
      <xdr:col>24</xdr:col>
      <xdr:colOff>152400</xdr:colOff>
      <xdr:row>78</xdr:row>
      <xdr:rowOff>97790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17780</xdr:rowOff>
    </xdr:from>
    <xdr:ext cx="598805" cy="25527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78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289,293</a:t>
          </a:r>
          <a:endParaRPr kumimoji="1" lang="ja-JP" altLang="en-US" sz="1000" b="1">
            <a:latin typeface="ＭＳ Ｐゴシック"/>
          </a:endParaRPr>
        </a:p>
      </xdr:txBody>
    </xdr:sp>
    <xdr:clientData/>
  </xdr:oneCellAnchor>
  <xdr:twoCellAnchor>
    <xdr:from>
      <xdr:col>23</xdr:col>
      <xdr:colOff>165100</xdr:colOff>
      <xdr:row>70</xdr:row>
      <xdr:rowOff>70485</xdr:rowOff>
    </xdr:from>
    <xdr:to>
      <xdr:col>24</xdr:col>
      <xdr:colOff>152400</xdr:colOff>
      <xdr:row>70</xdr:row>
      <xdr:rowOff>70485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106045</xdr:rowOff>
    </xdr:from>
    <xdr:to>
      <xdr:col>24</xdr:col>
      <xdr:colOff>63500</xdr:colOff>
      <xdr:row>75</xdr:row>
      <xdr:rowOff>29210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21895"/>
          <a:ext cx="838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107315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6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128905</xdr:rowOff>
    </xdr:from>
    <xdr:to>
      <xdr:col>24</xdr:col>
      <xdr:colOff>114300</xdr:colOff>
      <xdr:row>76</xdr:row>
      <xdr:rowOff>59055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29210</xdr:rowOff>
    </xdr:from>
    <xdr:to>
      <xdr:col>19</xdr:col>
      <xdr:colOff>177800</xdr:colOff>
      <xdr:row>75</xdr:row>
      <xdr:rowOff>97790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79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45720</xdr:rowOff>
    </xdr:from>
    <xdr:to>
      <xdr:col>20</xdr:col>
      <xdr:colOff>38100</xdr:colOff>
      <xdr:row>77</xdr:row>
      <xdr:rowOff>147320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138430</xdr:rowOff>
    </xdr:from>
    <xdr:ext cx="594995"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3400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97790</xdr:rowOff>
    </xdr:from>
    <xdr:to>
      <xdr:col>15</xdr:col>
      <xdr:colOff>50800</xdr:colOff>
      <xdr:row>76</xdr:row>
      <xdr:rowOff>24765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5654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117475</xdr:rowOff>
    </xdr:from>
    <xdr:to>
      <xdr:col>15</xdr:col>
      <xdr:colOff>101600</xdr:colOff>
      <xdr:row>78</xdr:row>
      <xdr:rowOff>47625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38735</xdr:rowOff>
    </xdr:from>
    <xdr:ext cx="59499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4118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24765</xdr:rowOff>
    </xdr:from>
    <xdr:to>
      <xdr:col>10</xdr:col>
      <xdr:colOff>114300</xdr:colOff>
      <xdr:row>76</xdr:row>
      <xdr:rowOff>92075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5496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635</xdr:rowOff>
    </xdr:from>
    <xdr:to>
      <xdr:col>10</xdr:col>
      <xdr:colOff>165100</xdr:colOff>
      <xdr:row>78</xdr:row>
      <xdr:rowOff>102235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93345</xdr:rowOff>
    </xdr:from>
    <xdr:ext cx="594995"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4664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4445</xdr:rowOff>
    </xdr:from>
    <xdr:to>
      <xdr:col>6</xdr:col>
      <xdr:colOff>38100</xdr:colOff>
      <xdr:row>78</xdr:row>
      <xdr:rowOff>106045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97790</xdr:rowOff>
    </xdr:from>
    <xdr:ext cx="594995" cy="25527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4708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55245</xdr:rowOff>
    </xdr:from>
    <xdr:to>
      <xdr:col>24</xdr:col>
      <xdr:colOff>114300</xdr:colOff>
      <xdr:row>73</xdr:row>
      <xdr:rowOff>156845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78105</xdr:rowOff>
    </xdr:from>
    <xdr:ext cx="598805" cy="25527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2250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231,532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149225</xdr:rowOff>
    </xdr:from>
    <xdr:to>
      <xdr:col>20</xdr:col>
      <xdr:colOff>38100</xdr:colOff>
      <xdr:row>75</xdr:row>
      <xdr:rowOff>79375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95885</xdr:rowOff>
    </xdr:from>
    <xdr:ext cx="59499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6117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46990</xdr:rowOff>
    </xdr:from>
    <xdr:to>
      <xdr:col>15</xdr:col>
      <xdr:colOff>101600</xdr:colOff>
      <xdr:row>75</xdr:row>
      <xdr:rowOff>148590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165100</xdr:rowOff>
    </xdr:from>
    <xdr:ext cx="59499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6809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196,384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145415</xdr:rowOff>
    </xdr:from>
    <xdr:to>
      <xdr:col>10</xdr:col>
      <xdr:colOff>165100</xdr:colOff>
      <xdr:row>76</xdr:row>
      <xdr:rowOff>75565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92075</xdr:rowOff>
    </xdr:from>
    <xdr:ext cx="59499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7793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41275</xdr:rowOff>
    </xdr:from>
    <xdr:to>
      <xdr:col>6</xdr:col>
      <xdr:colOff>38100</xdr:colOff>
      <xdr:row>76</xdr:row>
      <xdr:rowOff>143510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1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160020</xdr:rowOff>
    </xdr:from>
    <xdr:ext cx="59499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8473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527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27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820"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820"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82550</xdr:rowOff>
    </xdr:from>
    <xdr:to>
      <xdr:col>24</xdr:col>
      <xdr:colOff>62865</xdr:colOff>
      <xdr:row>99</xdr:row>
      <xdr:rowOff>118110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50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121920</xdr:rowOff>
    </xdr:from>
    <xdr:ext cx="534670" cy="25527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4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118110</xdr:rowOff>
    </xdr:from>
    <xdr:to>
      <xdr:col>24</xdr:col>
      <xdr:colOff>152400</xdr:colOff>
      <xdr:row>99</xdr:row>
      <xdr:rowOff>118110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29210</xdr:rowOff>
    </xdr:from>
    <xdr:ext cx="598805" cy="25527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7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135,019</a:t>
          </a:r>
          <a:endParaRPr kumimoji="1" lang="ja-JP" altLang="en-US" sz="1000" b="1">
            <a:latin typeface="ＭＳ Ｐゴシック"/>
          </a:endParaRPr>
        </a:p>
      </xdr:txBody>
    </xdr:sp>
    <xdr:clientData/>
  </xdr:oneCellAnchor>
  <xdr:twoCellAnchor>
    <xdr:from>
      <xdr:col>23</xdr:col>
      <xdr:colOff>165100</xdr:colOff>
      <xdr:row>91</xdr:row>
      <xdr:rowOff>82550</xdr:rowOff>
    </xdr:from>
    <xdr:to>
      <xdr:col>24</xdr:col>
      <xdr:colOff>152400</xdr:colOff>
      <xdr:row>91</xdr:row>
      <xdr:rowOff>82550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166370</xdr:rowOff>
    </xdr:from>
    <xdr:to>
      <xdr:col>24</xdr:col>
      <xdr:colOff>63500</xdr:colOff>
      <xdr:row>98</xdr:row>
      <xdr:rowOff>93980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25570"/>
          <a:ext cx="8382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527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79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166370</xdr:rowOff>
    </xdr:from>
    <xdr:to>
      <xdr:col>24</xdr:col>
      <xdr:colOff>114300</xdr:colOff>
      <xdr:row>98</xdr:row>
      <xdr:rowOff>95885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93980</xdr:rowOff>
    </xdr:from>
    <xdr:to>
      <xdr:col>19</xdr:col>
      <xdr:colOff>177800</xdr:colOff>
      <xdr:row>98</xdr:row>
      <xdr:rowOff>166370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960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93345</xdr:rowOff>
    </xdr:from>
    <xdr:to>
      <xdr:col>20</xdr:col>
      <xdr:colOff>38100</xdr:colOff>
      <xdr:row>99</xdr:row>
      <xdr:rowOff>23495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14605</xdr:rowOff>
    </xdr:from>
    <xdr:ext cx="530860"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9881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166370</xdr:rowOff>
    </xdr:from>
    <xdr:to>
      <xdr:col>15</xdr:col>
      <xdr:colOff>50800</xdr:colOff>
      <xdr:row>99</xdr:row>
      <xdr:rowOff>635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684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133985</xdr:rowOff>
    </xdr:from>
    <xdr:to>
      <xdr:col>15</xdr:col>
      <xdr:colOff>101600</xdr:colOff>
      <xdr:row>99</xdr:row>
      <xdr:rowOff>64135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55245</xdr:rowOff>
    </xdr:from>
    <xdr:ext cx="530860" cy="25527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70287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167640</xdr:rowOff>
    </xdr:from>
    <xdr:to>
      <xdr:col>10</xdr:col>
      <xdr:colOff>114300</xdr:colOff>
      <xdr:row>99</xdr:row>
      <xdr:rowOff>635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697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147955</xdr:rowOff>
    </xdr:from>
    <xdr:to>
      <xdr:col>10</xdr:col>
      <xdr:colOff>165100</xdr:colOff>
      <xdr:row>99</xdr:row>
      <xdr:rowOff>78105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69850</xdr:rowOff>
    </xdr:from>
    <xdr:ext cx="53086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70434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122555</xdr:rowOff>
    </xdr:from>
    <xdr:to>
      <xdr:col>6</xdr:col>
      <xdr:colOff>38100</xdr:colOff>
      <xdr:row>99</xdr:row>
      <xdr:rowOff>52705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43815</xdr:rowOff>
    </xdr:from>
    <xdr:ext cx="530860" cy="25527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70173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138430</xdr:rowOff>
    </xdr:from>
    <xdr:ext cx="534670" cy="25908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26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43180</xdr:rowOff>
    </xdr:from>
    <xdr:to>
      <xdr:col>20</xdr:col>
      <xdr:colOff>38100</xdr:colOff>
      <xdr:row>98</xdr:row>
      <xdr:rowOff>144780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161290</xdr:rowOff>
    </xdr:from>
    <xdr:ext cx="53086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9965" y="16620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114935</xdr:rowOff>
    </xdr:from>
    <xdr:to>
      <xdr:col>15</xdr:col>
      <xdr:colOff>101600</xdr:colOff>
      <xdr:row>99</xdr:row>
      <xdr:rowOff>45085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61595</xdr:rowOff>
    </xdr:from>
    <xdr:ext cx="53086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0965" y="16692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121285</xdr:rowOff>
    </xdr:from>
    <xdr:to>
      <xdr:col>10</xdr:col>
      <xdr:colOff>165100</xdr:colOff>
      <xdr:row>99</xdr:row>
      <xdr:rowOff>52070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67945</xdr:rowOff>
    </xdr:from>
    <xdr:ext cx="530860"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1965" y="1669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116840</xdr:rowOff>
    </xdr:from>
    <xdr:to>
      <xdr:col>6</xdr:col>
      <xdr:colOff>38100</xdr:colOff>
      <xdr:row>99</xdr:row>
      <xdr:rowOff>46990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63500</xdr:rowOff>
    </xdr:from>
    <xdr:ext cx="530860" cy="25527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2965" y="16694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110"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355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3550" cy="25527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355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3550"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3550" cy="25527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135255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81915</xdr:rowOff>
    </xdr:from>
    <xdr:ext cx="469900" cy="259080"/>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3,812</a:t>
          </a:r>
          <a:endParaRPr kumimoji="1" lang="ja-JP" altLang="en-US" sz="1000" b="1">
            <a:latin typeface="ＭＳ Ｐゴシック"/>
          </a:endParaRPr>
        </a:p>
      </xdr:txBody>
    </xdr:sp>
    <xdr:clientData/>
  </xdr:oneCellAnchor>
  <xdr:twoCellAnchor>
    <xdr:from>
      <xdr:col>54</xdr:col>
      <xdr:colOff>101600</xdr:colOff>
      <xdr:row>30</xdr:row>
      <xdr:rowOff>135255</xdr:rowOff>
    </xdr:from>
    <xdr:to>
      <xdr:col>55</xdr:col>
      <xdr:colOff>88900</xdr:colOff>
      <xdr:row>30</xdr:row>
      <xdr:rowOff>135255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142240</xdr:rowOff>
    </xdr:from>
    <xdr:to>
      <xdr:col>55</xdr:col>
      <xdr:colOff>0</xdr:colOff>
      <xdr:row>38</xdr:row>
      <xdr:rowOff>142240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57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134620</xdr:rowOff>
    </xdr:from>
    <xdr:ext cx="378460" cy="25527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20"/>
          <a:ext cx="3784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142240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48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99695</xdr:rowOff>
    </xdr:from>
    <xdr:to>
      <xdr:col>50</xdr:col>
      <xdr:colOff>165100</xdr:colOff>
      <xdr:row>38</xdr:row>
      <xdr:rowOff>29845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46355</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133350</xdr:rowOff>
    </xdr:from>
    <xdr:to>
      <xdr:col>45</xdr:col>
      <xdr:colOff>177800</xdr:colOff>
      <xdr:row>38</xdr:row>
      <xdr:rowOff>136525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8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46355</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132080</xdr:rowOff>
    </xdr:from>
    <xdr:to>
      <xdr:col>41</xdr:col>
      <xdr:colOff>50800</xdr:colOff>
      <xdr:row>38</xdr:row>
      <xdr:rowOff>136525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47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97790</xdr:rowOff>
    </xdr:from>
    <xdr:to>
      <xdr:col>41</xdr:col>
      <xdr:colOff>101600</xdr:colOff>
      <xdr:row>38</xdr:row>
      <xdr:rowOff>27305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43815</xdr:rowOff>
    </xdr:from>
    <xdr:ext cx="378460" cy="25527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70" y="621601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59055</xdr:rowOff>
    </xdr:from>
    <xdr:to>
      <xdr:col>36</xdr:col>
      <xdr:colOff>165100</xdr:colOff>
      <xdr:row>37</xdr:row>
      <xdr:rowOff>160655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6350</xdr:rowOff>
    </xdr:from>
    <xdr:ext cx="378460" cy="25527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70" y="617855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91440</xdr:rowOff>
    </xdr:from>
    <xdr:to>
      <xdr:col>55</xdr:col>
      <xdr:colOff>50800</xdr:colOff>
      <xdr:row>39</xdr:row>
      <xdr:rowOff>21590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6350</xdr:rowOff>
    </xdr:from>
    <xdr:ext cx="378460" cy="25527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145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91440</xdr:rowOff>
    </xdr:from>
    <xdr:to>
      <xdr:col>50</xdr:col>
      <xdr:colOff>165100</xdr:colOff>
      <xdr:row>39</xdr:row>
      <xdr:rowOff>21590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12700</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70" y="6699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82550</xdr:rowOff>
    </xdr:from>
    <xdr:to>
      <xdr:col>46</xdr:col>
      <xdr:colOff>38100</xdr:colOff>
      <xdr:row>39</xdr:row>
      <xdr:rowOff>12700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3810</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86360</xdr:rowOff>
    </xdr:from>
    <xdr:to>
      <xdr:col>41</xdr:col>
      <xdr:colOff>101600</xdr:colOff>
      <xdr:row>39</xdr:row>
      <xdr:rowOff>15875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6985</xdr:rowOff>
    </xdr:from>
    <xdr:ext cx="378460" cy="25527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70" y="669353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80645</xdr:rowOff>
    </xdr:from>
    <xdr:to>
      <xdr:col>36</xdr:col>
      <xdr:colOff>165100</xdr:colOff>
      <xdr:row>39</xdr:row>
      <xdr:rowOff>10795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1905</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110" cy="25527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527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484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527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027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527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8569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527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147320</xdr:rowOff>
    </xdr:from>
    <xdr:to>
      <xdr:col>54</xdr:col>
      <xdr:colOff>189865</xdr:colOff>
      <xdr:row>58</xdr:row>
      <xdr:rowOff>137160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27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140970</xdr:rowOff>
    </xdr:from>
    <xdr:ext cx="378460" cy="259080"/>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137160</xdr:rowOff>
    </xdr:from>
    <xdr:to>
      <xdr:col>55</xdr:col>
      <xdr:colOff>88900</xdr:colOff>
      <xdr:row>58</xdr:row>
      <xdr:rowOff>137160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93980</xdr:rowOff>
    </xdr:from>
    <xdr:ext cx="534670" cy="259080"/>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52,170</a:t>
          </a:r>
          <a:endParaRPr kumimoji="1" lang="ja-JP" altLang="en-US" sz="1000" b="1">
            <a:latin typeface="ＭＳ Ｐゴシック"/>
          </a:endParaRPr>
        </a:p>
      </xdr:txBody>
    </xdr:sp>
    <xdr:clientData/>
  </xdr:oneCellAnchor>
  <xdr:twoCellAnchor>
    <xdr:from>
      <xdr:col>54</xdr:col>
      <xdr:colOff>101600</xdr:colOff>
      <xdr:row>51</xdr:row>
      <xdr:rowOff>147320</xdr:rowOff>
    </xdr:from>
    <xdr:to>
      <xdr:col>55</xdr:col>
      <xdr:colOff>88900</xdr:colOff>
      <xdr:row>51</xdr:row>
      <xdr:rowOff>147320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70485</xdr:rowOff>
    </xdr:from>
    <xdr:to>
      <xdr:col>55</xdr:col>
      <xdr:colOff>0</xdr:colOff>
      <xdr:row>56</xdr:row>
      <xdr:rowOff>89535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7168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91440</xdr:rowOff>
    </xdr:from>
    <xdr:ext cx="469900" cy="259080"/>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4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113030</xdr:rowOff>
    </xdr:from>
    <xdr:to>
      <xdr:col>55</xdr:col>
      <xdr:colOff>50800</xdr:colOff>
      <xdr:row>58</xdr:row>
      <xdr:rowOff>43180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70485</xdr:rowOff>
    </xdr:from>
    <xdr:to>
      <xdr:col>50</xdr:col>
      <xdr:colOff>114300</xdr:colOff>
      <xdr:row>56</xdr:row>
      <xdr:rowOff>158115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716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125095</xdr:rowOff>
    </xdr:from>
    <xdr:to>
      <xdr:col>50</xdr:col>
      <xdr:colOff>165100</xdr:colOff>
      <xdr:row>58</xdr:row>
      <xdr:rowOff>55245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46355</xdr:rowOff>
    </xdr:from>
    <xdr:ext cx="466090"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350" y="99904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158115</xdr:rowOff>
    </xdr:from>
    <xdr:to>
      <xdr:col>45</xdr:col>
      <xdr:colOff>177800</xdr:colOff>
      <xdr:row>57</xdr:row>
      <xdr:rowOff>9525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593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121285</xdr:rowOff>
    </xdr:from>
    <xdr:to>
      <xdr:col>46</xdr:col>
      <xdr:colOff>38100</xdr:colOff>
      <xdr:row>58</xdr:row>
      <xdr:rowOff>52070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42545</xdr:rowOff>
    </xdr:from>
    <xdr:ext cx="466090" cy="25527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350" y="9986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167640</xdr:rowOff>
    </xdr:from>
    <xdr:to>
      <xdr:col>41</xdr:col>
      <xdr:colOff>50800</xdr:colOff>
      <xdr:row>57</xdr:row>
      <xdr:rowOff>9525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688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125095</xdr:rowOff>
    </xdr:from>
    <xdr:to>
      <xdr:col>41</xdr:col>
      <xdr:colOff>101600</xdr:colOff>
      <xdr:row>58</xdr:row>
      <xdr:rowOff>55245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46355</xdr:rowOff>
    </xdr:from>
    <xdr:ext cx="46609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350" y="99904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128270</xdr:rowOff>
    </xdr:from>
    <xdr:to>
      <xdr:col>36</xdr:col>
      <xdr:colOff>165100</xdr:colOff>
      <xdr:row>58</xdr:row>
      <xdr:rowOff>58420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49530</xdr:rowOff>
    </xdr:from>
    <xdr:ext cx="46609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350" y="99936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38735</xdr:rowOff>
    </xdr:from>
    <xdr:to>
      <xdr:col>55</xdr:col>
      <xdr:colOff>50800</xdr:colOff>
      <xdr:row>56</xdr:row>
      <xdr:rowOff>140335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61595</xdr:rowOff>
    </xdr:from>
    <xdr:ext cx="534670" cy="259080"/>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19685</xdr:rowOff>
    </xdr:from>
    <xdr:to>
      <xdr:col>50</xdr:col>
      <xdr:colOff>165100</xdr:colOff>
      <xdr:row>56</xdr:row>
      <xdr:rowOff>121285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137795</xdr:rowOff>
    </xdr:from>
    <xdr:ext cx="53086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1965" y="9396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107315</xdr:rowOff>
    </xdr:from>
    <xdr:to>
      <xdr:col>46</xdr:col>
      <xdr:colOff>38100</xdr:colOff>
      <xdr:row>57</xdr:row>
      <xdr:rowOff>37465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53975</xdr:rowOff>
    </xdr:from>
    <xdr:ext cx="530860" cy="25527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2965" y="94837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130175</xdr:rowOff>
    </xdr:from>
    <xdr:to>
      <xdr:col>41</xdr:col>
      <xdr:colOff>101600</xdr:colOff>
      <xdr:row>57</xdr:row>
      <xdr:rowOff>60325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76835</xdr:rowOff>
    </xdr:from>
    <xdr:ext cx="530860" cy="25527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3965" y="9506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116840</xdr:rowOff>
    </xdr:from>
    <xdr:to>
      <xdr:col>36</xdr:col>
      <xdr:colOff>165100</xdr:colOff>
      <xdr:row>57</xdr:row>
      <xdr:rowOff>46990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63500</xdr:rowOff>
    </xdr:from>
    <xdr:ext cx="530860" cy="25527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4965" y="94932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110" cy="25527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527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527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527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27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72390</xdr:rowOff>
    </xdr:from>
    <xdr:to>
      <xdr:col>54</xdr:col>
      <xdr:colOff>189865</xdr:colOff>
      <xdr:row>78</xdr:row>
      <xdr:rowOff>111760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34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115570</xdr:rowOff>
    </xdr:from>
    <xdr:ext cx="469900" cy="259080"/>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111760</xdr:rowOff>
    </xdr:from>
    <xdr:to>
      <xdr:col>55</xdr:col>
      <xdr:colOff>88900</xdr:colOff>
      <xdr:row>78</xdr:row>
      <xdr:rowOff>111760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19050</xdr:rowOff>
    </xdr:from>
    <xdr:ext cx="534670" cy="255270"/>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5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55,441</a:t>
          </a:r>
          <a:endParaRPr kumimoji="1" lang="ja-JP" altLang="en-US" sz="1000" b="1">
            <a:latin typeface="ＭＳ Ｐゴシック"/>
          </a:endParaRPr>
        </a:p>
      </xdr:txBody>
    </xdr:sp>
    <xdr:clientData/>
  </xdr:oneCellAnchor>
  <xdr:twoCellAnchor>
    <xdr:from>
      <xdr:col>54</xdr:col>
      <xdr:colOff>101600</xdr:colOff>
      <xdr:row>71</xdr:row>
      <xdr:rowOff>72390</xdr:rowOff>
    </xdr:from>
    <xdr:to>
      <xdr:col>55</xdr:col>
      <xdr:colOff>88900</xdr:colOff>
      <xdr:row>71</xdr:row>
      <xdr:rowOff>72390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130810</xdr:rowOff>
    </xdr:from>
    <xdr:to>
      <xdr:col>55</xdr:col>
      <xdr:colOff>0</xdr:colOff>
      <xdr:row>74</xdr:row>
      <xdr:rowOff>132715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8181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11430</xdr:rowOff>
    </xdr:from>
    <xdr:ext cx="469900" cy="259080"/>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33020</xdr:rowOff>
    </xdr:from>
    <xdr:to>
      <xdr:col>55</xdr:col>
      <xdr:colOff>50800</xdr:colOff>
      <xdr:row>77</xdr:row>
      <xdr:rowOff>134620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132715</xdr:rowOff>
    </xdr:from>
    <xdr:to>
      <xdr:col>50</xdr:col>
      <xdr:colOff>114300</xdr:colOff>
      <xdr:row>76</xdr:row>
      <xdr:rowOff>130175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820015"/>
          <a:ext cx="889000" cy="340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155575</xdr:rowOff>
    </xdr:from>
    <xdr:to>
      <xdr:col>50</xdr:col>
      <xdr:colOff>165100</xdr:colOff>
      <xdr:row>77</xdr:row>
      <xdr:rowOff>86360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76835</xdr:rowOff>
    </xdr:from>
    <xdr:ext cx="530860" cy="25527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1965" y="132784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130175</xdr:rowOff>
    </xdr:from>
    <xdr:to>
      <xdr:col>45</xdr:col>
      <xdr:colOff>177800</xdr:colOff>
      <xdr:row>76</xdr:row>
      <xdr:rowOff>166370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603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99695</xdr:rowOff>
    </xdr:from>
    <xdr:to>
      <xdr:col>46</xdr:col>
      <xdr:colOff>38100</xdr:colOff>
      <xdr:row>78</xdr:row>
      <xdr:rowOff>29845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20955</xdr:rowOff>
    </xdr:from>
    <xdr:ext cx="466090" cy="25527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350" y="133940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115570</xdr:rowOff>
    </xdr:from>
    <xdr:to>
      <xdr:col>41</xdr:col>
      <xdr:colOff>50800</xdr:colOff>
      <xdr:row>76</xdr:row>
      <xdr:rowOff>166370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457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119380</xdr:rowOff>
    </xdr:from>
    <xdr:to>
      <xdr:col>41</xdr:col>
      <xdr:colOff>101600</xdr:colOff>
      <xdr:row>78</xdr:row>
      <xdr:rowOff>49530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40640</xdr:rowOff>
    </xdr:from>
    <xdr:ext cx="466090" cy="25527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350" y="134137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120650</xdr:rowOff>
    </xdr:from>
    <xdr:to>
      <xdr:col>36</xdr:col>
      <xdr:colOff>165100</xdr:colOff>
      <xdr:row>78</xdr:row>
      <xdr:rowOff>50165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41275</xdr:rowOff>
    </xdr:from>
    <xdr:ext cx="466090" cy="25527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350" y="134143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80010</xdr:rowOff>
    </xdr:from>
    <xdr:to>
      <xdr:col>55</xdr:col>
      <xdr:colOff>50800</xdr:colOff>
      <xdr:row>75</xdr:row>
      <xdr:rowOff>10160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102870</xdr:rowOff>
    </xdr:from>
    <xdr:ext cx="534670" cy="259080"/>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1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81915</xdr:rowOff>
    </xdr:from>
    <xdr:to>
      <xdr:col>50</xdr:col>
      <xdr:colOff>165100</xdr:colOff>
      <xdr:row>75</xdr:row>
      <xdr:rowOff>12065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29210</xdr:rowOff>
    </xdr:from>
    <xdr:ext cx="530860" cy="25527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1965" y="125450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79375</xdr:rowOff>
    </xdr:from>
    <xdr:to>
      <xdr:col>46</xdr:col>
      <xdr:colOff>38100</xdr:colOff>
      <xdr:row>77</xdr:row>
      <xdr:rowOff>9525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26035</xdr:rowOff>
    </xdr:from>
    <xdr:ext cx="53086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2965" y="128847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114935</xdr:rowOff>
    </xdr:from>
    <xdr:to>
      <xdr:col>41</xdr:col>
      <xdr:colOff>101600</xdr:colOff>
      <xdr:row>77</xdr:row>
      <xdr:rowOff>45085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61595</xdr:rowOff>
    </xdr:from>
    <xdr:ext cx="53086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3965" y="129203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64770</xdr:rowOff>
    </xdr:from>
    <xdr:to>
      <xdr:col>36</xdr:col>
      <xdr:colOff>165100</xdr:colOff>
      <xdr:row>76</xdr:row>
      <xdr:rowOff>166370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11430</xdr:rowOff>
    </xdr:from>
    <xdr:ext cx="53086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4965" y="12870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27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83820</xdr:rowOff>
    </xdr:from>
    <xdr:to>
      <xdr:col>54</xdr:col>
      <xdr:colOff>189865</xdr:colOff>
      <xdr:row>98</xdr:row>
      <xdr:rowOff>37465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320"/>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41910</xdr:rowOff>
    </xdr:from>
    <xdr:ext cx="534670" cy="255270"/>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40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37465</xdr:rowOff>
    </xdr:from>
    <xdr:to>
      <xdr:col>55</xdr:col>
      <xdr:colOff>88900</xdr:colOff>
      <xdr:row>98</xdr:row>
      <xdr:rowOff>37465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30480</xdr:rowOff>
    </xdr:from>
    <xdr:ext cx="598805" cy="255270"/>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5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118,380</a:t>
          </a:r>
          <a:endParaRPr kumimoji="1" lang="ja-JP" altLang="en-US" sz="1000" b="1">
            <a:latin typeface="ＭＳ Ｐゴシック"/>
          </a:endParaRPr>
        </a:p>
      </xdr:txBody>
    </xdr:sp>
    <xdr:clientData/>
  </xdr:oneCellAnchor>
  <xdr:twoCellAnchor>
    <xdr:from>
      <xdr:col>54</xdr:col>
      <xdr:colOff>101600</xdr:colOff>
      <xdr:row>90</xdr:row>
      <xdr:rowOff>83820</xdr:rowOff>
    </xdr:from>
    <xdr:to>
      <xdr:col>55</xdr:col>
      <xdr:colOff>88900</xdr:colOff>
      <xdr:row>90</xdr:row>
      <xdr:rowOff>83820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114300</xdr:rowOff>
    </xdr:from>
    <xdr:to>
      <xdr:col>55</xdr:col>
      <xdr:colOff>0</xdr:colOff>
      <xdr:row>95</xdr:row>
      <xdr:rowOff>120650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020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145415</xdr:rowOff>
    </xdr:from>
    <xdr:ext cx="534670" cy="255270"/>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316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167005</xdr:rowOff>
    </xdr:from>
    <xdr:to>
      <xdr:col>55</xdr:col>
      <xdr:colOff>50800</xdr:colOff>
      <xdr:row>96</xdr:row>
      <xdr:rowOff>97790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125730</xdr:rowOff>
    </xdr:from>
    <xdr:to>
      <xdr:col>50</xdr:col>
      <xdr:colOff>114300</xdr:colOff>
      <xdr:row>95</xdr:row>
      <xdr:rowOff>120650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070580"/>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14605</xdr:rowOff>
    </xdr:from>
    <xdr:to>
      <xdr:col>50</xdr:col>
      <xdr:colOff>165100</xdr:colOff>
      <xdr:row>96</xdr:row>
      <xdr:rowOff>116205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107315</xdr:rowOff>
    </xdr:from>
    <xdr:ext cx="530860"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1965" y="165665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163830</xdr:rowOff>
    </xdr:from>
    <xdr:to>
      <xdr:col>45</xdr:col>
      <xdr:colOff>177800</xdr:colOff>
      <xdr:row>93</xdr:row>
      <xdr:rowOff>125730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593723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22860</xdr:rowOff>
    </xdr:from>
    <xdr:to>
      <xdr:col>46</xdr:col>
      <xdr:colOff>38100</xdr:colOff>
      <xdr:row>96</xdr:row>
      <xdr:rowOff>124460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115570</xdr:rowOff>
    </xdr:from>
    <xdr:ext cx="53086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2965" y="16574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92</xdr:row>
      <xdr:rowOff>163830</xdr:rowOff>
    </xdr:from>
    <xdr:to>
      <xdr:col>41</xdr:col>
      <xdr:colOff>50800</xdr:colOff>
      <xdr:row>94</xdr:row>
      <xdr:rowOff>22225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593723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26670</xdr:rowOff>
    </xdr:from>
    <xdr:to>
      <xdr:col>41</xdr:col>
      <xdr:colOff>101600</xdr:colOff>
      <xdr:row>96</xdr:row>
      <xdr:rowOff>128270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119380</xdr:rowOff>
    </xdr:from>
    <xdr:ext cx="53086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3965" y="16578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6985</xdr:rowOff>
    </xdr:from>
    <xdr:to>
      <xdr:col>36</xdr:col>
      <xdr:colOff>165100</xdr:colOff>
      <xdr:row>96</xdr:row>
      <xdr:rowOff>109220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99695</xdr:rowOff>
    </xdr:from>
    <xdr:ext cx="530860" cy="25527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4965" y="165588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63500</xdr:rowOff>
    </xdr:from>
    <xdr:to>
      <xdr:col>55</xdr:col>
      <xdr:colOff>50800</xdr:colOff>
      <xdr:row>95</xdr:row>
      <xdr:rowOff>165100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86360</xdr:rowOff>
    </xdr:from>
    <xdr:ext cx="534670" cy="255270"/>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026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69850</xdr:rowOff>
    </xdr:from>
    <xdr:to>
      <xdr:col>50</xdr:col>
      <xdr:colOff>165100</xdr:colOff>
      <xdr:row>96</xdr:row>
      <xdr:rowOff>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16510</xdr:rowOff>
    </xdr:from>
    <xdr:ext cx="53086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1965" y="16132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74930</xdr:rowOff>
    </xdr:from>
    <xdr:to>
      <xdr:col>46</xdr:col>
      <xdr:colOff>38100</xdr:colOff>
      <xdr:row>94</xdr:row>
      <xdr:rowOff>5080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0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21590</xdr:rowOff>
    </xdr:from>
    <xdr:ext cx="53086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2965" y="157949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92</xdr:row>
      <xdr:rowOff>113030</xdr:rowOff>
    </xdr:from>
    <xdr:to>
      <xdr:col>41</xdr:col>
      <xdr:colOff>101600</xdr:colOff>
      <xdr:row>93</xdr:row>
      <xdr:rowOff>43180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58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59690</xdr:rowOff>
    </xdr:from>
    <xdr:ext cx="53086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3965" y="15661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143510</xdr:rowOff>
    </xdr:from>
    <xdr:to>
      <xdr:col>36</xdr:col>
      <xdr:colOff>165100</xdr:colOff>
      <xdr:row>94</xdr:row>
      <xdr:rowOff>73025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088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89535</xdr:rowOff>
    </xdr:from>
    <xdr:ext cx="530860" cy="25527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4965" y="158629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110" cy="25527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527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6512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27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27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27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98425</xdr:rowOff>
    </xdr:from>
    <xdr:to>
      <xdr:col>85</xdr:col>
      <xdr:colOff>126365</xdr:colOff>
      <xdr:row>39</xdr:row>
      <xdr:rowOff>71120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82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74930</xdr:rowOff>
    </xdr:from>
    <xdr:ext cx="469900" cy="255270"/>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71120</xdr:rowOff>
    </xdr:from>
    <xdr:to>
      <xdr:col>86</xdr:col>
      <xdr:colOff>25400</xdr:colOff>
      <xdr:row>39</xdr:row>
      <xdr:rowOff>71120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45085</xdr:rowOff>
    </xdr:from>
    <xdr:ext cx="534670" cy="2584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6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33,408</a:t>
          </a:r>
          <a:endParaRPr kumimoji="1" lang="ja-JP" altLang="en-US" sz="1000" b="1">
            <a:latin typeface="ＭＳ Ｐゴシック"/>
          </a:endParaRPr>
        </a:p>
      </xdr:txBody>
    </xdr:sp>
    <xdr:clientData/>
  </xdr:oneCellAnchor>
  <xdr:twoCellAnchor>
    <xdr:from>
      <xdr:col>85</xdr:col>
      <xdr:colOff>38100</xdr:colOff>
      <xdr:row>32</xdr:row>
      <xdr:rowOff>98425</xdr:rowOff>
    </xdr:from>
    <xdr:to>
      <xdr:col>86</xdr:col>
      <xdr:colOff>25400</xdr:colOff>
      <xdr:row>32</xdr:row>
      <xdr:rowOff>98425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24765</xdr:rowOff>
    </xdr:from>
    <xdr:to>
      <xdr:col>85</xdr:col>
      <xdr:colOff>127000</xdr:colOff>
      <xdr:row>38</xdr:row>
      <xdr:rowOff>55880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398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60325</xdr:rowOff>
    </xdr:from>
    <xdr:ext cx="534670" cy="259080"/>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37465</xdr:rowOff>
    </xdr:from>
    <xdr:to>
      <xdr:col>85</xdr:col>
      <xdr:colOff>177800</xdr:colOff>
      <xdr:row>37</xdr:row>
      <xdr:rowOff>139065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55880</xdr:rowOff>
    </xdr:from>
    <xdr:to>
      <xdr:col>81</xdr:col>
      <xdr:colOff>50800</xdr:colOff>
      <xdr:row>38</xdr:row>
      <xdr:rowOff>80010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709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15875</xdr:rowOff>
    </xdr:from>
    <xdr:to>
      <xdr:col>81</xdr:col>
      <xdr:colOff>101600</xdr:colOff>
      <xdr:row>37</xdr:row>
      <xdr:rowOff>117475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133985</xdr:rowOff>
    </xdr:from>
    <xdr:ext cx="530860" cy="255270"/>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3965" y="6134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77470</xdr:rowOff>
    </xdr:from>
    <xdr:to>
      <xdr:col>76</xdr:col>
      <xdr:colOff>114300</xdr:colOff>
      <xdr:row>38</xdr:row>
      <xdr:rowOff>80010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925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36195</xdr:rowOff>
    </xdr:from>
    <xdr:to>
      <xdr:col>76</xdr:col>
      <xdr:colOff>165100</xdr:colOff>
      <xdr:row>37</xdr:row>
      <xdr:rowOff>137795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154940</xdr:rowOff>
    </xdr:from>
    <xdr:ext cx="530860" cy="25527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4965" y="61556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74930</xdr:rowOff>
    </xdr:from>
    <xdr:to>
      <xdr:col>71</xdr:col>
      <xdr:colOff>177800</xdr:colOff>
      <xdr:row>38</xdr:row>
      <xdr:rowOff>77470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900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62230</xdr:rowOff>
    </xdr:from>
    <xdr:to>
      <xdr:col>72</xdr:col>
      <xdr:colOff>38100</xdr:colOff>
      <xdr:row>37</xdr:row>
      <xdr:rowOff>163830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8890</xdr:rowOff>
    </xdr:from>
    <xdr:ext cx="530860" cy="25527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5965" y="61810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43815</xdr:rowOff>
    </xdr:from>
    <xdr:to>
      <xdr:col>67</xdr:col>
      <xdr:colOff>101600</xdr:colOff>
      <xdr:row>37</xdr:row>
      <xdr:rowOff>145415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161925</xdr:rowOff>
    </xdr:from>
    <xdr:ext cx="53086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6965" y="6162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145415</xdr:rowOff>
    </xdr:from>
    <xdr:to>
      <xdr:col>85</xdr:col>
      <xdr:colOff>177800</xdr:colOff>
      <xdr:row>38</xdr:row>
      <xdr:rowOff>75565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123825</xdr:rowOff>
    </xdr:from>
    <xdr:ext cx="534670" cy="255270"/>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674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5080</xdr:rowOff>
    </xdr:from>
    <xdr:to>
      <xdr:col>81</xdr:col>
      <xdr:colOff>101600</xdr:colOff>
      <xdr:row>38</xdr:row>
      <xdr:rowOff>106680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97790</xdr:rowOff>
    </xdr:from>
    <xdr:ext cx="530860" cy="25527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3965" y="66128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29210</xdr:rowOff>
    </xdr:from>
    <xdr:to>
      <xdr:col>76</xdr:col>
      <xdr:colOff>165100</xdr:colOff>
      <xdr:row>38</xdr:row>
      <xdr:rowOff>130810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121920</xdr:rowOff>
    </xdr:from>
    <xdr:ext cx="530860" cy="25527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4965" y="66370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26670</xdr:rowOff>
    </xdr:from>
    <xdr:to>
      <xdr:col>72</xdr:col>
      <xdr:colOff>38100</xdr:colOff>
      <xdr:row>38</xdr:row>
      <xdr:rowOff>128270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119380</xdr:rowOff>
    </xdr:from>
    <xdr:ext cx="53086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5965" y="6634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23495</xdr:rowOff>
    </xdr:from>
    <xdr:to>
      <xdr:col>67</xdr:col>
      <xdr:colOff>101600</xdr:colOff>
      <xdr:row>38</xdr:row>
      <xdr:rowOff>125095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116205</xdr:rowOff>
    </xdr:from>
    <xdr:ext cx="53086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6965" y="66313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110" cy="25527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527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527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505" y="9093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820" cy="2584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820"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132080</xdr:rowOff>
    </xdr:from>
    <xdr:to>
      <xdr:col>85</xdr:col>
      <xdr:colOff>126365</xdr:colOff>
      <xdr:row>59</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458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29845</xdr:rowOff>
    </xdr:from>
    <xdr:ext cx="534670" cy="255270"/>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3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24,481</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25400</xdr:rowOff>
    </xdr:from>
    <xdr:to>
      <xdr:col>86</xdr:col>
      <xdr:colOff>25400</xdr:colOff>
      <xdr:row>59</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78105</xdr:rowOff>
    </xdr:from>
    <xdr:ext cx="598805" cy="255270"/>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915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112,524</a:t>
          </a:r>
          <a:endParaRPr kumimoji="1" lang="ja-JP" altLang="en-US" sz="1000" b="1">
            <a:latin typeface="ＭＳ Ｐゴシック"/>
          </a:endParaRPr>
        </a:p>
      </xdr:txBody>
    </xdr:sp>
    <xdr:clientData/>
  </xdr:oneCellAnchor>
  <xdr:twoCellAnchor>
    <xdr:from>
      <xdr:col>85</xdr:col>
      <xdr:colOff>38100</xdr:colOff>
      <xdr:row>50</xdr:row>
      <xdr:rowOff>132080</xdr:rowOff>
    </xdr:from>
    <xdr:to>
      <xdr:col>86</xdr:col>
      <xdr:colOff>25400</xdr:colOff>
      <xdr:row>50</xdr:row>
      <xdr:rowOff>132080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121285</xdr:rowOff>
    </xdr:from>
    <xdr:to>
      <xdr:col>85</xdr:col>
      <xdr:colOff>127000</xdr:colOff>
      <xdr:row>58</xdr:row>
      <xdr:rowOff>22860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9393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142240</xdr:rowOff>
    </xdr:from>
    <xdr:ext cx="534670" cy="259080"/>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119380</xdr:rowOff>
    </xdr:from>
    <xdr:to>
      <xdr:col>85</xdr:col>
      <xdr:colOff>177800</xdr:colOff>
      <xdr:row>57</xdr:row>
      <xdr:rowOff>49530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121285</xdr:rowOff>
    </xdr:from>
    <xdr:to>
      <xdr:col>81</xdr:col>
      <xdr:colOff>50800</xdr:colOff>
      <xdr:row>58</xdr:row>
      <xdr:rowOff>34290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9393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27940</xdr:rowOff>
    </xdr:from>
    <xdr:to>
      <xdr:col>81</xdr:col>
      <xdr:colOff>101600</xdr:colOff>
      <xdr:row>56</xdr:row>
      <xdr:rowOff>129540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146050</xdr:rowOff>
    </xdr:from>
    <xdr:ext cx="530860" cy="25527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3965" y="9404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110490</xdr:rowOff>
    </xdr:from>
    <xdr:to>
      <xdr:col>76</xdr:col>
      <xdr:colOff>114300</xdr:colOff>
      <xdr:row>58</xdr:row>
      <xdr:rowOff>34290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8314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128270</xdr:rowOff>
    </xdr:from>
    <xdr:to>
      <xdr:col>76</xdr:col>
      <xdr:colOff>165100</xdr:colOff>
      <xdr:row>57</xdr:row>
      <xdr:rowOff>58420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74930</xdr:rowOff>
    </xdr:from>
    <xdr:ext cx="530860" cy="25527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4965" y="9504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110490</xdr:rowOff>
    </xdr:from>
    <xdr:to>
      <xdr:col>71</xdr:col>
      <xdr:colOff>177800</xdr:colOff>
      <xdr:row>58</xdr:row>
      <xdr:rowOff>55880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8314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6985</xdr:rowOff>
    </xdr:from>
    <xdr:to>
      <xdr:col>72</xdr:col>
      <xdr:colOff>38100</xdr:colOff>
      <xdr:row>57</xdr:row>
      <xdr:rowOff>109220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125095</xdr:rowOff>
    </xdr:from>
    <xdr:ext cx="530860" cy="2584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5965" y="9554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24130</xdr:rowOff>
    </xdr:from>
    <xdr:to>
      <xdr:col>67</xdr:col>
      <xdr:colOff>101600</xdr:colOff>
      <xdr:row>57</xdr:row>
      <xdr:rowOff>125730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142240</xdr:rowOff>
    </xdr:from>
    <xdr:ext cx="53086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6965" y="95719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121920</xdr:rowOff>
    </xdr:from>
    <xdr:ext cx="534670" cy="255270"/>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945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70485</xdr:rowOff>
    </xdr:from>
    <xdr:to>
      <xdr:col>81</xdr:col>
      <xdr:colOff>101600</xdr:colOff>
      <xdr:row>58</xdr:row>
      <xdr:rowOff>635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163195</xdr:rowOff>
    </xdr:from>
    <xdr:ext cx="53086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3965" y="9935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154940</xdr:rowOff>
    </xdr:from>
    <xdr:to>
      <xdr:col>76</xdr:col>
      <xdr:colOff>165100</xdr:colOff>
      <xdr:row>58</xdr:row>
      <xdr:rowOff>85090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76200</xdr:rowOff>
    </xdr:from>
    <xdr:ext cx="530860" cy="25527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4965" y="10020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59690</xdr:rowOff>
    </xdr:from>
    <xdr:to>
      <xdr:col>72</xdr:col>
      <xdr:colOff>38100</xdr:colOff>
      <xdr:row>57</xdr:row>
      <xdr:rowOff>161290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152400</xdr:rowOff>
    </xdr:from>
    <xdr:ext cx="53086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5965" y="9925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5080</xdr:rowOff>
    </xdr:from>
    <xdr:to>
      <xdr:col>67</xdr:col>
      <xdr:colOff>101600</xdr:colOff>
      <xdr:row>58</xdr:row>
      <xdr:rowOff>106680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97790</xdr:rowOff>
    </xdr:from>
    <xdr:ext cx="530860" cy="25527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6965" y="100418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110" cy="25908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527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527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27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47625</xdr:rowOff>
    </xdr:from>
    <xdr:to>
      <xdr:col>85</xdr:col>
      <xdr:colOff>126365</xdr:colOff>
      <xdr:row>79</xdr:row>
      <xdr:rowOff>99060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118110</xdr:rowOff>
    </xdr:from>
    <xdr:ext cx="249555" cy="259080"/>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34670" cy="25527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64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43,565</a:t>
          </a:r>
          <a:endParaRPr kumimoji="1" lang="ja-JP" altLang="en-US" sz="1000" b="1">
            <a:latin typeface="ＭＳ Ｐゴシック"/>
          </a:endParaRPr>
        </a:p>
      </xdr:txBody>
    </xdr:sp>
    <xdr:clientData/>
  </xdr:oneCellAnchor>
  <xdr:twoCellAnchor>
    <xdr:from>
      <xdr:col>85</xdr:col>
      <xdr:colOff>38100</xdr:colOff>
      <xdr:row>71</xdr:row>
      <xdr:rowOff>47625</xdr:rowOff>
    </xdr:from>
    <xdr:to>
      <xdr:col>86</xdr:col>
      <xdr:colOff>25400</xdr:colOff>
      <xdr:row>71</xdr:row>
      <xdr:rowOff>47625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167005</xdr:rowOff>
    </xdr:from>
    <xdr:to>
      <xdr:col>85</xdr:col>
      <xdr:colOff>127000</xdr:colOff>
      <xdr:row>78</xdr:row>
      <xdr:rowOff>78740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686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162560</xdr:rowOff>
    </xdr:from>
    <xdr:ext cx="469900" cy="259080"/>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35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12700</xdr:rowOff>
    </xdr:from>
    <xdr:to>
      <xdr:col>85</xdr:col>
      <xdr:colOff>177800</xdr:colOff>
      <xdr:row>79</xdr:row>
      <xdr:rowOff>114300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167005</xdr:rowOff>
    </xdr:from>
    <xdr:to>
      <xdr:col>81</xdr:col>
      <xdr:colOff>50800</xdr:colOff>
      <xdr:row>79</xdr:row>
      <xdr:rowOff>80010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6865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15240</xdr:rowOff>
    </xdr:from>
    <xdr:to>
      <xdr:col>81</xdr:col>
      <xdr:colOff>101600</xdr:colOff>
      <xdr:row>79</xdr:row>
      <xdr:rowOff>116840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109220</xdr:rowOff>
    </xdr:from>
    <xdr:ext cx="378460" cy="25527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70" y="136537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80010</xdr:rowOff>
    </xdr:from>
    <xdr:to>
      <xdr:col>76</xdr:col>
      <xdr:colOff>114300</xdr:colOff>
      <xdr:row>79</xdr:row>
      <xdr:rowOff>82550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245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6350</xdr:rowOff>
    </xdr:from>
    <xdr:to>
      <xdr:col>76</xdr:col>
      <xdr:colOff>165100</xdr:colOff>
      <xdr:row>79</xdr:row>
      <xdr:rowOff>107315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123825</xdr:rowOff>
    </xdr:from>
    <xdr:ext cx="466090" cy="25527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350" y="133254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73660</xdr:rowOff>
    </xdr:from>
    <xdr:to>
      <xdr:col>71</xdr:col>
      <xdr:colOff>177800</xdr:colOff>
      <xdr:row>79</xdr:row>
      <xdr:rowOff>82550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18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165100</xdr:rowOff>
    </xdr:from>
    <xdr:to>
      <xdr:col>72</xdr:col>
      <xdr:colOff>38100</xdr:colOff>
      <xdr:row>79</xdr:row>
      <xdr:rowOff>95250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111760</xdr:rowOff>
    </xdr:from>
    <xdr:ext cx="466090" cy="25527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350" y="133134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27940</xdr:rowOff>
    </xdr:from>
    <xdr:to>
      <xdr:col>67</xdr:col>
      <xdr:colOff>101600</xdr:colOff>
      <xdr:row>79</xdr:row>
      <xdr:rowOff>129540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120650</xdr:rowOff>
    </xdr:from>
    <xdr:ext cx="378460" cy="25527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70" y="136652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27940</xdr:rowOff>
    </xdr:from>
    <xdr:to>
      <xdr:col>85</xdr:col>
      <xdr:colOff>177800</xdr:colOff>
      <xdr:row>78</xdr:row>
      <xdr:rowOff>129540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50800</xdr:rowOff>
    </xdr:from>
    <xdr:ext cx="469900" cy="259080"/>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52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116205</xdr:rowOff>
    </xdr:from>
    <xdr:to>
      <xdr:col>81</xdr:col>
      <xdr:colOff>101600</xdr:colOff>
      <xdr:row>78</xdr:row>
      <xdr:rowOff>46355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63500</xdr:rowOff>
    </xdr:from>
    <xdr:ext cx="466090" cy="25527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350" y="130937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29210</xdr:rowOff>
    </xdr:from>
    <xdr:to>
      <xdr:col>76</xdr:col>
      <xdr:colOff>165100</xdr:colOff>
      <xdr:row>79</xdr:row>
      <xdr:rowOff>130810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121920</xdr:rowOff>
    </xdr:from>
    <xdr:ext cx="378460" cy="25527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70" y="136664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31750</xdr:rowOff>
    </xdr:from>
    <xdr:to>
      <xdr:col>72</xdr:col>
      <xdr:colOff>38100</xdr:colOff>
      <xdr:row>79</xdr:row>
      <xdr:rowOff>133350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124460</xdr:rowOff>
    </xdr:from>
    <xdr:ext cx="37846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70" y="13669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22860</xdr:rowOff>
    </xdr:from>
    <xdr:to>
      <xdr:col>67</xdr:col>
      <xdr:colOff>101600</xdr:colOff>
      <xdr:row>79</xdr:row>
      <xdr:rowOff>124460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140970</xdr:rowOff>
    </xdr:from>
    <xdr:ext cx="37846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70" y="13342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55245</xdr:rowOff>
    </xdr:from>
    <xdr:to>
      <xdr:col>85</xdr:col>
      <xdr:colOff>126365</xdr:colOff>
      <xdr:row>98</xdr:row>
      <xdr:rowOff>93345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97790</xdr:rowOff>
    </xdr:from>
    <xdr:ext cx="469900" cy="255270"/>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8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93345</xdr:rowOff>
    </xdr:from>
    <xdr:to>
      <xdr:col>86</xdr:col>
      <xdr:colOff>25400</xdr:colOff>
      <xdr:row>98</xdr:row>
      <xdr:rowOff>93345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1905</xdr:rowOff>
    </xdr:from>
    <xdr:ext cx="598805" cy="259080"/>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120,647</a:t>
          </a:r>
          <a:endParaRPr kumimoji="1" lang="ja-JP" altLang="en-US" sz="1000" b="1">
            <a:latin typeface="ＭＳ Ｐゴシック"/>
          </a:endParaRPr>
        </a:p>
      </xdr:txBody>
    </xdr:sp>
    <xdr:clientData/>
  </xdr:oneCellAnchor>
  <xdr:twoCellAnchor>
    <xdr:from>
      <xdr:col>85</xdr:col>
      <xdr:colOff>38100</xdr:colOff>
      <xdr:row>90</xdr:row>
      <xdr:rowOff>55245</xdr:rowOff>
    </xdr:from>
    <xdr:to>
      <xdr:col>86</xdr:col>
      <xdr:colOff>25400</xdr:colOff>
      <xdr:row>90</xdr:row>
      <xdr:rowOff>55245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144780</xdr:rowOff>
    </xdr:from>
    <xdr:to>
      <xdr:col>85</xdr:col>
      <xdr:colOff>127000</xdr:colOff>
      <xdr:row>96</xdr:row>
      <xdr:rowOff>156845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0398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75565</xdr:rowOff>
    </xdr:from>
    <xdr:ext cx="534670" cy="255270"/>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31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177800</xdr:colOff>
      <xdr:row>96</xdr:row>
      <xdr:rowOff>154940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156845</xdr:rowOff>
    </xdr:from>
    <xdr:to>
      <xdr:col>81</xdr:col>
      <xdr:colOff>50800</xdr:colOff>
      <xdr:row>96</xdr:row>
      <xdr:rowOff>168275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160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49530</xdr:rowOff>
    </xdr:from>
    <xdr:to>
      <xdr:col>81</xdr:col>
      <xdr:colOff>101600</xdr:colOff>
      <xdr:row>96</xdr:row>
      <xdr:rowOff>151130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167640</xdr:rowOff>
    </xdr:from>
    <xdr:ext cx="530860" cy="25527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3965" y="162839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158750</xdr:rowOff>
    </xdr:from>
    <xdr:to>
      <xdr:col>76</xdr:col>
      <xdr:colOff>114300</xdr:colOff>
      <xdr:row>96</xdr:row>
      <xdr:rowOff>168275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179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59055</xdr:rowOff>
    </xdr:from>
    <xdr:to>
      <xdr:col>76</xdr:col>
      <xdr:colOff>165100</xdr:colOff>
      <xdr:row>96</xdr:row>
      <xdr:rowOff>160655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6350</xdr:rowOff>
    </xdr:from>
    <xdr:ext cx="530860" cy="25527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4965" y="162941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158750</xdr:rowOff>
    </xdr:from>
    <xdr:to>
      <xdr:col>71</xdr:col>
      <xdr:colOff>177800</xdr:colOff>
      <xdr:row>97</xdr:row>
      <xdr:rowOff>20955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17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64135</xdr:rowOff>
    </xdr:from>
    <xdr:to>
      <xdr:col>72</xdr:col>
      <xdr:colOff>38100</xdr:colOff>
      <xdr:row>96</xdr:row>
      <xdr:rowOff>166370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10795</xdr:rowOff>
    </xdr:from>
    <xdr:ext cx="530860" cy="2584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5965" y="162985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47625</xdr:rowOff>
    </xdr:from>
    <xdr:to>
      <xdr:col>67</xdr:col>
      <xdr:colOff>101600</xdr:colOff>
      <xdr:row>96</xdr:row>
      <xdr:rowOff>149225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166370</xdr:rowOff>
    </xdr:from>
    <xdr:ext cx="530860" cy="25527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6965" y="16282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93980</xdr:rowOff>
    </xdr:from>
    <xdr:to>
      <xdr:col>85</xdr:col>
      <xdr:colOff>177800</xdr:colOff>
      <xdr:row>97</xdr:row>
      <xdr:rowOff>24130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72390</xdr:rowOff>
    </xdr:from>
    <xdr:ext cx="534670" cy="259080"/>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31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106045</xdr:rowOff>
    </xdr:from>
    <xdr:to>
      <xdr:col>81</xdr:col>
      <xdr:colOff>101600</xdr:colOff>
      <xdr:row>97</xdr:row>
      <xdr:rowOff>36195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27305</xdr:rowOff>
    </xdr:from>
    <xdr:ext cx="53086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3965" y="1665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117475</xdr:rowOff>
    </xdr:from>
    <xdr:to>
      <xdr:col>76</xdr:col>
      <xdr:colOff>165100</xdr:colOff>
      <xdr:row>97</xdr:row>
      <xdr:rowOff>47625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38735</xdr:rowOff>
    </xdr:from>
    <xdr:ext cx="53086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4965" y="16669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107950</xdr:rowOff>
    </xdr:from>
    <xdr:to>
      <xdr:col>72</xdr:col>
      <xdr:colOff>38100</xdr:colOff>
      <xdr:row>97</xdr:row>
      <xdr:rowOff>38100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29210</xdr:rowOff>
    </xdr:from>
    <xdr:ext cx="530860" cy="25527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5965" y="166598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141605</xdr:rowOff>
    </xdr:from>
    <xdr:to>
      <xdr:col>67</xdr:col>
      <xdr:colOff>101600</xdr:colOff>
      <xdr:row>97</xdr:row>
      <xdr:rowOff>71755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63500</xdr:rowOff>
    </xdr:from>
    <xdr:ext cx="530860" cy="25527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6965" y="16694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5110"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3550" cy="25527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3550"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3550" cy="25527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3550" cy="2584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52070</xdr:rowOff>
    </xdr:from>
    <xdr:to>
      <xdr:col>116</xdr:col>
      <xdr:colOff>62865</xdr:colOff>
      <xdr:row>39</xdr:row>
      <xdr:rowOff>99060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126365</xdr:rowOff>
    </xdr:from>
    <xdr:ext cx="249555" cy="259080"/>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9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170180</xdr:rowOff>
    </xdr:from>
    <xdr:ext cx="469900" cy="259080"/>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9,735</a:t>
          </a:r>
          <a:endParaRPr kumimoji="1" lang="ja-JP" altLang="en-US" sz="1000" b="1">
            <a:latin typeface="ＭＳ Ｐゴシック"/>
          </a:endParaRPr>
        </a:p>
      </xdr:txBody>
    </xdr:sp>
    <xdr:clientData/>
  </xdr:oneCellAnchor>
  <xdr:twoCellAnchor>
    <xdr:from>
      <xdr:col>115</xdr:col>
      <xdr:colOff>165100</xdr:colOff>
      <xdr:row>30</xdr:row>
      <xdr:rowOff>52070</xdr:rowOff>
    </xdr:from>
    <xdr:to>
      <xdr:col>116</xdr:col>
      <xdr:colOff>152400</xdr:colOff>
      <xdr:row>30</xdr:row>
      <xdr:rowOff>52070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43815</xdr:rowOff>
    </xdr:from>
    <xdr:ext cx="378460" cy="255270"/>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915"/>
          <a:ext cx="3784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20955</xdr:rowOff>
    </xdr:from>
    <xdr:to>
      <xdr:col>116</xdr:col>
      <xdr:colOff>114300</xdr:colOff>
      <xdr:row>39</xdr:row>
      <xdr:rowOff>122555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29210</xdr:rowOff>
    </xdr:from>
    <xdr:to>
      <xdr:col>112</xdr:col>
      <xdr:colOff>38100</xdr:colOff>
      <xdr:row>39</xdr:row>
      <xdr:rowOff>130175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146685</xdr:rowOff>
    </xdr:from>
    <xdr:ext cx="378460" cy="25527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70" y="649033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30480</xdr:rowOff>
    </xdr:from>
    <xdr:to>
      <xdr:col>107</xdr:col>
      <xdr:colOff>101600</xdr:colOff>
      <xdr:row>39</xdr:row>
      <xdr:rowOff>132080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148590</xdr:rowOff>
    </xdr:from>
    <xdr:ext cx="37846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70" y="6492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19685</xdr:rowOff>
    </xdr:from>
    <xdr:to>
      <xdr:col>102</xdr:col>
      <xdr:colOff>165100</xdr:colOff>
      <xdr:row>39</xdr:row>
      <xdr:rowOff>121285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137795</xdr:rowOff>
    </xdr:from>
    <xdr:ext cx="37846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70" y="6481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34925</xdr:rowOff>
    </xdr:from>
    <xdr:to>
      <xdr:col>98</xdr:col>
      <xdr:colOff>38100</xdr:colOff>
      <xdr:row>39</xdr:row>
      <xdr:rowOff>136525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153035</xdr:rowOff>
    </xdr:from>
    <xdr:ext cx="31369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455" y="6496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170815</xdr:rowOff>
    </xdr:from>
    <xdr:ext cx="249555" cy="2584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9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745"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745"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745"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745"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110" cy="25527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527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745"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74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745"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745"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745"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745"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745"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745"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及び商工費の住民一人当たりコストはそれぞれ120,581円及び30,379円となっており、類似団体内順位も108団体中6位及び7位に位置し、コストが高い状態となっている。主な要因は、プレミアム付き商品券発行などの経済対策や、コロナ禍で利用者が減少したバス路線維持に係る補助事業の実施によるものである。</a:t>
          </a:r>
        </a:p>
        <a:p>
          <a:r>
            <a:rPr kumimoji="1" lang="ja-JP" altLang="en-US" sz="1300">
              <a:latin typeface="ＭＳ Ｐゴシック"/>
              <a:ea typeface="ＭＳ Ｐゴシック"/>
            </a:rPr>
            <a:t>　民生費の住民一人当たりコストは231,532円となっており、類似団体内順位も108団体中13位に位置し、コストが高い状態となっている。主な要因は、性質別歳出決算分析における扶助費と同様の理由によるものである。</a:t>
          </a:r>
        </a:p>
        <a:p>
          <a:r>
            <a:rPr kumimoji="1" lang="ja-JP" altLang="en-US" sz="1300">
              <a:latin typeface="ＭＳ Ｐゴシック"/>
              <a:ea typeface="ＭＳ Ｐゴシック"/>
            </a:rPr>
            <a:t>　災害復旧費の住民一人当りのコストは5,860円となっており、類似団体内順位も108団体中6位に位置し、コストが高い状態となっている。主な要因としては、性質別歳出決算分析における扶助費と同様の理由によるものであ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財政調整基金については、税収増や地方交付税の増により、取り崩し額が抑制され、前年度より増加した。</a:t>
          </a:r>
        </a:p>
        <a:p>
          <a:r>
            <a:rPr kumimoji="1" lang="ja-JP" altLang="en-US" sz="1400">
              <a:latin typeface="ＭＳ ゴシック"/>
              <a:ea typeface="ＭＳ ゴシック"/>
            </a:rPr>
            <a:t>　また、上記の理由に加え、繰越明許により実施予定だった災害復旧事業の工事が進まず多額の不用が発生したため、実質収支額も増額となった。</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全ての会計において赤字は算出されなかった。</a:t>
          </a:r>
        </a:p>
        <a:p>
          <a:r>
            <a:rPr kumimoji="1" lang="ja-JP" altLang="en-US" sz="1400">
              <a:latin typeface="ＭＳ ゴシック"/>
              <a:ea typeface="ＭＳ ゴシック"/>
            </a:rPr>
            <a:t>　</a:t>
          </a:r>
          <a:r>
            <a:rPr kumimoji="1" lang="ja-JP" altLang="en-US" sz="1400">
              <a:solidFill>
                <a:sysClr val="windowText" lastClr="000000"/>
              </a:solidFill>
              <a:latin typeface="ＭＳ ゴシック"/>
              <a:ea typeface="ＭＳ ゴシック"/>
            </a:rPr>
            <a:t>モーターボート競走事業会計については、新型コロナウイルス感染症の影響により人数制限を実施しての開催もあったが、ＳＧやＧ１といった主要レースの開催や、電話投票などの広域発売による売上が好調に伸長し、開設以来過去最高売上</a:t>
          </a:r>
          <a:r>
            <a:rPr kumimoji="1" lang="ja-JP" altLang="en-US" sz="1400">
              <a:latin typeface="ＭＳ ゴシック"/>
              <a:ea typeface="ＭＳ ゴシック"/>
            </a:rPr>
            <a:t>を更新し、2年連続売上日本一を達成した。また、純利益も前年度比30億円の増となり、180.4億円を達成した。今後は、新型コロナウイルス感染拡大防止対策を徹底しながら、ＳＧレースやＧ１レース開催などにより更なる売上拡大と収益の増大を図るとともに、不測の事態にも対応できる強固な経営基盤を構築し、継続的な市財政への貢献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AM10" sqref="AM10:AT10"/>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6" t="s">
        <v>140</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c r="BW1" s="546"/>
      <c r="BX1" s="546"/>
      <c r="BY1" s="546"/>
      <c r="BZ1" s="546"/>
      <c r="CA1" s="546"/>
      <c r="CB1" s="546"/>
      <c r="CC1" s="546"/>
      <c r="CD1" s="546"/>
      <c r="CE1" s="546"/>
      <c r="CF1" s="546"/>
      <c r="CG1" s="546"/>
      <c r="CH1" s="546"/>
      <c r="CI1" s="546"/>
      <c r="CJ1" s="546"/>
      <c r="CK1" s="546"/>
      <c r="CL1" s="546"/>
      <c r="CM1" s="546"/>
      <c r="CN1" s="546"/>
      <c r="CO1" s="546"/>
      <c r="CP1" s="546"/>
      <c r="CQ1" s="546"/>
      <c r="CR1" s="546"/>
      <c r="CS1" s="546"/>
      <c r="CT1" s="546"/>
      <c r="CU1" s="546"/>
      <c r="CV1" s="546"/>
      <c r="CW1" s="546"/>
      <c r="CX1" s="546"/>
      <c r="CY1" s="546"/>
      <c r="CZ1" s="546"/>
      <c r="DA1" s="546"/>
      <c r="DB1" s="546"/>
      <c r="DC1" s="546"/>
      <c r="DD1" s="546"/>
      <c r="DE1" s="546"/>
      <c r="DF1" s="546"/>
      <c r="DG1" s="546"/>
      <c r="DH1" s="546"/>
      <c r="DI1" s="546"/>
      <c r="DJ1" s="2"/>
      <c r="DK1" s="2"/>
      <c r="DL1" s="2"/>
      <c r="DM1" s="2"/>
      <c r="DN1" s="2"/>
      <c r="DO1" s="2"/>
    </row>
    <row r="2" spans="1:119" ht="24" x14ac:dyDescent="0.15">
      <c r="B2" s="3" t="s">
        <v>143</v>
      </c>
      <c r="C2" s="3"/>
      <c r="D2" s="9"/>
    </row>
    <row r="3" spans="1:119" ht="18.75" customHeight="1" x14ac:dyDescent="0.15">
      <c r="A3" s="2"/>
      <c r="B3" s="361" t="s">
        <v>146</v>
      </c>
      <c r="C3" s="362"/>
      <c r="D3" s="362"/>
      <c r="E3" s="363"/>
      <c r="F3" s="363"/>
      <c r="G3" s="363"/>
      <c r="H3" s="363"/>
      <c r="I3" s="363"/>
      <c r="J3" s="363"/>
      <c r="K3" s="363"/>
      <c r="L3" s="363" t="s">
        <v>135</v>
      </c>
      <c r="M3" s="363"/>
      <c r="N3" s="363"/>
      <c r="O3" s="363"/>
      <c r="P3" s="363"/>
      <c r="Q3" s="363"/>
      <c r="R3" s="369"/>
      <c r="S3" s="369"/>
      <c r="T3" s="369"/>
      <c r="U3" s="369"/>
      <c r="V3" s="370"/>
      <c r="W3" s="374" t="s">
        <v>148</v>
      </c>
      <c r="X3" s="375"/>
      <c r="Y3" s="375"/>
      <c r="Z3" s="375"/>
      <c r="AA3" s="375"/>
      <c r="AB3" s="362"/>
      <c r="AC3" s="369" t="s">
        <v>150</v>
      </c>
      <c r="AD3" s="375"/>
      <c r="AE3" s="375"/>
      <c r="AF3" s="375"/>
      <c r="AG3" s="375"/>
      <c r="AH3" s="375"/>
      <c r="AI3" s="375"/>
      <c r="AJ3" s="375"/>
      <c r="AK3" s="375"/>
      <c r="AL3" s="379"/>
      <c r="AM3" s="374" t="s">
        <v>154</v>
      </c>
      <c r="AN3" s="375"/>
      <c r="AO3" s="375"/>
      <c r="AP3" s="375"/>
      <c r="AQ3" s="375"/>
      <c r="AR3" s="375"/>
      <c r="AS3" s="375"/>
      <c r="AT3" s="375"/>
      <c r="AU3" s="375"/>
      <c r="AV3" s="375"/>
      <c r="AW3" s="375"/>
      <c r="AX3" s="379"/>
      <c r="AY3" s="402" t="s">
        <v>6</v>
      </c>
      <c r="AZ3" s="403"/>
      <c r="BA3" s="403"/>
      <c r="BB3" s="403"/>
      <c r="BC3" s="403"/>
      <c r="BD3" s="403"/>
      <c r="BE3" s="403"/>
      <c r="BF3" s="403"/>
      <c r="BG3" s="403"/>
      <c r="BH3" s="403"/>
      <c r="BI3" s="403"/>
      <c r="BJ3" s="403"/>
      <c r="BK3" s="403"/>
      <c r="BL3" s="403"/>
      <c r="BM3" s="547"/>
      <c r="BN3" s="374" t="s">
        <v>156</v>
      </c>
      <c r="BO3" s="375"/>
      <c r="BP3" s="375"/>
      <c r="BQ3" s="375"/>
      <c r="BR3" s="375"/>
      <c r="BS3" s="375"/>
      <c r="BT3" s="375"/>
      <c r="BU3" s="379"/>
      <c r="BV3" s="374" t="s">
        <v>12</v>
      </c>
      <c r="BW3" s="375"/>
      <c r="BX3" s="375"/>
      <c r="BY3" s="375"/>
      <c r="BZ3" s="375"/>
      <c r="CA3" s="375"/>
      <c r="CB3" s="375"/>
      <c r="CC3" s="379"/>
      <c r="CD3" s="402" t="s">
        <v>6</v>
      </c>
      <c r="CE3" s="403"/>
      <c r="CF3" s="403"/>
      <c r="CG3" s="403"/>
      <c r="CH3" s="403"/>
      <c r="CI3" s="403"/>
      <c r="CJ3" s="403"/>
      <c r="CK3" s="403"/>
      <c r="CL3" s="403"/>
      <c r="CM3" s="403"/>
      <c r="CN3" s="403"/>
      <c r="CO3" s="403"/>
      <c r="CP3" s="403"/>
      <c r="CQ3" s="403"/>
      <c r="CR3" s="403"/>
      <c r="CS3" s="547"/>
      <c r="CT3" s="374" t="s">
        <v>158</v>
      </c>
      <c r="CU3" s="375"/>
      <c r="CV3" s="375"/>
      <c r="CW3" s="375"/>
      <c r="CX3" s="375"/>
      <c r="CY3" s="375"/>
      <c r="CZ3" s="375"/>
      <c r="DA3" s="379"/>
      <c r="DB3" s="374" t="s">
        <v>159</v>
      </c>
      <c r="DC3" s="375"/>
      <c r="DD3" s="375"/>
      <c r="DE3" s="375"/>
      <c r="DF3" s="375"/>
      <c r="DG3" s="375"/>
      <c r="DH3" s="375"/>
      <c r="DI3" s="379"/>
    </row>
    <row r="4" spans="1:119" ht="18.75" customHeight="1" x14ac:dyDescent="0.15">
      <c r="A4" s="2"/>
      <c r="B4" s="364"/>
      <c r="C4" s="365"/>
      <c r="D4" s="365"/>
      <c r="E4" s="366"/>
      <c r="F4" s="366"/>
      <c r="G4" s="366"/>
      <c r="H4" s="366"/>
      <c r="I4" s="366"/>
      <c r="J4" s="366"/>
      <c r="K4" s="366"/>
      <c r="L4" s="366"/>
      <c r="M4" s="366"/>
      <c r="N4" s="366"/>
      <c r="O4" s="366"/>
      <c r="P4" s="366"/>
      <c r="Q4" s="366"/>
      <c r="R4" s="371"/>
      <c r="S4" s="371"/>
      <c r="T4" s="371"/>
      <c r="U4" s="371"/>
      <c r="V4" s="372"/>
      <c r="W4" s="376"/>
      <c r="X4" s="377"/>
      <c r="Y4" s="377"/>
      <c r="Z4" s="377"/>
      <c r="AA4" s="377"/>
      <c r="AB4" s="365"/>
      <c r="AC4" s="371"/>
      <c r="AD4" s="377"/>
      <c r="AE4" s="377"/>
      <c r="AF4" s="377"/>
      <c r="AG4" s="377"/>
      <c r="AH4" s="377"/>
      <c r="AI4" s="377"/>
      <c r="AJ4" s="377"/>
      <c r="AK4" s="377"/>
      <c r="AL4" s="380"/>
      <c r="AM4" s="378"/>
      <c r="AN4" s="335"/>
      <c r="AO4" s="335"/>
      <c r="AP4" s="335"/>
      <c r="AQ4" s="335"/>
      <c r="AR4" s="335"/>
      <c r="AS4" s="335"/>
      <c r="AT4" s="335"/>
      <c r="AU4" s="335"/>
      <c r="AV4" s="335"/>
      <c r="AW4" s="335"/>
      <c r="AX4" s="381"/>
      <c r="AY4" s="459" t="s">
        <v>161</v>
      </c>
      <c r="AZ4" s="460"/>
      <c r="BA4" s="460"/>
      <c r="BB4" s="460"/>
      <c r="BC4" s="460"/>
      <c r="BD4" s="460"/>
      <c r="BE4" s="460"/>
      <c r="BF4" s="460"/>
      <c r="BG4" s="460"/>
      <c r="BH4" s="460"/>
      <c r="BI4" s="460"/>
      <c r="BJ4" s="460"/>
      <c r="BK4" s="460"/>
      <c r="BL4" s="460"/>
      <c r="BM4" s="461"/>
      <c r="BN4" s="443">
        <v>62691244</v>
      </c>
      <c r="BO4" s="444"/>
      <c r="BP4" s="444"/>
      <c r="BQ4" s="444"/>
      <c r="BR4" s="444"/>
      <c r="BS4" s="444"/>
      <c r="BT4" s="444"/>
      <c r="BU4" s="445"/>
      <c r="BV4" s="443">
        <v>61211796</v>
      </c>
      <c r="BW4" s="444"/>
      <c r="BX4" s="444"/>
      <c r="BY4" s="444"/>
      <c r="BZ4" s="444"/>
      <c r="CA4" s="444"/>
      <c r="CB4" s="444"/>
      <c r="CC4" s="445"/>
      <c r="CD4" s="514" t="s">
        <v>162</v>
      </c>
      <c r="CE4" s="515"/>
      <c r="CF4" s="515"/>
      <c r="CG4" s="515"/>
      <c r="CH4" s="515"/>
      <c r="CI4" s="515"/>
      <c r="CJ4" s="515"/>
      <c r="CK4" s="515"/>
      <c r="CL4" s="515"/>
      <c r="CM4" s="515"/>
      <c r="CN4" s="515"/>
      <c r="CO4" s="515"/>
      <c r="CP4" s="515"/>
      <c r="CQ4" s="515"/>
      <c r="CR4" s="515"/>
      <c r="CS4" s="516"/>
      <c r="CT4" s="548">
        <v>11.4</v>
      </c>
      <c r="CU4" s="549"/>
      <c r="CV4" s="549"/>
      <c r="CW4" s="549"/>
      <c r="CX4" s="549"/>
      <c r="CY4" s="549"/>
      <c r="CZ4" s="549"/>
      <c r="DA4" s="550"/>
      <c r="DB4" s="548">
        <v>4.5999999999999996</v>
      </c>
      <c r="DC4" s="549"/>
      <c r="DD4" s="549"/>
      <c r="DE4" s="549"/>
      <c r="DF4" s="549"/>
      <c r="DG4" s="549"/>
      <c r="DH4" s="549"/>
      <c r="DI4" s="550"/>
    </row>
    <row r="5" spans="1:119" ht="18.75" customHeight="1" x14ac:dyDescent="0.15">
      <c r="A5" s="2"/>
      <c r="B5" s="367"/>
      <c r="C5" s="336"/>
      <c r="D5" s="336"/>
      <c r="E5" s="368"/>
      <c r="F5" s="368"/>
      <c r="G5" s="368"/>
      <c r="H5" s="368"/>
      <c r="I5" s="368"/>
      <c r="J5" s="368"/>
      <c r="K5" s="368"/>
      <c r="L5" s="368"/>
      <c r="M5" s="368"/>
      <c r="N5" s="368"/>
      <c r="O5" s="368"/>
      <c r="P5" s="368"/>
      <c r="Q5" s="368"/>
      <c r="R5" s="334"/>
      <c r="S5" s="334"/>
      <c r="T5" s="334"/>
      <c r="U5" s="334"/>
      <c r="V5" s="373"/>
      <c r="W5" s="378"/>
      <c r="X5" s="335"/>
      <c r="Y5" s="335"/>
      <c r="Z5" s="335"/>
      <c r="AA5" s="335"/>
      <c r="AB5" s="336"/>
      <c r="AC5" s="334"/>
      <c r="AD5" s="335"/>
      <c r="AE5" s="335"/>
      <c r="AF5" s="335"/>
      <c r="AG5" s="335"/>
      <c r="AH5" s="335"/>
      <c r="AI5" s="335"/>
      <c r="AJ5" s="335"/>
      <c r="AK5" s="335"/>
      <c r="AL5" s="381"/>
      <c r="AM5" s="485" t="s">
        <v>165</v>
      </c>
      <c r="AN5" s="447"/>
      <c r="AO5" s="447"/>
      <c r="AP5" s="447"/>
      <c r="AQ5" s="447"/>
      <c r="AR5" s="447"/>
      <c r="AS5" s="447"/>
      <c r="AT5" s="448"/>
      <c r="AU5" s="486" t="s">
        <v>77</v>
      </c>
      <c r="AV5" s="487"/>
      <c r="AW5" s="487"/>
      <c r="AX5" s="487"/>
      <c r="AY5" s="453" t="s">
        <v>155</v>
      </c>
      <c r="AZ5" s="454"/>
      <c r="BA5" s="454"/>
      <c r="BB5" s="454"/>
      <c r="BC5" s="454"/>
      <c r="BD5" s="454"/>
      <c r="BE5" s="454"/>
      <c r="BF5" s="454"/>
      <c r="BG5" s="454"/>
      <c r="BH5" s="454"/>
      <c r="BI5" s="454"/>
      <c r="BJ5" s="454"/>
      <c r="BK5" s="454"/>
      <c r="BL5" s="454"/>
      <c r="BM5" s="455"/>
      <c r="BN5" s="456">
        <v>58527441</v>
      </c>
      <c r="BO5" s="457"/>
      <c r="BP5" s="457"/>
      <c r="BQ5" s="457"/>
      <c r="BR5" s="457"/>
      <c r="BS5" s="457"/>
      <c r="BT5" s="457"/>
      <c r="BU5" s="458"/>
      <c r="BV5" s="456">
        <v>59393290</v>
      </c>
      <c r="BW5" s="457"/>
      <c r="BX5" s="457"/>
      <c r="BY5" s="457"/>
      <c r="BZ5" s="457"/>
      <c r="CA5" s="457"/>
      <c r="CB5" s="457"/>
      <c r="CC5" s="458"/>
      <c r="CD5" s="467" t="s">
        <v>166</v>
      </c>
      <c r="CE5" s="418"/>
      <c r="CF5" s="418"/>
      <c r="CG5" s="418"/>
      <c r="CH5" s="418"/>
      <c r="CI5" s="418"/>
      <c r="CJ5" s="418"/>
      <c r="CK5" s="418"/>
      <c r="CL5" s="418"/>
      <c r="CM5" s="418"/>
      <c r="CN5" s="418"/>
      <c r="CO5" s="418"/>
      <c r="CP5" s="418"/>
      <c r="CQ5" s="418"/>
      <c r="CR5" s="418"/>
      <c r="CS5" s="468"/>
      <c r="CT5" s="319">
        <v>92.7</v>
      </c>
      <c r="CU5" s="320"/>
      <c r="CV5" s="320"/>
      <c r="CW5" s="320"/>
      <c r="CX5" s="320"/>
      <c r="CY5" s="320"/>
      <c r="CZ5" s="320"/>
      <c r="DA5" s="321"/>
      <c r="DB5" s="319">
        <v>99.4</v>
      </c>
      <c r="DC5" s="320"/>
      <c r="DD5" s="320"/>
      <c r="DE5" s="320"/>
      <c r="DF5" s="320"/>
      <c r="DG5" s="320"/>
      <c r="DH5" s="320"/>
      <c r="DI5" s="321"/>
    </row>
    <row r="6" spans="1:119" ht="18.75" customHeight="1" x14ac:dyDescent="0.15">
      <c r="A6" s="2"/>
      <c r="B6" s="382" t="s">
        <v>168</v>
      </c>
      <c r="C6" s="333"/>
      <c r="D6" s="333"/>
      <c r="E6" s="383"/>
      <c r="F6" s="383"/>
      <c r="G6" s="383"/>
      <c r="H6" s="383"/>
      <c r="I6" s="383"/>
      <c r="J6" s="383"/>
      <c r="K6" s="383"/>
      <c r="L6" s="383" t="s">
        <v>170</v>
      </c>
      <c r="M6" s="383"/>
      <c r="N6" s="383"/>
      <c r="O6" s="383"/>
      <c r="P6" s="383"/>
      <c r="Q6" s="383"/>
      <c r="R6" s="331"/>
      <c r="S6" s="331"/>
      <c r="T6" s="331"/>
      <c r="U6" s="331"/>
      <c r="V6" s="387"/>
      <c r="W6" s="390" t="s">
        <v>171</v>
      </c>
      <c r="X6" s="332"/>
      <c r="Y6" s="332"/>
      <c r="Z6" s="332"/>
      <c r="AA6" s="332"/>
      <c r="AB6" s="333"/>
      <c r="AC6" s="393" t="s">
        <v>144</v>
      </c>
      <c r="AD6" s="394"/>
      <c r="AE6" s="394"/>
      <c r="AF6" s="394"/>
      <c r="AG6" s="394"/>
      <c r="AH6" s="394"/>
      <c r="AI6" s="394"/>
      <c r="AJ6" s="394"/>
      <c r="AK6" s="394"/>
      <c r="AL6" s="395"/>
      <c r="AM6" s="485" t="s">
        <v>81</v>
      </c>
      <c r="AN6" s="447"/>
      <c r="AO6" s="447"/>
      <c r="AP6" s="447"/>
      <c r="AQ6" s="447"/>
      <c r="AR6" s="447"/>
      <c r="AS6" s="447"/>
      <c r="AT6" s="448"/>
      <c r="AU6" s="486" t="s">
        <v>77</v>
      </c>
      <c r="AV6" s="487"/>
      <c r="AW6" s="487"/>
      <c r="AX6" s="487"/>
      <c r="AY6" s="453" t="s">
        <v>172</v>
      </c>
      <c r="AZ6" s="454"/>
      <c r="BA6" s="454"/>
      <c r="BB6" s="454"/>
      <c r="BC6" s="454"/>
      <c r="BD6" s="454"/>
      <c r="BE6" s="454"/>
      <c r="BF6" s="454"/>
      <c r="BG6" s="454"/>
      <c r="BH6" s="454"/>
      <c r="BI6" s="454"/>
      <c r="BJ6" s="454"/>
      <c r="BK6" s="454"/>
      <c r="BL6" s="454"/>
      <c r="BM6" s="455"/>
      <c r="BN6" s="456">
        <v>4163803</v>
      </c>
      <c r="BO6" s="457"/>
      <c r="BP6" s="457"/>
      <c r="BQ6" s="457"/>
      <c r="BR6" s="457"/>
      <c r="BS6" s="457"/>
      <c r="BT6" s="457"/>
      <c r="BU6" s="458"/>
      <c r="BV6" s="456">
        <v>1818506</v>
      </c>
      <c r="BW6" s="457"/>
      <c r="BX6" s="457"/>
      <c r="BY6" s="457"/>
      <c r="BZ6" s="457"/>
      <c r="CA6" s="457"/>
      <c r="CB6" s="457"/>
      <c r="CC6" s="458"/>
      <c r="CD6" s="467" t="s">
        <v>175</v>
      </c>
      <c r="CE6" s="418"/>
      <c r="CF6" s="418"/>
      <c r="CG6" s="418"/>
      <c r="CH6" s="418"/>
      <c r="CI6" s="418"/>
      <c r="CJ6" s="418"/>
      <c r="CK6" s="418"/>
      <c r="CL6" s="418"/>
      <c r="CM6" s="418"/>
      <c r="CN6" s="418"/>
      <c r="CO6" s="418"/>
      <c r="CP6" s="418"/>
      <c r="CQ6" s="418"/>
      <c r="CR6" s="418"/>
      <c r="CS6" s="468"/>
      <c r="CT6" s="543">
        <v>97.4</v>
      </c>
      <c r="CU6" s="544"/>
      <c r="CV6" s="544"/>
      <c r="CW6" s="544"/>
      <c r="CX6" s="544"/>
      <c r="CY6" s="544"/>
      <c r="CZ6" s="544"/>
      <c r="DA6" s="545"/>
      <c r="DB6" s="543">
        <v>104.5</v>
      </c>
      <c r="DC6" s="544"/>
      <c r="DD6" s="544"/>
      <c r="DE6" s="544"/>
      <c r="DF6" s="544"/>
      <c r="DG6" s="544"/>
      <c r="DH6" s="544"/>
      <c r="DI6" s="545"/>
    </row>
    <row r="7" spans="1:119" ht="18.75" customHeight="1" x14ac:dyDescent="0.15">
      <c r="A7" s="2"/>
      <c r="B7" s="364"/>
      <c r="C7" s="365"/>
      <c r="D7" s="365"/>
      <c r="E7" s="366"/>
      <c r="F7" s="366"/>
      <c r="G7" s="366"/>
      <c r="H7" s="366"/>
      <c r="I7" s="366"/>
      <c r="J7" s="366"/>
      <c r="K7" s="366"/>
      <c r="L7" s="366"/>
      <c r="M7" s="366"/>
      <c r="N7" s="366"/>
      <c r="O7" s="366"/>
      <c r="P7" s="366"/>
      <c r="Q7" s="366"/>
      <c r="R7" s="371"/>
      <c r="S7" s="371"/>
      <c r="T7" s="371"/>
      <c r="U7" s="371"/>
      <c r="V7" s="372"/>
      <c r="W7" s="376"/>
      <c r="X7" s="377"/>
      <c r="Y7" s="377"/>
      <c r="Z7" s="377"/>
      <c r="AA7" s="377"/>
      <c r="AB7" s="365"/>
      <c r="AC7" s="396"/>
      <c r="AD7" s="397"/>
      <c r="AE7" s="397"/>
      <c r="AF7" s="397"/>
      <c r="AG7" s="397"/>
      <c r="AH7" s="397"/>
      <c r="AI7" s="397"/>
      <c r="AJ7" s="397"/>
      <c r="AK7" s="397"/>
      <c r="AL7" s="398"/>
      <c r="AM7" s="485" t="s">
        <v>177</v>
      </c>
      <c r="AN7" s="447"/>
      <c r="AO7" s="447"/>
      <c r="AP7" s="447"/>
      <c r="AQ7" s="447"/>
      <c r="AR7" s="447"/>
      <c r="AS7" s="447"/>
      <c r="AT7" s="448"/>
      <c r="AU7" s="486" t="s">
        <v>77</v>
      </c>
      <c r="AV7" s="487"/>
      <c r="AW7" s="487"/>
      <c r="AX7" s="487"/>
      <c r="AY7" s="453" t="s">
        <v>178</v>
      </c>
      <c r="AZ7" s="454"/>
      <c r="BA7" s="454"/>
      <c r="BB7" s="454"/>
      <c r="BC7" s="454"/>
      <c r="BD7" s="454"/>
      <c r="BE7" s="454"/>
      <c r="BF7" s="454"/>
      <c r="BG7" s="454"/>
      <c r="BH7" s="454"/>
      <c r="BI7" s="454"/>
      <c r="BJ7" s="454"/>
      <c r="BK7" s="454"/>
      <c r="BL7" s="454"/>
      <c r="BM7" s="455"/>
      <c r="BN7" s="456">
        <v>1695929</v>
      </c>
      <c r="BO7" s="457"/>
      <c r="BP7" s="457"/>
      <c r="BQ7" s="457"/>
      <c r="BR7" s="457"/>
      <c r="BS7" s="457"/>
      <c r="BT7" s="457"/>
      <c r="BU7" s="458"/>
      <c r="BV7" s="456">
        <v>863921</v>
      </c>
      <c r="BW7" s="457"/>
      <c r="BX7" s="457"/>
      <c r="BY7" s="457"/>
      <c r="BZ7" s="457"/>
      <c r="CA7" s="457"/>
      <c r="CB7" s="457"/>
      <c r="CC7" s="458"/>
      <c r="CD7" s="467" t="s">
        <v>179</v>
      </c>
      <c r="CE7" s="418"/>
      <c r="CF7" s="418"/>
      <c r="CG7" s="418"/>
      <c r="CH7" s="418"/>
      <c r="CI7" s="418"/>
      <c r="CJ7" s="418"/>
      <c r="CK7" s="418"/>
      <c r="CL7" s="418"/>
      <c r="CM7" s="418"/>
      <c r="CN7" s="418"/>
      <c r="CO7" s="418"/>
      <c r="CP7" s="418"/>
      <c r="CQ7" s="418"/>
      <c r="CR7" s="418"/>
      <c r="CS7" s="468"/>
      <c r="CT7" s="456">
        <v>21738578</v>
      </c>
      <c r="CU7" s="457"/>
      <c r="CV7" s="457"/>
      <c r="CW7" s="457"/>
      <c r="CX7" s="457"/>
      <c r="CY7" s="457"/>
      <c r="CZ7" s="457"/>
      <c r="DA7" s="458"/>
      <c r="DB7" s="456">
        <v>20554238</v>
      </c>
      <c r="DC7" s="457"/>
      <c r="DD7" s="457"/>
      <c r="DE7" s="457"/>
      <c r="DF7" s="457"/>
      <c r="DG7" s="457"/>
      <c r="DH7" s="457"/>
      <c r="DI7" s="458"/>
    </row>
    <row r="8" spans="1:119" ht="18.75" customHeight="1" x14ac:dyDescent="0.15">
      <c r="A8" s="2"/>
      <c r="B8" s="384"/>
      <c r="C8" s="385"/>
      <c r="D8" s="385"/>
      <c r="E8" s="386"/>
      <c r="F8" s="386"/>
      <c r="G8" s="386"/>
      <c r="H8" s="386"/>
      <c r="I8" s="386"/>
      <c r="J8" s="386"/>
      <c r="K8" s="386"/>
      <c r="L8" s="386"/>
      <c r="M8" s="386"/>
      <c r="N8" s="386"/>
      <c r="O8" s="386"/>
      <c r="P8" s="386"/>
      <c r="Q8" s="386"/>
      <c r="R8" s="388"/>
      <c r="S8" s="388"/>
      <c r="T8" s="388"/>
      <c r="U8" s="388"/>
      <c r="V8" s="389"/>
      <c r="W8" s="391"/>
      <c r="X8" s="392"/>
      <c r="Y8" s="392"/>
      <c r="Z8" s="392"/>
      <c r="AA8" s="392"/>
      <c r="AB8" s="385"/>
      <c r="AC8" s="399"/>
      <c r="AD8" s="400"/>
      <c r="AE8" s="400"/>
      <c r="AF8" s="400"/>
      <c r="AG8" s="400"/>
      <c r="AH8" s="400"/>
      <c r="AI8" s="400"/>
      <c r="AJ8" s="400"/>
      <c r="AK8" s="400"/>
      <c r="AL8" s="401"/>
      <c r="AM8" s="485" t="s">
        <v>180</v>
      </c>
      <c r="AN8" s="447"/>
      <c r="AO8" s="447"/>
      <c r="AP8" s="447"/>
      <c r="AQ8" s="447"/>
      <c r="AR8" s="447"/>
      <c r="AS8" s="447"/>
      <c r="AT8" s="448"/>
      <c r="AU8" s="486" t="s">
        <v>77</v>
      </c>
      <c r="AV8" s="487"/>
      <c r="AW8" s="487"/>
      <c r="AX8" s="487"/>
      <c r="AY8" s="453" t="s">
        <v>182</v>
      </c>
      <c r="AZ8" s="454"/>
      <c r="BA8" s="454"/>
      <c r="BB8" s="454"/>
      <c r="BC8" s="454"/>
      <c r="BD8" s="454"/>
      <c r="BE8" s="454"/>
      <c r="BF8" s="454"/>
      <c r="BG8" s="454"/>
      <c r="BH8" s="454"/>
      <c r="BI8" s="454"/>
      <c r="BJ8" s="454"/>
      <c r="BK8" s="454"/>
      <c r="BL8" s="454"/>
      <c r="BM8" s="455"/>
      <c r="BN8" s="456">
        <v>2467874</v>
      </c>
      <c r="BO8" s="457"/>
      <c r="BP8" s="457"/>
      <c r="BQ8" s="457"/>
      <c r="BR8" s="457"/>
      <c r="BS8" s="457"/>
      <c r="BT8" s="457"/>
      <c r="BU8" s="458"/>
      <c r="BV8" s="456">
        <v>954585</v>
      </c>
      <c r="BW8" s="457"/>
      <c r="BX8" s="457"/>
      <c r="BY8" s="457"/>
      <c r="BZ8" s="457"/>
      <c r="CA8" s="457"/>
      <c r="CB8" s="457"/>
      <c r="CC8" s="458"/>
      <c r="CD8" s="467" t="s">
        <v>183</v>
      </c>
      <c r="CE8" s="418"/>
      <c r="CF8" s="418"/>
      <c r="CG8" s="418"/>
      <c r="CH8" s="418"/>
      <c r="CI8" s="418"/>
      <c r="CJ8" s="418"/>
      <c r="CK8" s="418"/>
      <c r="CL8" s="418"/>
      <c r="CM8" s="418"/>
      <c r="CN8" s="418"/>
      <c r="CO8" s="418"/>
      <c r="CP8" s="418"/>
      <c r="CQ8" s="418"/>
      <c r="CR8" s="418"/>
      <c r="CS8" s="468"/>
      <c r="CT8" s="519">
        <v>0.63</v>
      </c>
      <c r="CU8" s="520"/>
      <c r="CV8" s="520"/>
      <c r="CW8" s="520"/>
      <c r="CX8" s="520"/>
      <c r="CY8" s="520"/>
      <c r="CZ8" s="520"/>
      <c r="DA8" s="521"/>
      <c r="DB8" s="519">
        <v>0.64</v>
      </c>
      <c r="DC8" s="520"/>
      <c r="DD8" s="520"/>
      <c r="DE8" s="520"/>
      <c r="DF8" s="520"/>
      <c r="DG8" s="520"/>
      <c r="DH8" s="520"/>
      <c r="DI8" s="521"/>
    </row>
    <row r="9" spans="1:119" ht="18.75" customHeight="1" x14ac:dyDescent="0.15">
      <c r="A9" s="2"/>
      <c r="B9" s="402" t="s">
        <v>22</v>
      </c>
      <c r="C9" s="403"/>
      <c r="D9" s="403"/>
      <c r="E9" s="403"/>
      <c r="F9" s="403"/>
      <c r="G9" s="403"/>
      <c r="H9" s="403"/>
      <c r="I9" s="403"/>
      <c r="J9" s="403"/>
      <c r="K9" s="404"/>
      <c r="L9" s="537" t="s">
        <v>13</v>
      </c>
      <c r="M9" s="538"/>
      <c r="N9" s="538"/>
      <c r="O9" s="538"/>
      <c r="P9" s="538"/>
      <c r="Q9" s="539"/>
      <c r="R9" s="540">
        <v>95397</v>
      </c>
      <c r="S9" s="541"/>
      <c r="T9" s="541"/>
      <c r="U9" s="541"/>
      <c r="V9" s="542"/>
      <c r="W9" s="374" t="s">
        <v>184</v>
      </c>
      <c r="X9" s="375"/>
      <c r="Y9" s="375"/>
      <c r="Z9" s="375"/>
      <c r="AA9" s="375"/>
      <c r="AB9" s="375"/>
      <c r="AC9" s="375"/>
      <c r="AD9" s="375"/>
      <c r="AE9" s="375"/>
      <c r="AF9" s="375"/>
      <c r="AG9" s="375"/>
      <c r="AH9" s="375"/>
      <c r="AI9" s="375"/>
      <c r="AJ9" s="375"/>
      <c r="AK9" s="375"/>
      <c r="AL9" s="379"/>
      <c r="AM9" s="485" t="s">
        <v>186</v>
      </c>
      <c r="AN9" s="447"/>
      <c r="AO9" s="447"/>
      <c r="AP9" s="447"/>
      <c r="AQ9" s="447"/>
      <c r="AR9" s="447"/>
      <c r="AS9" s="447"/>
      <c r="AT9" s="448"/>
      <c r="AU9" s="486" t="s">
        <v>77</v>
      </c>
      <c r="AV9" s="487"/>
      <c r="AW9" s="487"/>
      <c r="AX9" s="487"/>
      <c r="AY9" s="453" t="s">
        <v>79</v>
      </c>
      <c r="AZ9" s="454"/>
      <c r="BA9" s="454"/>
      <c r="BB9" s="454"/>
      <c r="BC9" s="454"/>
      <c r="BD9" s="454"/>
      <c r="BE9" s="454"/>
      <c r="BF9" s="454"/>
      <c r="BG9" s="454"/>
      <c r="BH9" s="454"/>
      <c r="BI9" s="454"/>
      <c r="BJ9" s="454"/>
      <c r="BK9" s="454"/>
      <c r="BL9" s="454"/>
      <c r="BM9" s="455"/>
      <c r="BN9" s="456">
        <v>1513289</v>
      </c>
      <c r="BO9" s="457"/>
      <c r="BP9" s="457"/>
      <c r="BQ9" s="457"/>
      <c r="BR9" s="457"/>
      <c r="BS9" s="457"/>
      <c r="BT9" s="457"/>
      <c r="BU9" s="458"/>
      <c r="BV9" s="456">
        <v>451216</v>
      </c>
      <c r="BW9" s="457"/>
      <c r="BX9" s="457"/>
      <c r="BY9" s="457"/>
      <c r="BZ9" s="457"/>
      <c r="CA9" s="457"/>
      <c r="CB9" s="457"/>
      <c r="CC9" s="458"/>
      <c r="CD9" s="467" t="s">
        <v>75</v>
      </c>
      <c r="CE9" s="418"/>
      <c r="CF9" s="418"/>
      <c r="CG9" s="418"/>
      <c r="CH9" s="418"/>
      <c r="CI9" s="418"/>
      <c r="CJ9" s="418"/>
      <c r="CK9" s="418"/>
      <c r="CL9" s="418"/>
      <c r="CM9" s="418"/>
      <c r="CN9" s="418"/>
      <c r="CO9" s="418"/>
      <c r="CP9" s="418"/>
      <c r="CQ9" s="418"/>
      <c r="CR9" s="418"/>
      <c r="CS9" s="468"/>
      <c r="CT9" s="319">
        <v>7.9</v>
      </c>
      <c r="CU9" s="320"/>
      <c r="CV9" s="320"/>
      <c r="CW9" s="320"/>
      <c r="CX9" s="320"/>
      <c r="CY9" s="320"/>
      <c r="CZ9" s="320"/>
      <c r="DA9" s="321"/>
      <c r="DB9" s="319">
        <v>9.5</v>
      </c>
      <c r="DC9" s="320"/>
      <c r="DD9" s="320"/>
      <c r="DE9" s="320"/>
      <c r="DF9" s="320"/>
      <c r="DG9" s="320"/>
      <c r="DH9" s="320"/>
      <c r="DI9" s="321"/>
    </row>
    <row r="10" spans="1:119" ht="18.75" customHeight="1" x14ac:dyDescent="0.15">
      <c r="A10" s="2"/>
      <c r="B10" s="402"/>
      <c r="C10" s="403"/>
      <c r="D10" s="403"/>
      <c r="E10" s="403"/>
      <c r="F10" s="403"/>
      <c r="G10" s="403"/>
      <c r="H10" s="403"/>
      <c r="I10" s="403"/>
      <c r="J10" s="403"/>
      <c r="K10" s="404"/>
      <c r="L10" s="446" t="s">
        <v>188</v>
      </c>
      <c r="M10" s="447"/>
      <c r="N10" s="447"/>
      <c r="O10" s="447"/>
      <c r="P10" s="447"/>
      <c r="Q10" s="448"/>
      <c r="R10" s="449">
        <v>92757</v>
      </c>
      <c r="S10" s="450"/>
      <c r="T10" s="450"/>
      <c r="U10" s="450"/>
      <c r="V10" s="452"/>
      <c r="W10" s="376"/>
      <c r="X10" s="377"/>
      <c r="Y10" s="377"/>
      <c r="Z10" s="377"/>
      <c r="AA10" s="377"/>
      <c r="AB10" s="377"/>
      <c r="AC10" s="377"/>
      <c r="AD10" s="377"/>
      <c r="AE10" s="377"/>
      <c r="AF10" s="377"/>
      <c r="AG10" s="377"/>
      <c r="AH10" s="377"/>
      <c r="AI10" s="377"/>
      <c r="AJ10" s="377"/>
      <c r="AK10" s="377"/>
      <c r="AL10" s="380"/>
      <c r="AM10" s="485" t="s">
        <v>190</v>
      </c>
      <c r="AN10" s="447"/>
      <c r="AO10" s="447"/>
      <c r="AP10" s="447"/>
      <c r="AQ10" s="447"/>
      <c r="AR10" s="447"/>
      <c r="AS10" s="447"/>
      <c r="AT10" s="448"/>
      <c r="AU10" s="486" t="s">
        <v>77</v>
      </c>
      <c r="AV10" s="487"/>
      <c r="AW10" s="487"/>
      <c r="AX10" s="487"/>
      <c r="AY10" s="453" t="s">
        <v>192</v>
      </c>
      <c r="AZ10" s="454"/>
      <c r="BA10" s="454"/>
      <c r="BB10" s="454"/>
      <c r="BC10" s="454"/>
      <c r="BD10" s="454"/>
      <c r="BE10" s="454"/>
      <c r="BF10" s="454"/>
      <c r="BG10" s="454"/>
      <c r="BH10" s="454"/>
      <c r="BI10" s="454"/>
      <c r="BJ10" s="454"/>
      <c r="BK10" s="454"/>
      <c r="BL10" s="454"/>
      <c r="BM10" s="455"/>
      <c r="BN10" s="456">
        <v>477778</v>
      </c>
      <c r="BO10" s="457"/>
      <c r="BP10" s="457"/>
      <c r="BQ10" s="457"/>
      <c r="BR10" s="457"/>
      <c r="BS10" s="457"/>
      <c r="BT10" s="457"/>
      <c r="BU10" s="458"/>
      <c r="BV10" s="456">
        <v>252043</v>
      </c>
      <c r="BW10" s="457"/>
      <c r="BX10" s="457"/>
      <c r="BY10" s="457"/>
      <c r="BZ10" s="457"/>
      <c r="CA10" s="457"/>
      <c r="CB10" s="457"/>
      <c r="CC10" s="458"/>
      <c r="CD10" s="21" t="s">
        <v>194</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402"/>
      <c r="C11" s="403"/>
      <c r="D11" s="403"/>
      <c r="E11" s="403"/>
      <c r="F11" s="403"/>
      <c r="G11" s="403"/>
      <c r="H11" s="403"/>
      <c r="I11" s="403"/>
      <c r="J11" s="403"/>
      <c r="K11" s="404"/>
      <c r="L11" s="419" t="s">
        <v>196</v>
      </c>
      <c r="M11" s="420"/>
      <c r="N11" s="420"/>
      <c r="O11" s="420"/>
      <c r="P11" s="420"/>
      <c r="Q11" s="421"/>
      <c r="R11" s="534" t="s">
        <v>197</v>
      </c>
      <c r="S11" s="535"/>
      <c r="T11" s="535"/>
      <c r="U11" s="535"/>
      <c r="V11" s="536"/>
      <c r="W11" s="376"/>
      <c r="X11" s="377"/>
      <c r="Y11" s="377"/>
      <c r="Z11" s="377"/>
      <c r="AA11" s="377"/>
      <c r="AB11" s="377"/>
      <c r="AC11" s="377"/>
      <c r="AD11" s="377"/>
      <c r="AE11" s="377"/>
      <c r="AF11" s="377"/>
      <c r="AG11" s="377"/>
      <c r="AH11" s="377"/>
      <c r="AI11" s="377"/>
      <c r="AJ11" s="377"/>
      <c r="AK11" s="377"/>
      <c r="AL11" s="380"/>
      <c r="AM11" s="485" t="s">
        <v>199</v>
      </c>
      <c r="AN11" s="447"/>
      <c r="AO11" s="447"/>
      <c r="AP11" s="447"/>
      <c r="AQ11" s="447"/>
      <c r="AR11" s="447"/>
      <c r="AS11" s="447"/>
      <c r="AT11" s="448"/>
      <c r="AU11" s="486" t="s">
        <v>77</v>
      </c>
      <c r="AV11" s="487"/>
      <c r="AW11" s="487"/>
      <c r="AX11" s="487"/>
      <c r="AY11" s="453" t="s">
        <v>201</v>
      </c>
      <c r="AZ11" s="454"/>
      <c r="BA11" s="454"/>
      <c r="BB11" s="454"/>
      <c r="BC11" s="454"/>
      <c r="BD11" s="454"/>
      <c r="BE11" s="454"/>
      <c r="BF11" s="454"/>
      <c r="BG11" s="454"/>
      <c r="BH11" s="454"/>
      <c r="BI11" s="454"/>
      <c r="BJ11" s="454"/>
      <c r="BK11" s="454"/>
      <c r="BL11" s="454"/>
      <c r="BM11" s="455"/>
      <c r="BN11" s="456">
        <v>0</v>
      </c>
      <c r="BO11" s="457"/>
      <c r="BP11" s="457"/>
      <c r="BQ11" s="457"/>
      <c r="BR11" s="457"/>
      <c r="BS11" s="457"/>
      <c r="BT11" s="457"/>
      <c r="BU11" s="458"/>
      <c r="BV11" s="456">
        <v>0</v>
      </c>
      <c r="BW11" s="457"/>
      <c r="BX11" s="457"/>
      <c r="BY11" s="457"/>
      <c r="BZ11" s="457"/>
      <c r="CA11" s="457"/>
      <c r="CB11" s="457"/>
      <c r="CC11" s="458"/>
      <c r="CD11" s="467" t="s">
        <v>151</v>
      </c>
      <c r="CE11" s="418"/>
      <c r="CF11" s="418"/>
      <c r="CG11" s="418"/>
      <c r="CH11" s="418"/>
      <c r="CI11" s="418"/>
      <c r="CJ11" s="418"/>
      <c r="CK11" s="418"/>
      <c r="CL11" s="418"/>
      <c r="CM11" s="418"/>
      <c r="CN11" s="418"/>
      <c r="CO11" s="418"/>
      <c r="CP11" s="418"/>
      <c r="CQ11" s="418"/>
      <c r="CR11" s="418"/>
      <c r="CS11" s="468"/>
      <c r="CT11" s="519" t="s">
        <v>203</v>
      </c>
      <c r="CU11" s="520"/>
      <c r="CV11" s="520"/>
      <c r="CW11" s="520"/>
      <c r="CX11" s="520"/>
      <c r="CY11" s="520"/>
      <c r="CZ11" s="520"/>
      <c r="DA11" s="521"/>
      <c r="DB11" s="519" t="s">
        <v>203</v>
      </c>
      <c r="DC11" s="520"/>
      <c r="DD11" s="520"/>
      <c r="DE11" s="520"/>
      <c r="DF11" s="520"/>
      <c r="DG11" s="520"/>
      <c r="DH11" s="520"/>
      <c r="DI11" s="521"/>
    </row>
    <row r="12" spans="1:119" ht="18.75" customHeight="1" x14ac:dyDescent="0.15">
      <c r="A12" s="2"/>
      <c r="B12" s="405" t="s">
        <v>63</v>
      </c>
      <c r="C12" s="406"/>
      <c r="D12" s="406"/>
      <c r="E12" s="406"/>
      <c r="F12" s="406"/>
      <c r="G12" s="406"/>
      <c r="H12" s="406"/>
      <c r="I12" s="406"/>
      <c r="J12" s="406"/>
      <c r="K12" s="407"/>
      <c r="L12" s="522" t="s">
        <v>205</v>
      </c>
      <c r="M12" s="523"/>
      <c r="N12" s="523"/>
      <c r="O12" s="523"/>
      <c r="P12" s="523"/>
      <c r="Q12" s="524"/>
      <c r="R12" s="525">
        <v>97824</v>
      </c>
      <c r="S12" s="526"/>
      <c r="T12" s="526"/>
      <c r="U12" s="526"/>
      <c r="V12" s="527"/>
      <c r="W12" s="528" t="s">
        <v>6</v>
      </c>
      <c r="X12" s="487"/>
      <c r="Y12" s="487"/>
      <c r="Z12" s="487"/>
      <c r="AA12" s="487"/>
      <c r="AB12" s="529"/>
      <c r="AC12" s="530" t="s">
        <v>122</v>
      </c>
      <c r="AD12" s="531"/>
      <c r="AE12" s="531"/>
      <c r="AF12" s="531"/>
      <c r="AG12" s="532"/>
      <c r="AH12" s="530" t="s">
        <v>206</v>
      </c>
      <c r="AI12" s="531"/>
      <c r="AJ12" s="531"/>
      <c r="AK12" s="531"/>
      <c r="AL12" s="533"/>
      <c r="AM12" s="485" t="s">
        <v>208</v>
      </c>
      <c r="AN12" s="447"/>
      <c r="AO12" s="447"/>
      <c r="AP12" s="447"/>
      <c r="AQ12" s="447"/>
      <c r="AR12" s="447"/>
      <c r="AS12" s="447"/>
      <c r="AT12" s="448"/>
      <c r="AU12" s="486" t="s">
        <v>77</v>
      </c>
      <c r="AV12" s="487"/>
      <c r="AW12" s="487"/>
      <c r="AX12" s="487"/>
      <c r="AY12" s="453" t="s">
        <v>210</v>
      </c>
      <c r="AZ12" s="454"/>
      <c r="BA12" s="454"/>
      <c r="BB12" s="454"/>
      <c r="BC12" s="454"/>
      <c r="BD12" s="454"/>
      <c r="BE12" s="454"/>
      <c r="BF12" s="454"/>
      <c r="BG12" s="454"/>
      <c r="BH12" s="454"/>
      <c r="BI12" s="454"/>
      <c r="BJ12" s="454"/>
      <c r="BK12" s="454"/>
      <c r="BL12" s="454"/>
      <c r="BM12" s="455"/>
      <c r="BN12" s="456">
        <v>0</v>
      </c>
      <c r="BO12" s="457"/>
      <c r="BP12" s="457"/>
      <c r="BQ12" s="457"/>
      <c r="BR12" s="457"/>
      <c r="BS12" s="457"/>
      <c r="BT12" s="457"/>
      <c r="BU12" s="458"/>
      <c r="BV12" s="456">
        <v>852713</v>
      </c>
      <c r="BW12" s="457"/>
      <c r="BX12" s="457"/>
      <c r="BY12" s="457"/>
      <c r="BZ12" s="457"/>
      <c r="CA12" s="457"/>
      <c r="CB12" s="457"/>
      <c r="CC12" s="458"/>
      <c r="CD12" s="467" t="s">
        <v>211</v>
      </c>
      <c r="CE12" s="418"/>
      <c r="CF12" s="418"/>
      <c r="CG12" s="418"/>
      <c r="CH12" s="418"/>
      <c r="CI12" s="418"/>
      <c r="CJ12" s="418"/>
      <c r="CK12" s="418"/>
      <c r="CL12" s="418"/>
      <c r="CM12" s="418"/>
      <c r="CN12" s="418"/>
      <c r="CO12" s="418"/>
      <c r="CP12" s="418"/>
      <c r="CQ12" s="418"/>
      <c r="CR12" s="418"/>
      <c r="CS12" s="468"/>
      <c r="CT12" s="519" t="s">
        <v>203</v>
      </c>
      <c r="CU12" s="520"/>
      <c r="CV12" s="520"/>
      <c r="CW12" s="520"/>
      <c r="CX12" s="520"/>
      <c r="CY12" s="520"/>
      <c r="CZ12" s="520"/>
      <c r="DA12" s="521"/>
      <c r="DB12" s="519" t="s">
        <v>203</v>
      </c>
      <c r="DC12" s="520"/>
      <c r="DD12" s="520"/>
      <c r="DE12" s="520"/>
      <c r="DF12" s="520"/>
      <c r="DG12" s="520"/>
      <c r="DH12" s="520"/>
      <c r="DI12" s="521"/>
    </row>
    <row r="13" spans="1:119" ht="18.75" customHeight="1" x14ac:dyDescent="0.15">
      <c r="A13" s="2"/>
      <c r="B13" s="408"/>
      <c r="C13" s="409"/>
      <c r="D13" s="409"/>
      <c r="E13" s="409"/>
      <c r="F13" s="409"/>
      <c r="G13" s="409"/>
      <c r="H13" s="409"/>
      <c r="I13" s="409"/>
      <c r="J13" s="409"/>
      <c r="K13" s="410"/>
      <c r="L13" s="13"/>
      <c r="M13" s="508" t="s">
        <v>212</v>
      </c>
      <c r="N13" s="509"/>
      <c r="O13" s="509"/>
      <c r="P13" s="509"/>
      <c r="Q13" s="510"/>
      <c r="R13" s="511">
        <v>97426</v>
      </c>
      <c r="S13" s="512"/>
      <c r="T13" s="512"/>
      <c r="U13" s="512"/>
      <c r="V13" s="513"/>
      <c r="W13" s="390" t="s">
        <v>214</v>
      </c>
      <c r="X13" s="332"/>
      <c r="Y13" s="332"/>
      <c r="Z13" s="332"/>
      <c r="AA13" s="332"/>
      <c r="AB13" s="333"/>
      <c r="AC13" s="449">
        <v>1683</v>
      </c>
      <c r="AD13" s="450"/>
      <c r="AE13" s="450"/>
      <c r="AF13" s="450"/>
      <c r="AG13" s="451"/>
      <c r="AH13" s="449">
        <v>1934</v>
      </c>
      <c r="AI13" s="450"/>
      <c r="AJ13" s="450"/>
      <c r="AK13" s="450"/>
      <c r="AL13" s="452"/>
      <c r="AM13" s="485" t="s">
        <v>215</v>
      </c>
      <c r="AN13" s="447"/>
      <c r="AO13" s="447"/>
      <c r="AP13" s="447"/>
      <c r="AQ13" s="447"/>
      <c r="AR13" s="447"/>
      <c r="AS13" s="447"/>
      <c r="AT13" s="448"/>
      <c r="AU13" s="486" t="s">
        <v>217</v>
      </c>
      <c r="AV13" s="487"/>
      <c r="AW13" s="487"/>
      <c r="AX13" s="487"/>
      <c r="AY13" s="453" t="s">
        <v>220</v>
      </c>
      <c r="AZ13" s="454"/>
      <c r="BA13" s="454"/>
      <c r="BB13" s="454"/>
      <c r="BC13" s="454"/>
      <c r="BD13" s="454"/>
      <c r="BE13" s="454"/>
      <c r="BF13" s="454"/>
      <c r="BG13" s="454"/>
      <c r="BH13" s="454"/>
      <c r="BI13" s="454"/>
      <c r="BJ13" s="454"/>
      <c r="BK13" s="454"/>
      <c r="BL13" s="454"/>
      <c r="BM13" s="455"/>
      <c r="BN13" s="456">
        <v>1991067</v>
      </c>
      <c r="BO13" s="457"/>
      <c r="BP13" s="457"/>
      <c r="BQ13" s="457"/>
      <c r="BR13" s="457"/>
      <c r="BS13" s="457"/>
      <c r="BT13" s="457"/>
      <c r="BU13" s="458"/>
      <c r="BV13" s="456">
        <v>-149454</v>
      </c>
      <c r="BW13" s="457"/>
      <c r="BX13" s="457"/>
      <c r="BY13" s="457"/>
      <c r="BZ13" s="457"/>
      <c r="CA13" s="457"/>
      <c r="CB13" s="457"/>
      <c r="CC13" s="458"/>
      <c r="CD13" s="467" t="s">
        <v>222</v>
      </c>
      <c r="CE13" s="418"/>
      <c r="CF13" s="418"/>
      <c r="CG13" s="418"/>
      <c r="CH13" s="418"/>
      <c r="CI13" s="418"/>
      <c r="CJ13" s="418"/>
      <c r="CK13" s="418"/>
      <c r="CL13" s="418"/>
      <c r="CM13" s="418"/>
      <c r="CN13" s="418"/>
      <c r="CO13" s="418"/>
      <c r="CP13" s="418"/>
      <c r="CQ13" s="418"/>
      <c r="CR13" s="418"/>
      <c r="CS13" s="468"/>
      <c r="CT13" s="319">
        <v>9</v>
      </c>
      <c r="CU13" s="320"/>
      <c r="CV13" s="320"/>
      <c r="CW13" s="320"/>
      <c r="CX13" s="320"/>
      <c r="CY13" s="320"/>
      <c r="CZ13" s="320"/>
      <c r="DA13" s="321"/>
      <c r="DB13" s="319">
        <v>9.1999999999999993</v>
      </c>
      <c r="DC13" s="320"/>
      <c r="DD13" s="320"/>
      <c r="DE13" s="320"/>
      <c r="DF13" s="320"/>
      <c r="DG13" s="320"/>
      <c r="DH13" s="320"/>
      <c r="DI13" s="321"/>
    </row>
    <row r="14" spans="1:119" ht="18.75" customHeight="1" x14ac:dyDescent="0.15">
      <c r="A14" s="2"/>
      <c r="B14" s="408"/>
      <c r="C14" s="409"/>
      <c r="D14" s="409"/>
      <c r="E14" s="409"/>
      <c r="F14" s="409"/>
      <c r="G14" s="409"/>
      <c r="H14" s="409"/>
      <c r="I14" s="409"/>
      <c r="J14" s="409"/>
      <c r="K14" s="410"/>
      <c r="L14" s="498" t="s">
        <v>223</v>
      </c>
      <c r="M14" s="517"/>
      <c r="N14" s="517"/>
      <c r="O14" s="517"/>
      <c r="P14" s="517"/>
      <c r="Q14" s="518"/>
      <c r="R14" s="511">
        <v>97336</v>
      </c>
      <c r="S14" s="512"/>
      <c r="T14" s="512"/>
      <c r="U14" s="512"/>
      <c r="V14" s="513"/>
      <c r="W14" s="378"/>
      <c r="X14" s="335"/>
      <c r="Y14" s="335"/>
      <c r="Z14" s="335"/>
      <c r="AA14" s="335"/>
      <c r="AB14" s="336"/>
      <c r="AC14" s="501">
        <v>3.8</v>
      </c>
      <c r="AD14" s="502"/>
      <c r="AE14" s="502"/>
      <c r="AF14" s="502"/>
      <c r="AG14" s="503"/>
      <c r="AH14" s="501">
        <v>4.5999999999999996</v>
      </c>
      <c r="AI14" s="502"/>
      <c r="AJ14" s="502"/>
      <c r="AK14" s="502"/>
      <c r="AL14" s="504"/>
      <c r="AM14" s="485"/>
      <c r="AN14" s="447"/>
      <c r="AO14" s="447"/>
      <c r="AP14" s="447"/>
      <c r="AQ14" s="447"/>
      <c r="AR14" s="447"/>
      <c r="AS14" s="447"/>
      <c r="AT14" s="448"/>
      <c r="AU14" s="486"/>
      <c r="AV14" s="487"/>
      <c r="AW14" s="487"/>
      <c r="AX14" s="487"/>
      <c r="AY14" s="453"/>
      <c r="AZ14" s="454"/>
      <c r="BA14" s="454"/>
      <c r="BB14" s="454"/>
      <c r="BC14" s="454"/>
      <c r="BD14" s="454"/>
      <c r="BE14" s="454"/>
      <c r="BF14" s="454"/>
      <c r="BG14" s="454"/>
      <c r="BH14" s="454"/>
      <c r="BI14" s="454"/>
      <c r="BJ14" s="454"/>
      <c r="BK14" s="454"/>
      <c r="BL14" s="454"/>
      <c r="BM14" s="455"/>
      <c r="BN14" s="456"/>
      <c r="BO14" s="457"/>
      <c r="BP14" s="457"/>
      <c r="BQ14" s="457"/>
      <c r="BR14" s="457"/>
      <c r="BS14" s="457"/>
      <c r="BT14" s="457"/>
      <c r="BU14" s="458"/>
      <c r="BV14" s="456"/>
      <c r="BW14" s="457"/>
      <c r="BX14" s="457"/>
      <c r="BY14" s="457"/>
      <c r="BZ14" s="457"/>
      <c r="CA14" s="457"/>
      <c r="CB14" s="457"/>
      <c r="CC14" s="458"/>
      <c r="CD14" s="462" t="s">
        <v>227</v>
      </c>
      <c r="CE14" s="463"/>
      <c r="CF14" s="463"/>
      <c r="CG14" s="463"/>
      <c r="CH14" s="463"/>
      <c r="CI14" s="463"/>
      <c r="CJ14" s="463"/>
      <c r="CK14" s="463"/>
      <c r="CL14" s="463"/>
      <c r="CM14" s="463"/>
      <c r="CN14" s="463"/>
      <c r="CO14" s="463"/>
      <c r="CP14" s="463"/>
      <c r="CQ14" s="463"/>
      <c r="CR14" s="463"/>
      <c r="CS14" s="464"/>
      <c r="CT14" s="505" t="s">
        <v>203</v>
      </c>
      <c r="CU14" s="506"/>
      <c r="CV14" s="506"/>
      <c r="CW14" s="506"/>
      <c r="CX14" s="506"/>
      <c r="CY14" s="506"/>
      <c r="CZ14" s="506"/>
      <c r="DA14" s="507"/>
      <c r="DB14" s="505">
        <v>36</v>
      </c>
      <c r="DC14" s="506"/>
      <c r="DD14" s="506"/>
      <c r="DE14" s="506"/>
      <c r="DF14" s="506"/>
      <c r="DG14" s="506"/>
      <c r="DH14" s="506"/>
      <c r="DI14" s="507"/>
    </row>
    <row r="15" spans="1:119" ht="18.75" customHeight="1" x14ac:dyDescent="0.15">
      <c r="A15" s="2"/>
      <c r="B15" s="408"/>
      <c r="C15" s="409"/>
      <c r="D15" s="409"/>
      <c r="E15" s="409"/>
      <c r="F15" s="409"/>
      <c r="G15" s="409"/>
      <c r="H15" s="409"/>
      <c r="I15" s="409"/>
      <c r="J15" s="409"/>
      <c r="K15" s="410"/>
      <c r="L15" s="13"/>
      <c r="M15" s="508" t="s">
        <v>212</v>
      </c>
      <c r="N15" s="509"/>
      <c r="O15" s="509"/>
      <c r="P15" s="509"/>
      <c r="Q15" s="510"/>
      <c r="R15" s="511">
        <v>96965</v>
      </c>
      <c r="S15" s="512"/>
      <c r="T15" s="512"/>
      <c r="U15" s="512"/>
      <c r="V15" s="513"/>
      <c r="W15" s="390" t="s">
        <v>9</v>
      </c>
      <c r="X15" s="332"/>
      <c r="Y15" s="332"/>
      <c r="Z15" s="332"/>
      <c r="AA15" s="332"/>
      <c r="AB15" s="333"/>
      <c r="AC15" s="449">
        <v>8597</v>
      </c>
      <c r="AD15" s="450"/>
      <c r="AE15" s="450"/>
      <c r="AF15" s="450"/>
      <c r="AG15" s="451"/>
      <c r="AH15" s="449">
        <v>8442</v>
      </c>
      <c r="AI15" s="450"/>
      <c r="AJ15" s="450"/>
      <c r="AK15" s="450"/>
      <c r="AL15" s="452"/>
      <c r="AM15" s="485"/>
      <c r="AN15" s="447"/>
      <c r="AO15" s="447"/>
      <c r="AP15" s="447"/>
      <c r="AQ15" s="447"/>
      <c r="AR15" s="447"/>
      <c r="AS15" s="447"/>
      <c r="AT15" s="448"/>
      <c r="AU15" s="486"/>
      <c r="AV15" s="487"/>
      <c r="AW15" s="487"/>
      <c r="AX15" s="487"/>
      <c r="AY15" s="459" t="s">
        <v>230</v>
      </c>
      <c r="AZ15" s="460"/>
      <c r="BA15" s="460"/>
      <c r="BB15" s="460"/>
      <c r="BC15" s="460"/>
      <c r="BD15" s="460"/>
      <c r="BE15" s="460"/>
      <c r="BF15" s="460"/>
      <c r="BG15" s="460"/>
      <c r="BH15" s="460"/>
      <c r="BI15" s="460"/>
      <c r="BJ15" s="460"/>
      <c r="BK15" s="460"/>
      <c r="BL15" s="460"/>
      <c r="BM15" s="461"/>
      <c r="BN15" s="443">
        <v>10556056</v>
      </c>
      <c r="BO15" s="444"/>
      <c r="BP15" s="444"/>
      <c r="BQ15" s="444"/>
      <c r="BR15" s="444"/>
      <c r="BS15" s="444"/>
      <c r="BT15" s="444"/>
      <c r="BU15" s="445"/>
      <c r="BV15" s="443">
        <v>10909093</v>
      </c>
      <c r="BW15" s="444"/>
      <c r="BX15" s="444"/>
      <c r="BY15" s="444"/>
      <c r="BZ15" s="444"/>
      <c r="CA15" s="444"/>
      <c r="CB15" s="444"/>
      <c r="CC15" s="445"/>
      <c r="CD15" s="514" t="s">
        <v>213</v>
      </c>
      <c r="CE15" s="515"/>
      <c r="CF15" s="515"/>
      <c r="CG15" s="515"/>
      <c r="CH15" s="515"/>
      <c r="CI15" s="515"/>
      <c r="CJ15" s="515"/>
      <c r="CK15" s="515"/>
      <c r="CL15" s="515"/>
      <c r="CM15" s="515"/>
      <c r="CN15" s="515"/>
      <c r="CO15" s="515"/>
      <c r="CP15" s="515"/>
      <c r="CQ15" s="515"/>
      <c r="CR15" s="515"/>
      <c r="CS15" s="516"/>
      <c r="CT15" s="27"/>
      <c r="CU15" s="30"/>
      <c r="CV15" s="30"/>
      <c r="CW15" s="30"/>
      <c r="CX15" s="30"/>
      <c r="CY15" s="30"/>
      <c r="CZ15" s="30"/>
      <c r="DA15" s="33"/>
      <c r="DB15" s="27"/>
      <c r="DC15" s="30"/>
      <c r="DD15" s="30"/>
      <c r="DE15" s="30"/>
      <c r="DF15" s="30"/>
      <c r="DG15" s="30"/>
      <c r="DH15" s="30"/>
      <c r="DI15" s="33"/>
    </row>
    <row r="16" spans="1:119" ht="18.75" customHeight="1" x14ac:dyDescent="0.15">
      <c r="A16" s="2"/>
      <c r="B16" s="408"/>
      <c r="C16" s="409"/>
      <c r="D16" s="409"/>
      <c r="E16" s="409"/>
      <c r="F16" s="409"/>
      <c r="G16" s="409"/>
      <c r="H16" s="409"/>
      <c r="I16" s="409"/>
      <c r="J16" s="409"/>
      <c r="K16" s="410"/>
      <c r="L16" s="498" t="s">
        <v>47</v>
      </c>
      <c r="M16" s="499"/>
      <c r="N16" s="499"/>
      <c r="O16" s="499"/>
      <c r="P16" s="499"/>
      <c r="Q16" s="500"/>
      <c r="R16" s="495" t="s">
        <v>232</v>
      </c>
      <c r="S16" s="496"/>
      <c r="T16" s="496"/>
      <c r="U16" s="496"/>
      <c r="V16" s="497"/>
      <c r="W16" s="378"/>
      <c r="X16" s="335"/>
      <c r="Y16" s="335"/>
      <c r="Z16" s="335"/>
      <c r="AA16" s="335"/>
      <c r="AB16" s="336"/>
      <c r="AC16" s="501">
        <v>19.7</v>
      </c>
      <c r="AD16" s="502"/>
      <c r="AE16" s="502"/>
      <c r="AF16" s="502"/>
      <c r="AG16" s="503"/>
      <c r="AH16" s="501">
        <v>19.899999999999999</v>
      </c>
      <c r="AI16" s="502"/>
      <c r="AJ16" s="502"/>
      <c r="AK16" s="502"/>
      <c r="AL16" s="504"/>
      <c r="AM16" s="485"/>
      <c r="AN16" s="447"/>
      <c r="AO16" s="447"/>
      <c r="AP16" s="447"/>
      <c r="AQ16" s="447"/>
      <c r="AR16" s="447"/>
      <c r="AS16" s="447"/>
      <c r="AT16" s="448"/>
      <c r="AU16" s="486"/>
      <c r="AV16" s="487"/>
      <c r="AW16" s="487"/>
      <c r="AX16" s="487"/>
      <c r="AY16" s="453" t="s">
        <v>119</v>
      </c>
      <c r="AZ16" s="454"/>
      <c r="BA16" s="454"/>
      <c r="BB16" s="454"/>
      <c r="BC16" s="454"/>
      <c r="BD16" s="454"/>
      <c r="BE16" s="454"/>
      <c r="BF16" s="454"/>
      <c r="BG16" s="454"/>
      <c r="BH16" s="454"/>
      <c r="BI16" s="454"/>
      <c r="BJ16" s="454"/>
      <c r="BK16" s="454"/>
      <c r="BL16" s="454"/>
      <c r="BM16" s="455"/>
      <c r="BN16" s="456">
        <v>17499728</v>
      </c>
      <c r="BO16" s="457"/>
      <c r="BP16" s="457"/>
      <c r="BQ16" s="457"/>
      <c r="BR16" s="457"/>
      <c r="BS16" s="457"/>
      <c r="BT16" s="457"/>
      <c r="BU16" s="458"/>
      <c r="BV16" s="456">
        <v>16682226</v>
      </c>
      <c r="BW16" s="457"/>
      <c r="BX16" s="457"/>
      <c r="BY16" s="457"/>
      <c r="BZ16" s="457"/>
      <c r="CA16" s="457"/>
      <c r="CB16" s="457"/>
      <c r="CC16" s="458"/>
      <c r="CD16" s="20"/>
      <c r="CE16" s="317"/>
      <c r="CF16" s="317"/>
      <c r="CG16" s="317"/>
      <c r="CH16" s="317"/>
      <c r="CI16" s="317"/>
      <c r="CJ16" s="317"/>
      <c r="CK16" s="317"/>
      <c r="CL16" s="317"/>
      <c r="CM16" s="317"/>
      <c r="CN16" s="317"/>
      <c r="CO16" s="317"/>
      <c r="CP16" s="317"/>
      <c r="CQ16" s="317"/>
      <c r="CR16" s="317"/>
      <c r="CS16" s="318"/>
      <c r="CT16" s="319"/>
      <c r="CU16" s="320"/>
      <c r="CV16" s="320"/>
      <c r="CW16" s="320"/>
      <c r="CX16" s="320"/>
      <c r="CY16" s="320"/>
      <c r="CZ16" s="320"/>
      <c r="DA16" s="321"/>
      <c r="DB16" s="319"/>
      <c r="DC16" s="320"/>
      <c r="DD16" s="320"/>
      <c r="DE16" s="320"/>
      <c r="DF16" s="320"/>
      <c r="DG16" s="320"/>
      <c r="DH16" s="320"/>
      <c r="DI16" s="321"/>
    </row>
    <row r="17" spans="1:113" ht="18.75" customHeight="1" x14ac:dyDescent="0.15">
      <c r="A17" s="2"/>
      <c r="B17" s="411"/>
      <c r="C17" s="412"/>
      <c r="D17" s="412"/>
      <c r="E17" s="412"/>
      <c r="F17" s="412"/>
      <c r="G17" s="412"/>
      <c r="H17" s="412"/>
      <c r="I17" s="412"/>
      <c r="J17" s="412"/>
      <c r="K17" s="413"/>
      <c r="L17" s="14"/>
      <c r="M17" s="492" t="s">
        <v>112</v>
      </c>
      <c r="N17" s="493"/>
      <c r="O17" s="493"/>
      <c r="P17" s="493"/>
      <c r="Q17" s="494"/>
      <c r="R17" s="495" t="s">
        <v>232</v>
      </c>
      <c r="S17" s="496"/>
      <c r="T17" s="496"/>
      <c r="U17" s="496"/>
      <c r="V17" s="497"/>
      <c r="W17" s="390" t="s">
        <v>103</v>
      </c>
      <c r="X17" s="332"/>
      <c r="Y17" s="332"/>
      <c r="Z17" s="332"/>
      <c r="AA17" s="332"/>
      <c r="AB17" s="333"/>
      <c r="AC17" s="449">
        <v>33448</v>
      </c>
      <c r="AD17" s="450"/>
      <c r="AE17" s="450"/>
      <c r="AF17" s="450"/>
      <c r="AG17" s="451"/>
      <c r="AH17" s="449">
        <v>31987</v>
      </c>
      <c r="AI17" s="450"/>
      <c r="AJ17" s="450"/>
      <c r="AK17" s="450"/>
      <c r="AL17" s="452"/>
      <c r="AM17" s="485"/>
      <c r="AN17" s="447"/>
      <c r="AO17" s="447"/>
      <c r="AP17" s="447"/>
      <c r="AQ17" s="447"/>
      <c r="AR17" s="447"/>
      <c r="AS17" s="447"/>
      <c r="AT17" s="448"/>
      <c r="AU17" s="486"/>
      <c r="AV17" s="487"/>
      <c r="AW17" s="487"/>
      <c r="AX17" s="487"/>
      <c r="AY17" s="453" t="s">
        <v>234</v>
      </c>
      <c r="AZ17" s="454"/>
      <c r="BA17" s="454"/>
      <c r="BB17" s="454"/>
      <c r="BC17" s="454"/>
      <c r="BD17" s="454"/>
      <c r="BE17" s="454"/>
      <c r="BF17" s="454"/>
      <c r="BG17" s="454"/>
      <c r="BH17" s="454"/>
      <c r="BI17" s="454"/>
      <c r="BJ17" s="454"/>
      <c r="BK17" s="454"/>
      <c r="BL17" s="454"/>
      <c r="BM17" s="455"/>
      <c r="BN17" s="456">
        <v>13309497</v>
      </c>
      <c r="BO17" s="457"/>
      <c r="BP17" s="457"/>
      <c r="BQ17" s="457"/>
      <c r="BR17" s="457"/>
      <c r="BS17" s="457"/>
      <c r="BT17" s="457"/>
      <c r="BU17" s="458"/>
      <c r="BV17" s="456">
        <v>13790132</v>
      </c>
      <c r="BW17" s="457"/>
      <c r="BX17" s="457"/>
      <c r="BY17" s="457"/>
      <c r="BZ17" s="457"/>
      <c r="CA17" s="457"/>
      <c r="CB17" s="457"/>
      <c r="CC17" s="458"/>
      <c r="CD17" s="20"/>
      <c r="CE17" s="317"/>
      <c r="CF17" s="317"/>
      <c r="CG17" s="317"/>
      <c r="CH17" s="317"/>
      <c r="CI17" s="317"/>
      <c r="CJ17" s="317"/>
      <c r="CK17" s="317"/>
      <c r="CL17" s="317"/>
      <c r="CM17" s="317"/>
      <c r="CN17" s="317"/>
      <c r="CO17" s="317"/>
      <c r="CP17" s="317"/>
      <c r="CQ17" s="317"/>
      <c r="CR17" s="317"/>
      <c r="CS17" s="318"/>
      <c r="CT17" s="319"/>
      <c r="CU17" s="320"/>
      <c r="CV17" s="320"/>
      <c r="CW17" s="320"/>
      <c r="CX17" s="320"/>
      <c r="CY17" s="320"/>
      <c r="CZ17" s="320"/>
      <c r="DA17" s="321"/>
      <c r="DB17" s="319"/>
      <c r="DC17" s="320"/>
      <c r="DD17" s="320"/>
      <c r="DE17" s="320"/>
      <c r="DF17" s="320"/>
      <c r="DG17" s="320"/>
      <c r="DH17" s="320"/>
      <c r="DI17" s="321"/>
    </row>
    <row r="18" spans="1:113" ht="18.75" customHeight="1" x14ac:dyDescent="0.15">
      <c r="A18" s="2"/>
      <c r="B18" s="472" t="s">
        <v>236</v>
      </c>
      <c r="C18" s="404"/>
      <c r="D18" s="404"/>
      <c r="E18" s="473"/>
      <c r="F18" s="473"/>
      <c r="G18" s="473"/>
      <c r="H18" s="473"/>
      <c r="I18" s="473"/>
      <c r="J18" s="473"/>
      <c r="K18" s="473"/>
      <c r="L18" s="488">
        <v>126.73</v>
      </c>
      <c r="M18" s="488"/>
      <c r="N18" s="488"/>
      <c r="O18" s="488"/>
      <c r="P18" s="488"/>
      <c r="Q18" s="488"/>
      <c r="R18" s="489"/>
      <c r="S18" s="489"/>
      <c r="T18" s="489"/>
      <c r="U18" s="489"/>
      <c r="V18" s="490"/>
      <c r="W18" s="391"/>
      <c r="X18" s="392"/>
      <c r="Y18" s="392"/>
      <c r="Z18" s="392"/>
      <c r="AA18" s="392"/>
      <c r="AB18" s="385"/>
      <c r="AC18" s="428">
        <v>76.5</v>
      </c>
      <c r="AD18" s="429"/>
      <c r="AE18" s="429"/>
      <c r="AF18" s="429"/>
      <c r="AG18" s="491"/>
      <c r="AH18" s="428">
        <v>75.5</v>
      </c>
      <c r="AI18" s="429"/>
      <c r="AJ18" s="429"/>
      <c r="AK18" s="429"/>
      <c r="AL18" s="430"/>
      <c r="AM18" s="485"/>
      <c r="AN18" s="447"/>
      <c r="AO18" s="447"/>
      <c r="AP18" s="447"/>
      <c r="AQ18" s="447"/>
      <c r="AR18" s="447"/>
      <c r="AS18" s="447"/>
      <c r="AT18" s="448"/>
      <c r="AU18" s="486"/>
      <c r="AV18" s="487"/>
      <c r="AW18" s="487"/>
      <c r="AX18" s="487"/>
      <c r="AY18" s="453" t="s">
        <v>237</v>
      </c>
      <c r="AZ18" s="454"/>
      <c r="BA18" s="454"/>
      <c r="BB18" s="454"/>
      <c r="BC18" s="454"/>
      <c r="BD18" s="454"/>
      <c r="BE18" s="454"/>
      <c r="BF18" s="454"/>
      <c r="BG18" s="454"/>
      <c r="BH18" s="454"/>
      <c r="BI18" s="454"/>
      <c r="BJ18" s="454"/>
      <c r="BK18" s="454"/>
      <c r="BL18" s="454"/>
      <c r="BM18" s="455"/>
      <c r="BN18" s="456">
        <v>20610520</v>
      </c>
      <c r="BO18" s="457"/>
      <c r="BP18" s="457"/>
      <c r="BQ18" s="457"/>
      <c r="BR18" s="457"/>
      <c r="BS18" s="457"/>
      <c r="BT18" s="457"/>
      <c r="BU18" s="458"/>
      <c r="BV18" s="456">
        <v>20184439</v>
      </c>
      <c r="BW18" s="457"/>
      <c r="BX18" s="457"/>
      <c r="BY18" s="457"/>
      <c r="BZ18" s="457"/>
      <c r="CA18" s="457"/>
      <c r="CB18" s="457"/>
      <c r="CC18" s="458"/>
      <c r="CD18" s="20"/>
      <c r="CE18" s="317"/>
      <c r="CF18" s="317"/>
      <c r="CG18" s="317"/>
      <c r="CH18" s="317"/>
      <c r="CI18" s="317"/>
      <c r="CJ18" s="317"/>
      <c r="CK18" s="317"/>
      <c r="CL18" s="317"/>
      <c r="CM18" s="317"/>
      <c r="CN18" s="317"/>
      <c r="CO18" s="317"/>
      <c r="CP18" s="317"/>
      <c r="CQ18" s="317"/>
      <c r="CR18" s="317"/>
      <c r="CS18" s="318"/>
      <c r="CT18" s="319"/>
      <c r="CU18" s="320"/>
      <c r="CV18" s="320"/>
      <c r="CW18" s="320"/>
      <c r="CX18" s="320"/>
      <c r="CY18" s="320"/>
      <c r="CZ18" s="320"/>
      <c r="DA18" s="321"/>
      <c r="DB18" s="319"/>
      <c r="DC18" s="320"/>
      <c r="DD18" s="320"/>
      <c r="DE18" s="320"/>
      <c r="DF18" s="320"/>
      <c r="DG18" s="320"/>
      <c r="DH18" s="320"/>
      <c r="DI18" s="321"/>
    </row>
    <row r="19" spans="1:113" ht="18.75" customHeight="1" x14ac:dyDescent="0.15">
      <c r="A19" s="2"/>
      <c r="B19" s="472" t="s">
        <v>73</v>
      </c>
      <c r="C19" s="404"/>
      <c r="D19" s="404"/>
      <c r="E19" s="473"/>
      <c r="F19" s="473"/>
      <c r="G19" s="473"/>
      <c r="H19" s="473"/>
      <c r="I19" s="473"/>
      <c r="J19" s="473"/>
      <c r="K19" s="473"/>
      <c r="L19" s="474">
        <v>753</v>
      </c>
      <c r="M19" s="474"/>
      <c r="N19" s="474"/>
      <c r="O19" s="474"/>
      <c r="P19" s="474"/>
      <c r="Q19" s="474"/>
      <c r="R19" s="475"/>
      <c r="S19" s="475"/>
      <c r="T19" s="475"/>
      <c r="U19" s="475"/>
      <c r="V19" s="476"/>
      <c r="W19" s="374"/>
      <c r="X19" s="375"/>
      <c r="Y19" s="375"/>
      <c r="Z19" s="375"/>
      <c r="AA19" s="375"/>
      <c r="AB19" s="375"/>
      <c r="AC19" s="483"/>
      <c r="AD19" s="483"/>
      <c r="AE19" s="483"/>
      <c r="AF19" s="483"/>
      <c r="AG19" s="483"/>
      <c r="AH19" s="483"/>
      <c r="AI19" s="483"/>
      <c r="AJ19" s="483"/>
      <c r="AK19" s="483"/>
      <c r="AL19" s="484"/>
      <c r="AM19" s="485"/>
      <c r="AN19" s="447"/>
      <c r="AO19" s="447"/>
      <c r="AP19" s="447"/>
      <c r="AQ19" s="447"/>
      <c r="AR19" s="447"/>
      <c r="AS19" s="447"/>
      <c r="AT19" s="448"/>
      <c r="AU19" s="486"/>
      <c r="AV19" s="487"/>
      <c r="AW19" s="487"/>
      <c r="AX19" s="487"/>
      <c r="AY19" s="453" t="s">
        <v>225</v>
      </c>
      <c r="AZ19" s="454"/>
      <c r="BA19" s="454"/>
      <c r="BB19" s="454"/>
      <c r="BC19" s="454"/>
      <c r="BD19" s="454"/>
      <c r="BE19" s="454"/>
      <c r="BF19" s="454"/>
      <c r="BG19" s="454"/>
      <c r="BH19" s="454"/>
      <c r="BI19" s="454"/>
      <c r="BJ19" s="454"/>
      <c r="BK19" s="454"/>
      <c r="BL19" s="454"/>
      <c r="BM19" s="455"/>
      <c r="BN19" s="456">
        <v>38078771</v>
      </c>
      <c r="BO19" s="457"/>
      <c r="BP19" s="457"/>
      <c r="BQ19" s="457"/>
      <c r="BR19" s="457"/>
      <c r="BS19" s="457"/>
      <c r="BT19" s="457"/>
      <c r="BU19" s="458"/>
      <c r="BV19" s="456">
        <v>30635618</v>
      </c>
      <c r="BW19" s="457"/>
      <c r="BX19" s="457"/>
      <c r="BY19" s="457"/>
      <c r="BZ19" s="457"/>
      <c r="CA19" s="457"/>
      <c r="CB19" s="457"/>
      <c r="CC19" s="458"/>
      <c r="CD19" s="20"/>
      <c r="CE19" s="317"/>
      <c r="CF19" s="317"/>
      <c r="CG19" s="317"/>
      <c r="CH19" s="317"/>
      <c r="CI19" s="317"/>
      <c r="CJ19" s="317"/>
      <c r="CK19" s="317"/>
      <c r="CL19" s="317"/>
      <c r="CM19" s="317"/>
      <c r="CN19" s="317"/>
      <c r="CO19" s="317"/>
      <c r="CP19" s="317"/>
      <c r="CQ19" s="317"/>
      <c r="CR19" s="317"/>
      <c r="CS19" s="318"/>
      <c r="CT19" s="319"/>
      <c r="CU19" s="320"/>
      <c r="CV19" s="320"/>
      <c r="CW19" s="320"/>
      <c r="CX19" s="320"/>
      <c r="CY19" s="320"/>
      <c r="CZ19" s="320"/>
      <c r="DA19" s="321"/>
      <c r="DB19" s="319"/>
      <c r="DC19" s="320"/>
      <c r="DD19" s="320"/>
      <c r="DE19" s="320"/>
      <c r="DF19" s="320"/>
      <c r="DG19" s="320"/>
      <c r="DH19" s="320"/>
      <c r="DI19" s="321"/>
    </row>
    <row r="20" spans="1:113" ht="18.75" customHeight="1" x14ac:dyDescent="0.15">
      <c r="A20" s="2"/>
      <c r="B20" s="472" t="s">
        <v>238</v>
      </c>
      <c r="C20" s="404"/>
      <c r="D20" s="404"/>
      <c r="E20" s="473"/>
      <c r="F20" s="473"/>
      <c r="G20" s="473"/>
      <c r="H20" s="473"/>
      <c r="I20" s="473"/>
      <c r="J20" s="473"/>
      <c r="K20" s="473"/>
      <c r="L20" s="474">
        <v>39002</v>
      </c>
      <c r="M20" s="474"/>
      <c r="N20" s="474"/>
      <c r="O20" s="474"/>
      <c r="P20" s="474"/>
      <c r="Q20" s="474"/>
      <c r="R20" s="475"/>
      <c r="S20" s="475"/>
      <c r="T20" s="475"/>
      <c r="U20" s="475"/>
      <c r="V20" s="476"/>
      <c r="W20" s="391"/>
      <c r="X20" s="392"/>
      <c r="Y20" s="392"/>
      <c r="Z20" s="392"/>
      <c r="AA20" s="392"/>
      <c r="AB20" s="392"/>
      <c r="AC20" s="477"/>
      <c r="AD20" s="477"/>
      <c r="AE20" s="477"/>
      <c r="AF20" s="477"/>
      <c r="AG20" s="477"/>
      <c r="AH20" s="477"/>
      <c r="AI20" s="477"/>
      <c r="AJ20" s="477"/>
      <c r="AK20" s="477"/>
      <c r="AL20" s="478"/>
      <c r="AM20" s="479"/>
      <c r="AN20" s="420"/>
      <c r="AO20" s="420"/>
      <c r="AP20" s="420"/>
      <c r="AQ20" s="420"/>
      <c r="AR20" s="420"/>
      <c r="AS20" s="420"/>
      <c r="AT20" s="421"/>
      <c r="AU20" s="480"/>
      <c r="AV20" s="481"/>
      <c r="AW20" s="481"/>
      <c r="AX20" s="482"/>
      <c r="AY20" s="453"/>
      <c r="AZ20" s="454"/>
      <c r="BA20" s="454"/>
      <c r="BB20" s="454"/>
      <c r="BC20" s="454"/>
      <c r="BD20" s="454"/>
      <c r="BE20" s="454"/>
      <c r="BF20" s="454"/>
      <c r="BG20" s="454"/>
      <c r="BH20" s="454"/>
      <c r="BI20" s="454"/>
      <c r="BJ20" s="454"/>
      <c r="BK20" s="454"/>
      <c r="BL20" s="454"/>
      <c r="BM20" s="455"/>
      <c r="BN20" s="456"/>
      <c r="BO20" s="457"/>
      <c r="BP20" s="457"/>
      <c r="BQ20" s="457"/>
      <c r="BR20" s="457"/>
      <c r="BS20" s="457"/>
      <c r="BT20" s="457"/>
      <c r="BU20" s="458"/>
      <c r="BV20" s="456"/>
      <c r="BW20" s="457"/>
      <c r="BX20" s="457"/>
      <c r="BY20" s="457"/>
      <c r="BZ20" s="457"/>
      <c r="CA20" s="457"/>
      <c r="CB20" s="457"/>
      <c r="CC20" s="458"/>
      <c r="CD20" s="20"/>
      <c r="CE20" s="317"/>
      <c r="CF20" s="317"/>
      <c r="CG20" s="317"/>
      <c r="CH20" s="317"/>
      <c r="CI20" s="317"/>
      <c r="CJ20" s="317"/>
      <c r="CK20" s="317"/>
      <c r="CL20" s="317"/>
      <c r="CM20" s="317"/>
      <c r="CN20" s="317"/>
      <c r="CO20" s="317"/>
      <c r="CP20" s="317"/>
      <c r="CQ20" s="317"/>
      <c r="CR20" s="317"/>
      <c r="CS20" s="318"/>
      <c r="CT20" s="319"/>
      <c r="CU20" s="320"/>
      <c r="CV20" s="320"/>
      <c r="CW20" s="320"/>
      <c r="CX20" s="320"/>
      <c r="CY20" s="320"/>
      <c r="CZ20" s="320"/>
      <c r="DA20" s="321"/>
      <c r="DB20" s="319"/>
      <c r="DC20" s="320"/>
      <c r="DD20" s="320"/>
      <c r="DE20" s="320"/>
      <c r="DF20" s="320"/>
      <c r="DG20" s="320"/>
      <c r="DH20" s="320"/>
      <c r="DI20" s="321"/>
    </row>
    <row r="21" spans="1:113" ht="18.75" customHeight="1" x14ac:dyDescent="0.15">
      <c r="A21" s="2"/>
      <c r="B21" s="469" t="s">
        <v>240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431"/>
      <c r="AZ21" s="432"/>
      <c r="BA21" s="432"/>
      <c r="BB21" s="432"/>
      <c r="BC21" s="432"/>
      <c r="BD21" s="432"/>
      <c r="BE21" s="432"/>
      <c r="BF21" s="432"/>
      <c r="BG21" s="432"/>
      <c r="BH21" s="432"/>
      <c r="BI21" s="432"/>
      <c r="BJ21" s="432"/>
      <c r="BK21" s="432"/>
      <c r="BL21" s="432"/>
      <c r="BM21" s="433"/>
      <c r="BN21" s="434"/>
      <c r="BO21" s="435"/>
      <c r="BP21" s="435"/>
      <c r="BQ21" s="435"/>
      <c r="BR21" s="435"/>
      <c r="BS21" s="435"/>
      <c r="BT21" s="435"/>
      <c r="BU21" s="436"/>
      <c r="BV21" s="434"/>
      <c r="BW21" s="435"/>
      <c r="BX21" s="435"/>
      <c r="BY21" s="435"/>
      <c r="BZ21" s="435"/>
      <c r="CA21" s="435"/>
      <c r="CB21" s="435"/>
      <c r="CC21" s="436"/>
      <c r="CD21" s="20"/>
      <c r="CE21" s="317"/>
      <c r="CF21" s="317"/>
      <c r="CG21" s="317"/>
      <c r="CH21" s="317"/>
      <c r="CI21" s="317"/>
      <c r="CJ21" s="317"/>
      <c r="CK21" s="317"/>
      <c r="CL21" s="317"/>
      <c r="CM21" s="317"/>
      <c r="CN21" s="317"/>
      <c r="CO21" s="317"/>
      <c r="CP21" s="317"/>
      <c r="CQ21" s="317"/>
      <c r="CR21" s="317"/>
      <c r="CS21" s="318"/>
      <c r="CT21" s="319"/>
      <c r="CU21" s="320"/>
      <c r="CV21" s="320"/>
      <c r="CW21" s="320"/>
      <c r="CX21" s="320"/>
      <c r="CY21" s="320"/>
      <c r="CZ21" s="320"/>
      <c r="DA21" s="321"/>
      <c r="DB21" s="319"/>
      <c r="DC21" s="320"/>
      <c r="DD21" s="320"/>
      <c r="DE21" s="320"/>
      <c r="DF21" s="320"/>
      <c r="DG21" s="320"/>
      <c r="DH21" s="320"/>
      <c r="DI21" s="321"/>
    </row>
    <row r="22" spans="1:113" ht="18.75" customHeight="1" x14ac:dyDescent="0.15">
      <c r="A22" s="2"/>
      <c r="B22" s="438" t="s">
        <v>241</v>
      </c>
      <c r="C22" s="352"/>
      <c r="D22" s="353"/>
      <c r="E22" s="331" t="s">
        <v>6</v>
      </c>
      <c r="F22" s="332"/>
      <c r="G22" s="332"/>
      <c r="H22" s="332"/>
      <c r="I22" s="332"/>
      <c r="J22" s="332"/>
      <c r="K22" s="333"/>
      <c r="L22" s="331" t="s">
        <v>243</v>
      </c>
      <c r="M22" s="332"/>
      <c r="N22" s="332"/>
      <c r="O22" s="332"/>
      <c r="P22" s="333"/>
      <c r="Q22" s="337" t="s">
        <v>244</v>
      </c>
      <c r="R22" s="338"/>
      <c r="S22" s="338"/>
      <c r="T22" s="338"/>
      <c r="U22" s="338"/>
      <c r="V22" s="339"/>
      <c r="W22" s="351" t="s">
        <v>246</v>
      </c>
      <c r="X22" s="352"/>
      <c r="Y22" s="353"/>
      <c r="Z22" s="331" t="s">
        <v>6</v>
      </c>
      <c r="AA22" s="332"/>
      <c r="AB22" s="332"/>
      <c r="AC22" s="332"/>
      <c r="AD22" s="332"/>
      <c r="AE22" s="332"/>
      <c r="AF22" s="332"/>
      <c r="AG22" s="333"/>
      <c r="AH22" s="343" t="s">
        <v>187</v>
      </c>
      <c r="AI22" s="332"/>
      <c r="AJ22" s="332"/>
      <c r="AK22" s="332"/>
      <c r="AL22" s="333"/>
      <c r="AM22" s="343" t="s">
        <v>247</v>
      </c>
      <c r="AN22" s="344"/>
      <c r="AO22" s="344"/>
      <c r="AP22" s="344"/>
      <c r="AQ22" s="344"/>
      <c r="AR22" s="345"/>
      <c r="AS22" s="337" t="s">
        <v>244</v>
      </c>
      <c r="AT22" s="338"/>
      <c r="AU22" s="338"/>
      <c r="AV22" s="338"/>
      <c r="AW22" s="338"/>
      <c r="AX22" s="349"/>
      <c r="AY22" s="459" t="s">
        <v>249</v>
      </c>
      <c r="AZ22" s="460"/>
      <c r="BA22" s="460"/>
      <c r="BB22" s="460"/>
      <c r="BC22" s="460"/>
      <c r="BD22" s="460"/>
      <c r="BE22" s="460"/>
      <c r="BF22" s="460"/>
      <c r="BG22" s="460"/>
      <c r="BH22" s="460"/>
      <c r="BI22" s="460"/>
      <c r="BJ22" s="460"/>
      <c r="BK22" s="460"/>
      <c r="BL22" s="460"/>
      <c r="BM22" s="461"/>
      <c r="BN22" s="443">
        <v>42402870</v>
      </c>
      <c r="BO22" s="444"/>
      <c r="BP22" s="444"/>
      <c r="BQ22" s="444"/>
      <c r="BR22" s="444"/>
      <c r="BS22" s="444"/>
      <c r="BT22" s="444"/>
      <c r="BU22" s="445"/>
      <c r="BV22" s="443">
        <v>42471305</v>
      </c>
      <c r="BW22" s="444"/>
      <c r="BX22" s="444"/>
      <c r="BY22" s="444"/>
      <c r="BZ22" s="444"/>
      <c r="CA22" s="444"/>
      <c r="CB22" s="444"/>
      <c r="CC22" s="445"/>
      <c r="CD22" s="20"/>
      <c r="CE22" s="317"/>
      <c r="CF22" s="317"/>
      <c r="CG22" s="317"/>
      <c r="CH22" s="317"/>
      <c r="CI22" s="317"/>
      <c r="CJ22" s="317"/>
      <c r="CK22" s="317"/>
      <c r="CL22" s="317"/>
      <c r="CM22" s="317"/>
      <c r="CN22" s="317"/>
      <c r="CO22" s="317"/>
      <c r="CP22" s="317"/>
      <c r="CQ22" s="317"/>
      <c r="CR22" s="317"/>
      <c r="CS22" s="318"/>
      <c r="CT22" s="319"/>
      <c r="CU22" s="320"/>
      <c r="CV22" s="320"/>
      <c r="CW22" s="320"/>
      <c r="CX22" s="320"/>
      <c r="CY22" s="320"/>
      <c r="CZ22" s="320"/>
      <c r="DA22" s="321"/>
      <c r="DB22" s="319"/>
      <c r="DC22" s="320"/>
      <c r="DD22" s="320"/>
      <c r="DE22" s="320"/>
      <c r="DF22" s="320"/>
      <c r="DG22" s="320"/>
      <c r="DH22" s="320"/>
      <c r="DI22" s="321"/>
    </row>
    <row r="23" spans="1:113" ht="18.75" customHeight="1" x14ac:dyDescent="0.15">
      <c r="A23" s="2"/>
      <c r="B23" s="439"/>
      <c r="C23" s="355"/>
      <c r="D23" s="356"/>
      <c r="E23" s="334"/>
      <c r="F23" s="335"/>
      <c r="G23" s="335"/>
      <c r="H23" s="335"/>
      <c r="I23" s="335"/>
      <c r="J23" s="335"/>
      <c r="K23" s="336"/>
      <c r="L23" s="334"/>
      <c r="M23" s="335"/>
      <c r="N23" s="335"/>
      <c r="O23" s="335"/>
      <c r="P23" s="336"/>
      <c r="Q23" s="340"/>
      <c r="R23" s="341"/>
      <c r="S23" s="341"/>
      <c r="T23" s="341"/>
      <c r="U23" s="341"/>
      <c r="V23" s="342"/>
      <c r="W23" s="354"/>
      <c r="X23" s="355"/>
      <c r="Y23" s="356"/>
      <c r="Z23" s="334"/>
      <c r="AA23" s="335"/>
      <c r="AB23" s="335"/>
      <c r="AC23" s="335"/>
      <c r="AD23" s="335"/>
      <c r="AE23" s="335"/>
      <c r="AF23" s="335"/>
      <c r="AG23" s="336"/>
      <c r="AH23" s="334"/>
      <c r="AI23" s="335"/>
      <c r="AJ23" s="335"/>
      <c r="AK23" s="335"/>
      <c r="AL23" s="336"/>
      <c r="AM23" s="346"/>
      <c r="AN23" s="347"/>
      <c r="AO23" s="347"/>
      <c r="AP23" s="347"/>
      <c r="AQ23" s="347"/>
      <c r="AR23" s="348"/>
      <c r="AS23" s="340"/>
      <c r="AT23" s="341"/>
      <c r="AU23" s="341"/>
      <c r="AV23" s="341"/>
      <c r="AW23" s="341"/>
      <c r="AX23" s="350"/>
      <c r="AY23" s="453" t="s">
        <v>251</v>
      </c>
      <c r="AZ23" s="454"/>
      <c r="BA23" s="454"/>
      <c r="BB23" s="454"/>
      <c r="BC23" s="454"/>
      <c r="BD23" s="454"/>
      <c r="BE23" s="454"/>
      <c r="BF23" s="454"/>
      <c r="BG23" s="454"/>
      <c r="BH23" s="454"/>
      <c r="BI23" s="454"/>
      <c r="BJ23" s="454"/>
      <c r="BK23" s="454"/>
      <c r="BL23" s="454"/>
      <c r="BM23" s="455"/>
      <c r="BN23" s="456">
        <v>39475738</v>
      </c>
      <c r="BO23" s="457"/>
      <c r="BP23" s="457"/>
      <c r="BQ23" s="457"/>
      <c r="BR23" s="457"/>
      <c r="BS23" s="457"/>
      <c r="BT23" s="457"/>
      <c r="BU23" s="458"/>
      <c r="BV23" s="456">
        <v>39714653</v>
      </c>
      <c r="BW23" s="457"/>
      <c r="BX23" s="457"/>
      <c r="BY23" s="457"/>
      <c r="BZ23" s="457"/>
      <c r="CA23" s="457"/>
      <c r="CB23" s="457"/>
      <c r="CC23" s="458"/>
      <c r="CD23" s="20"/>
      <c r="CE23" s="317"/>
      <c r="CF23" s="317"/>
      <c r="CG23" s="317"/>
      <c r="CH23" s="317"/>
      <c r="CI23" s="317"/>
      <c r="CJ23" s="317"/>
      <c r="CK23" s="317"/>
      <c r="CL23" s="317"/>
      <c r="CM23" s="317"/>
      <c r="CN23" s="317"/>
      <c r="CO23" s="317"/>
      <c r="CP23" s="317"/>
      <c r="CQ23" s="317"/>
      <c r="CR23" s="317"/>
      <c r="CS23" s="318"/>
      <c r="CT23" s="319"/>
      <c r="CU23" s="320"/>
      <c r="CV23" s="320"/>
      <c r="CW23" s="320"/>
      <c r="CX23" s="320"/>
      <c r="CY23" s="320"/>
      <c r="CZ23" s="320"/>
      <c r="DA23" s="321"/>
      <c r="DB23" s="319"/>
      <c r="DC23" s="320"/>
      <c r="DD23" s="320"/>
      <c r="DE23" s="320"/>
      <c r="DF23" s="320"/>
      <c r="DG23" s="320"/>
      <c r="DH23" s="320"/>
      <c r="DI23" s="321"/>
    </row>
    <row r="24" spans="1:113" ht="18.75" customHeight="1" x14ac:dyDescent="0.15">
      <c r="A24" s="2"/>
      <c r="B24" s="439"/>
      <c r="C24" s="355"/>
      <c r="D24" s="356"/>
      <c r="E24" s="446" t="s">
        <v>252</v>
      </c>
      <c r="F24" s="447"/>
      <c r="G24" s="447"/>
      <c r="H24" s="447"/>
      <c r="I24" s="447"/>
      <c r="J24" s="447"/>
      <c r="K24" s="448"/>
      <c r="L24" s="449">
        <v>1</v>
      </c>
      <c r="M24" s="450"/>
      <c r="N24" s="450"/>
      <c r="O24" s="450"/>
      <c r="P24" s="451"/>
      <c r="Q24" s="449">
        <v>9300</v>
      </c>
      <c r="R24" s="450"/>
      <c r="S24" s="450"/>
      <c r="T24" s="450"/>
      <c r="U24" s="450"/>
      <c r="V24" s="451"/>
      <c r="W24" s="354"/>
      <c r="X24" s="355"/>
      <c r="Y24" s="356"/>
      <c r="Z24" s="446" t="s">
        <v>254</v>
      </c>
      <c r="AA24" s="447"/>
      <c r="AB24" s="447"/>
      <c r="AC24" s="447"/>
      <c r="AD24" s="447"/>
      <c r="AE24" s="447"/>
      <c r="AF24" s="447"/>
      <c r="AG24" s="448"/>
      <c r="AH24" s="449">
        <v>521</v>
      </c>
      <c r="AI24" s="450"/>
      <c r="AJ24" s="450"/>
      <c r="AK24" s="450"/>
      <c r="AL24" s="451"/>
      <c r="AM24" s="449">
        <v>1580193</v>
      </c>
      <c r="AN24" s="450"/>
      <c r="AO24" s="450"/>
      <c r="AP24" s="450"/>
      <c r="AQ24" s="450"/>
      <c r="AR24" s="451"/>
      <c r="AS24" s="449">
        <v>3033</v>
      </c>
      <c r="AT24" s="450"/>
      <c r="AU24" s="450"/>
      <c r="AV24" s="450"/>
      <c r="AW24" s="450"/>
      <c r="AX24" s="452"/>
      <c r="AY24" s="431" t="s">
        <v>255</v>
      </c>
      <c r="AZ24" s="432"/>
      <c r="BA24" s="432"/>
      <c r="BB24" s="432"/>
      <c r="BC24" s="432"/>
      <c r="BD24" s="432"/>
      <c r="BE24" s="432"/>
      <c r="BF24" s="432"/>
      <c r="BG24" s="432"/>
      <c r="BH24" s="432"/>
      <c r="BI24" s="432"/>
      <c r="BJ24" s="432"/>
      <c r="BK24" s="432"/>
      <c r="BL24" s="432"/>
      <c r="BM24" s="433"/>
      <c r="BN24" s="456">
        <v>27754053</v>
      </c>
      <c r="BO24" s="457"/>
      <c r="BP24" s="457"/>
      <c r="BQ24" s="457"/>
      <c r="BR24" s="457"/>
      <c r="BS24" s="457"/>
      <c r="BT24" s="457"/>
      <c r="BU24" s="458"/>
      <c r="BV24" s="456">
        <v>27763591</v>
      </c>
      <c r="BW24" s="457"/>
      <c r="BX24" s="457"/>
      <c r="BY24" s="457"/>
      <c r="BZ24" s="457"/>
      <c r="CA24" s="457"/>
      <c r="CB24" s="457"/>
      <c r="CC24" s="458"/>
      <c r="CD24" s="20"/>
      <c r="CE24" s="317"/>
      <c r="CF24" s="317"/>
      <c r="CG24" s="317"/>
      <c r="CH24" s="317"/>
      <c r="CI24" s="317"/>
      <c r="CJ24" s="317"/>
      <c r="CK24" s="317"/>
      <c r="CL24" s="317"/>
      <c r="CM24" s="317"/>
      <c r="CN24" s="317"/>
      <c r="CO24" s="317"/>
      <c r="CP24" s="317"/>
      <c r="CQ24" s="317"/>
      <c r="CR24" s="317"/>
      <c r="CS24" s="318"/>
      <c r="CT24" s="319"/>
      <c r="CU24" s="320"/>
      <c r="CV24" s="320"/>
      <c r="CW24" s="320"/>
      <c r="CX24" s="320"/>
      <c r="CY24" s="320"/>
      <c r="CZ24" s="320"/>
      <c r="DA24" s="321"/>
      <c r="DB24" s="319"/>
      <c r="DC24" s="320"/>
      <c r="DD24" s="320"/>
      <c r="DE24" s="320"/>
      <c r="DF24" s="320"/>
      <c r="DG24" s="320"/>
      <c r="DH24" s="320"/>
      <c r="DI24" s="321"/>
    </row>
    <row r="25" spans="1:113" ht="18.75" customHeight="1" x14ac:dyDescent="0.15">
      <c r="A25" s="2"/>
      <c r="B25" s="439"/>
      <c r="C25" s="355"/>
      <c r="D25" s="356"/>
      <c r="E25" s="446" t="s">
        <v>257</v>
      </c>
      <c r="F25" s="447"/>
      <c r="G25" s="447"/>
      <c r="H25" s="447"/>
      <c r="I25" s="447"/>
      <c r="J25" s="447"/>
      <c r="K25" s="448"/>
      <c r="L25" s="449">
        <v>2</v>
      </c>
      <c r="M25" s="450"/>
      <c r="N25" s="450"/>
      <c r="O25" s="450"/>
      <c r="P25" s="451"/>
      <c r="Q25" s="449">
        <v>7530</v>
      </c>
      <c r="R25" s="450"/>
      <c r="S25" s="450"/>
      <c r="T25" s="450"/>
      <c r="U25" s="450"/>
      <c r="V25" s="451"/>
      <c r="W25" s="354"/>
      <c r="X25" s="355"/>
      <c r="Y25" s="356"/>
      <c r="Z25" s="446" t="s">
        <v>259</v>
      </c>
      <c r="AA25" s="447"/>
      <c r="AB25" s="447"/>
      <c r="AC25" s="447"/>
      <c r="AD25" s="447"/>
      <c r="AE25" s="447"/>
      <c r="AF25" s="447"/>
      <c r="AG25" s="448"/>
      <c r="AH25" s="449" t="s">
        <v>203</v>
      </c>
      <c r="AI25" s="450"/>
      <c r="AJ25" s="450"/>
      <c r="AK25" s="450"/>
      <c r="AL25" s="451"/>
      <c r="AM25" s="449" t="s">
        <v>203</v>
      </c>
      <c r="AN25" s="450"/>
      <c r="AO25" s="450"/>
      <c r="AP25" s="450"/>
      <c r="AQ25" s="450"/>
      <c r="AR25" s="451"/>
      <c r="AS25" s="449" t="s">
        <v>203</v>
      </c>
      <c r="AT25" s="450"/>
      <c r="AU25" s="450"/>
      <c r="AV25" s="450"/>
      <c r="AW25" s="450"/>
      <c r="AX25" s="452"/>
      <c r="AY25" s="459" t="s">
        <v>40</v>
      </c>
      <c r="AZ25" s="460"/>
      <c r="BA25" s="460"/>
      <c r="BB25" s="460"/>
      <c r="BC25" s="460"/>
      <c r="BD25" s="460"/>
      <c r="BE25" s="460"/>
      <c r="BF25" s="460"/>
      <c r="BG25" s="460"/>
      <c r="BH25" s="460"/>
      <c r="BI25" s="460"/>
      <c r="BJ25" s="460"/>
      <c r="BK25" s="460"/>
      <c r="BL25" s="460"/>
      <c r="BM25" s="461"/>
      <c r="BN25" s="443">
        <v>5482405</v>
      </c>
      <c r="BO25" s="444"/>
      <c r="BP25" s="444"/>
      <c r="BQ25" s="444"/>
      <c r="BR25" s="444"/>
      <c r="BS25" s="444"/>
      <c r="BT25" s="444"/>
      <c r="BU25" s="445"/>
      <c r="BV25" s="443">
        <v>3874214</v>
      </c>
      <c r="BW25" s="444"/>
      <c r="BX25" s="444"/>
      <c r="BY25" s="444"/>
      <c r="BZ25" s="444"/>
      <c r="CA25" s="444"/>
      <c r="CB25" s="444"/>
      <c r="CC25" s="445"/>
      <c r="CD25" s="20"/>
      <c r="CE25" s="317"/>
      <c r="CF25" s="317"/>
      <c r="CG25" s="317"/>
      <c r="CH25" s="317"/>
      <c r="CI25" s="317"/>
      <c r="CJ25" s="317"/>
      <c r="CK25" s="317"/>
      <c r="CL25" s="317"/>
      <c r="CM25" s="317"/>
      <c r="CN25" s="317"/>
      <c r="CO25" s="317"/>
      <c r="CP25" s="317"/>
      <c r="CQ25" s="317"/>
      <c r="CR25" s="317"/>
      <c r="CS25" s="318"/>
      <c r="CT25" s="319"/>
      <c r="CU25" s="320"/>
      <c r="CV25" s="320"/>
      <c r="CW25" s="320"/>
      <c r="CX25" s="320"/>
      <c r="CY25" s="320"/>
      <c r="CZ25" s="320"/>
      <c r="DA25" s="321"/>
      <c r="DB25" s="319"/>
      <c r="DC25" s="320"/>
      <c r="DD25" s="320"/>
      <c r="DE25" s="320"/>
      <c r="DF25" s="320"/>
      <c r="DG25" s="320"/>
      <c r="DH25" s="320"/>
      <c r="DI25" s="321"/>
    </row>
    <row r="26" spans="1:113" ht="18.75" customHeight="1" x14ac:dyDescent="0.15">
      <c r="A26" s="2"/>
      <c r="B26" s="439"/>
      <c r="C26" s="355"/>
      <c r="D26" s="356"/>
      <c r="E26" s="446" t="s">
        <v>260</v>
      </c>
      <c r="F26" s="447"/>
      <c r="G26" s="447"/>
      <c r="H26" s="447"/>
      <c r="I26" s="447"/>
      <c r="J26" s="447"/>
      <c r="K26" s="448"/>
      <c r="L26" s="449">
        <v>1</v>
      </c>
      <c r="M26" s="450"/>
      <c r="N26" s="450"/>
      <c r="O26" s="450"/>
      <c r="P26" s="451"/>
      <c r="Q26" s="449">
        <v>6790</v>
      </c>
      <c r="R26" s="450"/>
      <c r="S26" s="450"/>
      <c r="T26" s="450"/>
      <c r="U26" s="450"/>
      <c r="V26" s="451"/>
      <c r="W26" s="354"/>
      <c r="X26" s="355"/>
      <c r="Y26" s="356"/>
      <c r="Z26" s="446" t="s">
        <v>261</v>
      </c>
      <c r="AA26" s="465"/>
      <c r="AB26" s="465"/>
      <c r="AC26" s="465"/>
      <c r="AD26" s="465"/>
      <c r="AE26" s="465"/>
      <c r="AF26" s="465"/>
      <c r="AG26" s="466"/>
      <c r="AH26" s="449">
        <v>17</v>
      </c>
      <c r="AI26" s="450"/>
      <c r="AJ26" s="450"/>
      <c r="AK26" s="450"/>
      <c r="AL26" s="451"/>
      <c r="AM26" s="449">
        <v>64362</v>
      </c>
      <c r="AN26" s="450"/>
      <c r="AO26" s="450"/>
      <c r="AP26" s="450"/>
      <c r="AQ26" s="450"/>
      <c r="AR26" s="451"/>
      <c r="AS26" s="449">
        <v>3786</v>
      </c>
      <c r="AT26" s="450"/>
      <c r="AU26" s="450"/>
      <c r="AV26" s="450"/>
      <c r="AW26" s="450"/>
      <c r="AX26" s="452"/>
      <c r="AY26" s="467" t="s">
        <v>262</v>
      </c>
      <c r="AZ26" s="418"/>
      <c r="BA26" s="418"/>
      <c r="BB26" s="418"/>
      <c r="BC26" s="418"/>
      <c r="BD26" s="418"/>
      <c r="BE26" s="418"/>
      <c r="BF26" s="418"/>
      <c r="BG26" s="418"/>
      <c r="BH26" s="418"/>
      <c r="BI26" s="418"/>
      <c r="BJ26" s="418"/>
      <c r="BK26" s="418"/>
      <c r="BL26" s="418"/>
      <c r="BM26" s="468"/>
      <c r="BN26" s="456">
        <v>8000000</v>
      </c>
      <c r="BO26" s="457"/>
      <c r="BP26" s="457"/>
      <c r="BQ26" s="457"/>
      <c r="BR26" s="457"/>
      <c r="BS26" s="457"/>
      <c r="BT26" s="457"/>
      <c r="BU26" s="458"/>
      <c r="BV26" s="456">
        <v>4000000</v>
      </c>
      <c r="BW26" s="457"/>
      <c r="BX26" s="457"/>
      <c r="BY26" s="457"/>
      <c r="BZ26" s="457"/>
      <c r="CA26" s="457"/>
      <c r="CB26" s="457"/>
      <c r="CC26" s="458"/>
      <c r="CD26" s="20"/>
      <c r="CE26" s="317"/>
      <c r="CF26" s="317"/>
      <c r="CG26" s="317"/>
      <c r="CH26" s="317"/>
      <c r="CI26" s="317"/>
      <c r="CJ26" s="317"/>
      <c r="CK26" s="317"/>
      <c r="CL26" s="317"/>
      <c r="CM26" s="317"/>
      <c r="CN26" s="317"/>
      <c r="CO26" s="317"/>
      <c r="CP26" s="317"/>
      <c r="CQ26" s="317"/>
      <c r="CR26" s="317"/>
      <c r="CS26" s="318"/>
      <c r="CT26" s="319"/>
      <c r="CU26" s="320"/>
      <c r="CV26" s="320"/>
      <c r="CW26" s="320"/>
      <c r="CX26" s="320"/>
      <c r="CY26" s="320"/>
      <c r="CZ26" s="320"/>
      <c r="DA26" s="321"/>
      <c r="DB26" s="319"/>
      <c r="DC26" s="320"/>
      <c r="DD26" s="320"/>
      <c r="DE26" s="320"/>
      <c r="DF26" s="320"/>
      <c r="DG26" s="320"/>
      <c r="DH26" s="320"/>
      <c r="DI26" s="321"/>
    </row>
    <row r="27" spans="1:113" ht="18.75" customHeight="1" x14ac:dyDescent="0.15">
      <c r="A27" s="2"/>
      <c r="B27" s="439"/>
      <c r="C27" s="355"/>
      <c r="D27" s="356"/>
      <c r="E27" s="446" t="s">
        <v>263</v>
      </c>
      <c r="F27" s="447"/>
      <c r="G27" s="447"/>
      <c r="H27" s="447"/>
      <c r="I27" s="447"/>
      <c r="J27" s="447"/>
      <c r="K27" s="448"/>
      <c r="L27" s="449">
        <v>1</v>
      </c>
      <c r="M27" s="450"/>
      <c r="N27" s="450"/>
      <c r="O27" s="450"/>
      <c r="P27" s="451"/>
      <c r="Q27" s="449">
        <v>4930</v>
      </c>
      <c r="R27" s="450"/>
      <c r="S27" s="450"/>
      <c r="T27" s="450"/>
      <c r="U27" s="450"/>
      <c r="V27" s="451"/>
      <c r="W27" s="354"/>
      <c r="X27" s="355"/>
      <c r="Y27" s="356"/>
      <c r="Z27" s="446" t="s">
        <v>265</v>
      </c>
      <c r="AA27" s="447"/>
      <c r="AB27" s="447"/>
      <c r="AC27" s="447"/>
      <c r="AD27" s="447"/>
      <c r="AE27" s="447"/>
      <c r="AF27" s="447"/>
      <c r="AG27" s="448"/>
      <c r="AH27" s="449">
        <v>28</v>
      </c>
      <c r="AI27" s="450"/>
      <c r="AJ27" s="450"/>
      <c r="AK27" s="450"/>
      <c r="AL27" s="451"/>
      <c r="AM27" s="449">
        <v>98770</v>
      </c>
      <c r="AN27" s="450"/>
      <c r="AO27" s="450"/>
      <c r="AP27" s="450"/>
      <c r="AQ27" s="450"/>
      <c r="AR27" s="451"/>
      <c r="AS27" s="449">
        <v>3528</v>
      </c>
      <c r="AT27" s="450"/>
      <c r="AU27" s="450"/>
      <c r="AV27" s="450"/>
      <c r="AW27" s="450"/>
      <c r="AX27" s="452"/>
      <c r="AY27" s="462" t="s">
        <v>267</v>
      </c>
      <c r="AZ27" s="463"/>
      <c r="BA27" s="463"/>
      <c r="BB27" s="463"/>
      <c r="BC27" s="463"/>
      <c r="BD27" s="463"/>
      <c r="BE27" s="463"/>
      <c r="BF27" s="463"/>
      <c r="BG27" s="463"/>
      <c r="BH27" s="463"/>
      <c r="BI27" s="463"/>
      <c r="BJ27" s="463"/>
      <c r="BK27" s="463"/>
      <c r="BL27" s="463"/>
      <c r="BM27" s="464"/>
      <c r="BN27" s="434">
        <v>1375708</v>
      </c>
      <c r="BO27" s="435"/>
      <c r="BP27" s="435"/>
      <c r="BQ27" s="435"/>
      <c r="BR27" s="435"/>
      <c r="BS27" s="435"/>
      <c r="BT27" s="435"/>
      <c r="BU27" s="436"/>
      <c r="BV27" s="434">
        <v>1375708</v>
      </c>
      <c r="BW27" s="435"/>
      <c r="BX27" s="435"/>
      <c r="BY27" s="435"/>
      <c r="BZ27" s="435"/>
      <c r="CA27" s="435"/>
      <c r="CB27" s="435"/>
      <c r="CC27" s="436"/>
      <c r="CD27" s="16"/>
      <c r="CE27" s="317"/>
      <c r="CF27" s="317"/>
      <c r="CG27" s="317"/>
      <c r="CH27" s="317"/>
      <c r="CI27" s="317"/>
      <c r="CJ27" s="317"/>
      <c r="CK27" s="317"/>
      <c r="CL27" s="317"/>
      <c r="CM27" s="317"/>
      <c r="CN27" s="317"/>
      <c r="CO27" s="317"/>
      <c r="CP27" s="317"/>
      <c r="CQ27" s="317"/>
      <c r="CR27" s="317"/>
      <c r="CS27" s="318"/>
      <c r="CT27" s="319"/>
      <c r="CU27" s="320"/>
      <c r="CV27" s="320"/>
      <c r="CW27" s="320"/>
      <c r="CX27" s="320"/>
      <c r="CY27" s="320"/>
      <c r="CZ27" s="320"/>
      <c r="DA27" s="321"/>
      <c r="DB27" s="319"/>
      <c r="DC27" s="320"/>
      <c r="DD27" s="320"/>
      <c r="DE27" s="320"/>
      <c r="DF27" s="320"/>
      <c r="DG27" s="320"/>
      <c r="DH27" s="320"/>
      <c r="DI27" s="321"/>
    </row>
    <row r="28" spans="1:113" ht="18.75" customHeight="1" x14ac:dyDescent="0.15">
      <c r="A28" s="2"/>
      <c r="B28" s="439"/>
      <c r="C28" s="355"/>
      <c r="D28" s="356"/>
      <c r="E28" s="446" t="s">
        <v>268</v>
      </c>
      <c r="F28" s="447"/>
      <c r="G28" s="447"/>
      <c r="H28" s="447"/>
      <c r="I28" s="447"/>
      <c r="J28" s="447"/>
      <c r="K28" s="448"/>
      <c r="L28" s="449">
        <v>1</v>
      </c>
      <c r="M28" s="450"/>
      <c r="N28" s="450"/>
      <c r="O28" s="450"/>
      <c r="P28" s="451"/>
      <c r="Q28" s="449">
        <v>4190</v>
      </c>
      <c r="R28" s="450"/>
      <c r="S28" s="450"/>
      <c r="T28" s="450"/>
      <c r="U28" s="450"/>
      <c r="V28" s="451"/>
      <c r="W28" s="354"/>
      <c r="X28" s="355"/>
      <c r="Y28" s="356"/>
      <c r="Z28" s="446" t="s">
        <v>38</v>
      </c>
      <c r="AA28" s="447"/>
      <c r="AB28" s="447"/>
      <c r="AC28" s="447"/>
      <c r="AD28" s="447"/>
      <c r="AE28" s="447"/>
      <c r="AF28" s="447"/>
      <c r="AG28" s="448"/>
      <c r="AH28" s="449" t="s">
        <v>203</v>
      </c>
      <c r="AI28" s="450"/>
      <c r="AJ28" s="450"/>
      <c r="AK28" s="450"/>
      <c r="AL28" s="451"/>
      <c r="AM28" s="449" t="s">
        <v>203</v>
      </c>
      <c r="AN28" s="450"/>
      <c r="AO28" s="450"/>
      <c r="AP28" s="450"/>
      <c r="AQ28" s="450"/>
      <c r="AR28" s="451"/>
      <c r="AS28" s="449" t="s">
        <v>203</v>
      </c>
      <c r="AT28" s="450"/>
      <c r="AU28" s="450"/>
      <c r="AV28" s="450"/>
      <c r="AW28" s="450"/>
      <c r="AX28" s="452"/>
      <c r="AY28" s="322" t="s">
        <v>271</v>
      </c>
      <c r="AZ28" s="323"/>
      <c r="BA28" s="323"/>
      <c r="BB28" s="324"/>
      <c r="BC28" s="459" t="s">
        <v>111</v>
      </c>
      <c r="BD28" s="460"/>
      <c r="BE28" s="460"/>
      <c r="BF28" s="460"/>
      <c r="BG28" s="460"/>
      <c r="BH28" s="460"/>
      <c r="BI28" s="460"/>
      <c r="BJ28" s="460"/>
      <c r="BK28" s="460"/>
      <c r="BL28" s="460"/>
      <c r="BM28" s="461"/>
      <c r="BN28" s="443">
        <v>2561792</v>
      </c>
      <c r="BO28" s="444"/>
      <c r="BP28" s="444"/>
      <c r="BQ28" s="444"/>
      <c r="BR28" s="444"/>
      <c r="BS28" s="444"/>
      <c r="BT28" s="444"/>
      <c r="BU28" s="445"/>
      <c r="BV28" s="443">
        <v>2084014</v>
      </c>
      <c r="BW28" s="444"/>
      <c r="BX28" s="444"/>
      <c r="BY28" s="444"/>
      <c r="BZ28" s="444"/>
      <c r="CA28" s="444"/>
      <c r="CB28" s="444"/>
      <c r="CC28" s="445"/>
      <c r="CD28" s="20"/>
      <c r="CE28" s="317"/>
      <c r="CF28" s="317"/>
      <c r="CG28" s="317"/>
      <c r="CH28" s="317"/>
      <c r="CI28" s="317"/>
      <c r="CJ28" s="317"/>
      <c r="CK28" s="317"/>
      <c r="CL28" s="317"/>
      <c r="CM28" s="317"/>
      <c r="CN28" s="317"/>
      <c r="CO28" s="317"/>
      <c r="CP28" s="317"/>
      <c r="CQ28" s="317"/>
      <c r="CR28" s="317"/>
      <c r="CS28" s="318"/>
      <c r="CT28" s="319"/>
      <c r="CU28" s="320"/>
      <c r="CV28" s="320"/>
      <c r="CW28" s="320"/>
      <c r="CX28" s="320"/>
      <c r="CY28" s="320"/>
      <c r="CZ28" s="320"/>
      <c r="DA28" s="321"/>
      <c r="DB28" s="319"/>
      <c r="DC28" s="320"/>
      <c r="DD28" s="320"/>
      <c r="DE28" s="320"/>
      <c r="DF28" s="320"/>
      <c r="DG28" s="320"/>
      <c r="DH28" s="320"/>
      <c r="DI28" s="321"/>
    </row>
    <row r="29" spans="1:113" ht="18.75" customHeight="1" x14ac:dyDescent="0.15">
      <c r="A29" s="2"/>
      <c r="B29" s="439"/>
      <c r="C29" s="355"/>
      <c r="D29" s="356"/>
      <c r="E29" s="446" t="s">
        <v>275</v>
      </c>
      <c r="F29" s="447"/>
      <c r="G29" s="447"/>
      <c r="H29" s="447"/>
      <c r="I29" s="447"/>
      <c r="J29" s="447"/>
      <c r="K29" s="448"/>
      <c r="L29" s="449">
        <v>23</v>
      </c>
      <c r="M29" s="450"/>
      <c r="N29" s="450"/>
      <c r="O29" s="450"/>
      <c r="P29" s="451"/>
      <c r="Q29" s="449">
        <v>4000</v>
      </c>
      <c r="R29" s="450"/>
      <c r="S29" s="450"/>
      <c r="T29" s="450"/>
      <c r="U29" s="450"/>
      <c r="V29" s="451"/>
      <c r="W29" s="357"/>
      <c r="X29" s="358"/>
      <c r="Y29" s="359"/>
      <c r="Z29" s="446" t="s">
        <v>276</v>
      </c>
      <c r="AA29" s="447"/>
      <c r="AB29" s="447"/>
      <c r="AC29" s="447"/>
      <c r="AD29" s="447"/>
      <c r="AE29" s="447"/>
      <c r="AF29" s="447"/>
      <c r="AG29" s="448"/>
      <c r="AH29" s="449">
        <v>549</v>
      </c>
      <c r="AI29" s="450"/>
      <c r="AJ29" s="450"/>
      <c r="AK29" s="450"/>
      <c r="AL29" s="451"/>
      <c r="AM29" s="449">
        <v>1678963</v>
      </c>
      <c r="AN29" s="450"/>
      <c r="AO29" s="450"/>
      <c r="AP29" s="450"/>
      <c r="AQ29" s="450"/>
      <c r="AR29" s="451"/>
      <c r="AS29" s="449">
        <v>3058</v>
      </c>
      <c r="AT29" s="450"/>
      <c r="AU29" s="450"/>
      <c r="AV29" s="450"/>
      <c r="AW29" s="450"/>
      <c r="AX29" s="452"/>
      <c r="AY29" s="325"/>
      <c r="AZ29" s="326"/>
      <c r="BA29" s="326"/>
      <c r="BB29" s="327"/>
      <c r="BC29" s="453" t="s">
        <v>278</v>
      </c>
      <c r="BD29" s="454"/>
      <c r="BE29" s="454"/>
      <c r="BF29" s="454"/>
      <c r="BG29" s="454"/>
      <c r="BH29" s="454"/>
      <c r="BI29" s="454"/>
      <c r="BJ29" s="454"/>
      <c r="BK29" s="454"/>
      <c r="BL29" s="454"/>
      <c r="BM29" s="455"/>
      <c r="BN29" s="456">
        <v>761703</v>
      </c>
      <c r="BO29" s="457"/>
      <c r="BP29" s="457"/>
      <c r="BQ29" s="457"/>
      <c r="BR29" s="457"/>
      <c r="BS29" s="457"/>
      <c r="BT29" s="457"/>
      <c r="BU29" s="458"/>
      <c r="BV29" s="456">
        <v>761511</v>
      </c>
      <c r="BW29" s="457"/>
      <c r="BX29" s="457"/>
      <c r="BY29" s="457"/>
      <c r="BZ29" s="457"/>
      <c r="CA29" s="457"/>
      <c r="CB29" s="457"/>
      <c r="CC29" s="458"/>
      <c r="CD29" s="16"/>
      <c r="CE29" s="317"/>
      <c r="CF29" s="317"/>
      <c r="CG29" s="317"/>
      <c r="CH29" s="317"/>
      <c r="CI29" s="317"/>
      <c r="CJ29" s="317"/>
      <c r="CK29" s="317"/>
      <c r="CL29" s="317"/>
      <c r="CM29" s="317"/>
      <c r="CN29" s="317"/>
      <c r="CO29" s="317"/>
      <c r="CP29" s="317"/>
      <c r="CQ29" s="317"/>
      <c r="CR29" s="317"/>
      <c r="CS29" s="318"/>
      <c r="CT29" s="319"/>
      <c r="CU29" s="320"/>
      <c r="CV29" s="320"/>
      <c r="CW29" s="320"/>
      <c r="CX29" s="320"/>
      <c r="CY29" s="320"/>
      <c r="CZ29" s="320"/>
      <c r="DA29" s="321"/>
      <c r="DB29" s="319"/>
      <c r="DC29" s="320"/>
      <c r="DD29" s="320"/>
      <c r="DE29" s="320"/>
      <c r="DF29" s="320"/>
      <c r="DG29" s="320"/>
      <c r="DH29" s="320"/>
      <c r="DI29" s="321"/>
    </row>
    <row r="30" spans="1:113" ht="18.75" customHeight="1" x14ac:dyDescent="0.15">
      <c r="A30" s="2"/>
      <c r="B30" s="440"/>
      <c r="C30" s="441"/>
      <c r="D30" s="442"/>
      <c r="E30" s="419"/>
      <c r="F30" s="420"/>
      <c r="G30" s="420"/>
      <c r="H30" s="420"/>
      <c r="I30" s="420"/>
      <c r="J30" s="420"/>
      <c r="K30" s="421"/>
      <c r="L30" s="422"/>
      <c r="M30" s="423"/>
      <c r="N30" s="423"/>
      <c r="O30" s="423"/>
      <c r="P30" s="424"/>
      <c r="Q30" s="422"/>
      <c r="R30" s="423"/>
      <c r="S30" s="423"/>
      <c r="T30" s="423"/>
      <c r="U30" s="423"/>
      <c r="V30" s="424"/>
      <c r="W30" s="425" t="s">
        <v>280</v>
      </c>
      <c r="X30" s="426"/>
      <c r="Y30" s="426"/>
      <c r="Z30" s="426"/>
      <c r="AA30" s="426"/>
      <c r="AB30" s="426"/>
      <c r="AC30" s="426"/>
      <c r="AD30" s="426"/>
      <c r="AE30" s="426"/>
      <c r="AF30" s="426"/>
      <c r="AG30" s="427"/>
      <c r="AH30" s="428">
        <v>98</v>
      </c>
      <c r="AI30" s="429"/>
      <c r="AJ30" s="429"/>
      <c r="AK30" s="429"/>
      <c r="AL30" s="429"/>
      <c r="AM30" s="429"/>
      <c r="AN30" s="429"/>
      <c r="AO30" s="429"/>
      <c r="AP30" s="429"/>
      <c r="AQ30" s="429"/>
      <c r="AR30" s="429"/>
      <c r="AS30" s="429"/>
      <c r="AT30" s="429"/>
      <c r="AU30" s="429"/>
      <c r="AV30" s="429"/>
      <c r="AW30" s="429"/>
      <c r="AX30" s="430"/>
      <c r="AY30" s="328"/>
      <c r="AZ30" s="329"/>
      <c r="BA30" s="329"/>
      <c r="BB30" s="330"/>
      <c r="BC30" s="431" t="s">
        <v>76</v>
      </c>
      <c r="BD30" s="432"/>
      <c r="BE30" s="432"/>
      <c r="BF30" s="432"/>
      <c r="BG30" s="432"/>
      <c r="BH30" s="432"/>
      <c r="BI30" s="432"/>
      <c r="BJ30" s="432"/>
      <c r="BK30" s="432"/>
      <c r="BL30" s="432"/>
      <c r="BM30" s="433"/>
      <c r="BN30" s="434">
        <v>14277823</v>
      </c>
      <c r="BO30" s="435"/>
      <c r="BP30" s="435"/>
      <c r="BQ30" s="435"/>
      <c r="BR30" s="435"/>
      <c r="BS30" s="435"/>
      <c r="BT30" s="435"/>
      <c r="BU30" s="436"/>
      <c r="BV30" s="434">
        <v>10245389</v>
      </c>
      <c r="BW30" s="435"/>
      <c r="BX30" s="435"/>
      <c r="BY30" s="435"/>
      <c r="BZ30" s="435"/>
      <c r="CA30" s="435"/>
      <c r="CB30" s="435"/>
      <c r="CC30" s="436"/>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37" t="s">
        <v>191</v>
      </c>
      <c r="D32" s="437"/>
      <c r="E32" s="437"/>
      <c r="F32" s="437"/>
      <c r="G32" s="437"/>
      <c r="H32" s="437"/>
      <c r="I32" s="437"/>
      <c r="J32" s="437"/>
      <c r="K32" s="437"/>
      <c r="L32" s="437"/>
      <c r="M32" s="437"/>
      <c r="N32" s="437"/>
      <c r="O32" s="437"/>
      <c r="P32" s="437"/>
      <c r="Q32" s="437"/>
      <c r="R32" s="437"/>
      <c r="S32" s="437"/>
      <c r="U32" s="418" t="s">
        <v>101</v>
      </c>
      <c r="V32" s="418"/>
      <c r="W32" s="418"/>
      <c r="X32" s="418"/>
      <c r="Y32" s="418"/>
      <c r="Z32" s="418"/>
      <c r="AA32" s="418"/>
      <c r="AB32" s="418"/>
      <c r="AC32" s="418"/>
      <c r="AD32" s="418"/>
      <c r="AE32" s="418"/>
      <c r="AF32" s="418"/>
      <c r="AG32" s="418"/>
      <c r="AH32" s="418"/>
      <c r="AI32" s="418"/>
      <c r="AJ32" s="418"/>
      <c r="AK32" s="418"/>
      <c r="AM32" s="418" t="s">
        <v>281</v>
      </c>
      <c r="AN32" s="418"/>
      <c r="AO32" s="418"/>
      <c r="AP32" s="418"/>
      <c r="AQ32" s="418"/>
      <c r="AR32" s="418"/>
      <c r="AS32" s="418"/>
      <c r="AT32" s="418"/>
      <c r="AU32" s="418"/>
      <c r="AV32" s="418"/>
      <c r="AW32" s="418"/>
      <c r="AX32" s="418"/>
      <c r="AY32" s="418"/>
      <c r="AZ32" s="418"/>
      <c r="BA32" s="418"/>
      <c r="BB32" s="418"/>
      <c r="BC32" s="418"/>
      <c r="BE32" s="418" t="s">
        <v>282</v>
      </c>
      <c r="BF32" s="418"/>
      <c r="BG32" s="418"/>
      <c r="BH32" s="418"/>
      <c r="BI32" s="418"/>
      <c r="BJ32" s="418"/>
      <c r="BK32" s="418"/>
      <c r="BL32" s="418"/>
      <c r="BM32" s="418"/>
      <c r="BN32" s="418"/>
      <c r="BO32" s="418"/>
      <c r="BP32" s="418"/>
      <c r="BQ32" s="418"/>
      <c r="BR32" s="418"/>
      <c r="BS32" s="418"/>
      <c r="BT32" s="418"/>
      <c r="BU32" s="418"/>
      <c r="BW32" s="418" t="s">
        <v>283</v>
      </c>
      <c r="BX32" s="418"/>
      <c r="BY32" s="418"/>
      <c r="BZ32" s="418"/>
      <c r="CA32" s="418"/>
      <c r="CB32" s="418"/>
      <c r="CC32" s="418"/>
      <c r="CD32" s="418"/>
      <c r="CE32" s="418"/>
      <c r="CF32" s="418"/>
      <c r="CG32" s="418"/>
      <c r="CH32" s="418"/>
      <c r="CI32" s="418"/>
      <c r="CJ32" s="418"/>
      <c r="CK32" s="418"/>
      <c r="CL32" s="418"/>
      <c r="CM32" s="418"/>
      <c r="CO32" s="418" t="s">
        <v>285</v>
      </c>
      <c r="CP32" s="418"/>
      <c r="CQ32" s="418"/>
      <c r="CR32" s="418"/>
      <c r="CS32" s="418"/>
      <c r="CT32" s="418"/>
      <c r="CU32" s="418"/>
      <c r="CV32" s="418"/>
      <c r="CW32" s="418"/>
      <c r="CX32" s="418"/>
      <c r="CY32" s="418"/>
      <c r="CZ32" s="418"/>
      <c r="DA32" s="418"/>
      <c r="DB32" s="418"/>
      <c r="DC32" s="418"/>
      <c r="DD32" s="418"/>
      <c r="DE32" s="418"/>
      <c r="DI32" s="35"/>
    </row>
    <row r="33" spans="1:113" ht="13.5" customHeight="1" x14ac:dyDescent="0.15">
      <c r="A33" s="2"/>
      <c r="B33" s="5"/>
      <c r="C33" s="397" t="s">
        <v>66</v>
      </c>
      <c r="D33" s="397"/>
      <c r="E33" s="377" t="s">
        <v>286</v>
      </c>
      <c r="F33" s="377"/>
      <c r="G33" s="377"/>
      <c r="H33" s="377"/>
      <c r="I33" s="377"/>
      <c r="J33" s="377"/>
      <c r="K33" s="377"/>
      <c r="L33" s="377"/>
      <c r="M33" s="377"/>
      <c r="N33" s="377"/>
      <c r="O33" s="377"/>
      <c r="P33" s="377"/>
      <c r="Q33" s="377"/>
      <c r="R33" s="377"/>
      <c r="S33" s="377"/>
      <c r="T33" s="11"/>
      <c r="U33" s="397" t="s">
        <v>66</v>
      </c>
      <c r="V33" s="397"/>
      <c r="W33" s="377" t="s">
        <v>286</v>
      </c>
      <c r="X33" s="377"/>
      <c r="Y33" s="377"/>
      <c r="Z33" s="377"/>
      <c r="AA33" s="377"/>
      <c r="AB33" s="377"/>
      <c r="AC33" s="377"/>
      <c r="AD33" s="377"/>
      <c r="AE33" s="377"/>
      <c r="AF33" s="377"/>
      <c r="AG33" s="377"/>
      <c r="AH33" s="377"/>
      <c r="AI33" s="377"/>
      <c r="AJ33" s="377"/>
      <c r="AK33" s="377"/>
      <c r="AL33" s="11"/>
      <c r="AM33" s="397" t="s">
        <v>66</v>
      </c>
      <c r="AN33" s="397"/>
      <c r="AO33" s="377" t="s">
        <v>286</v>
      </c>
      <c r="AP33" s="377"/>
      <c r="AQ33" s="377"/>
      <c r="AR33" s="377"/>
      <c r="AS33" s="377"/>
      <c r="AT33" s="377"/>
      <c r="AU33" s="377"/>
      <c r="AV33" s="377"/>
      <c r="AW33" s="377"/>
      <c r="AX33" s="377"/>
      <c r="AY33" s="377"/>
      <c r="AZ33" s="377"/>
      <c r="BA33" s="377"/>
      <c r="BB33" s="377"/>
      <c r="BC33" s="377"/>
      <c r="BD33" s="7"/>
      <c r="BE33" s="377" t="s">
        <v>287</v>
      </c>
      <c r="BF33" s="377"/>
      <c r="BG33" s="377" t="s">
        <v>173</v>
      </c>
      <c r="BH33" s="377"/>
      <c r="BI33" s="377"/>
      <c r="BJ33" s="377"/>
      <c r="BK33" s="377"/>
      <c r="BL33" s="377"/>
      <c r="BM33" s="377"/>
      <c r="BN33" s="377"/>
      <c r="BO33" s="377"/>
      <c r="BP33" s="377"/>
      <c r="BQ33" s="377"/>
      <c r="BR33" s="377"/>
      <c r="BS33" s="377"/>
      <c r="BT33" s="377"/>
      <c r="BU33" s="377"/>
      <c r="BV33" s="7"/>
      <c r="BW33" s="397" t="s">
        <v>287</v>
      </c>
      <c r="BX33" s="397"/>
      <c r="BY33" s="377" t="s">
        <v>120</v>
      </c>
      <c r="BZ33" s="377"/>
      <c r="CA33" s="377"/>
      <c r="CB33" s="377"/>
      <c r="CC33" s="377"/>
      <c r="CD33" s="377"/>
      <c r="CE33" s="377"/>
      <c r="CF33" s="377"/>
      <c r="CG33" s="377"/>
      <c r="CH33" s="377"/>
      <c r="CI33" s="377"/>
      <c r="CJ33" s="377"/>
      <c r="CK33" s="377"/>
      <c r="CL33" s="377"/>
      <c r="CM33" s="377"/>
      <c r="CN33" s="11"/>
      <c r="CO33" s="397" t="s">
        <v>66</v>
      </c>
      <c r="CP33" s="397"/>
      <c r="CQ33" s="377" t="s">
        <v>288</v>
      </c>
      <c r="CR33" s="377"/>
      <c r="CS33" s="377"/>
      <c r="CT33" s="377"/>
      <c r="CU33" s="377"/>
      <c r="CV33" s="377"/>
      <c r="CW33" s="377"/>
      <c r="CX33" s="377"/>
      <c r="CY33" s="377"/>
      <c r="CZ33" s="377"/>
      <c r="DA33" s="377"/>
      <c r="DB33" s="377"/>
      <c r="DC33" s="377"/>
      <c r="DD33" s="377"/>
      <c r="DE33" s="377"/>
      <c r="DF33" s="11"/>
      <c r="DG33" s="417" t="s">
        <v>88</v>
      </c>
      <c r="DH33" s="417"/>
      <c r="DI33" s="18"/>
    </row>
    <row r="34" spans="1:113" ht="32.25" customHeight="1" x14ac:dyDescent="0.15">
      <c r="A34" s="2"/>
      <c r="B34" s="5"/>
      <c r="C34" s="415">
        <f>IF(E34="","",1)</f>
        <v>1</v>
      </c>
      <c r="D34" s="415"/>
      <c r="E34" s="414" t="str">
        <f>IF('各会計、関係団体の財政状況及び健全化判断比率'!B7="","",'各会計、関係団体の財政状況及び健全化判断比率'!B7)</f>
        <v>一般会計</v>
      </c>
      <c r="F34" s="414"/>
      <c r="G34" s="414"/>
      <c r="H34" s="414"/>
      <c r="I34" s="414"/>
      <c r="J34" s="414"/>
      <c r="K34" s="414"/>
      <c r="L34" s="414"/>
      <c r="M34" s="414"/>
      <c r="N34" s="414"/>
      <c r="O34" s="414"/>
      <c r="P34" s="414"/>
      <c r="Q34" s="414"/>
      <c r="R34" s="414"/>
      <c r="S34" s="414"/>
      <c r="T34" s="2"/>
      <c r="U34" s="415">
        <f>IF(W34="","",MAX(C34:D43)+1)</f>
        <v>2</v>
      </c>
      <c r="V34" s="415"/>
      <c r="W34" s="414" t="str">
        <f>IF('各会計、関係団体の財政状況及び健全化判断比率'!B28="","",'各会計、関係団体の財政状況及び健全化判断比率'!B28)</f>
        <v>大村市国民健康保険事業特別会計</v>
      </c>
      <c r="X34" s="414"/>
      <c r="Y34" s="414"/>
      <c r="Z34" s="414"/>
      <c r="AA34" s="414"/>
      <c r="AB34" s="414"/>
      <c r="AC34" s="414"/>
      <c r="AD34" s="414"/>
      <c r="AE34" s="414"/>
      <c r="AF34" s="414"/>
      <c r="AG34" s="414"/>
      <c r="AH34" s="414"/>
      <c r="AI34" s="414"/>
      <c r="AJ34" s="414"/>
      <c r="AK34" s="414"/>
      <c r="AL34" s="2"/>
      <c r="AM34" s="415">
        <f>IF(AO34="","",MAX(C34:D43,U34:V43)+1)</f>
        <v>6</v>
      </c>
      <c r="AN34" s="415"/>
      <c r="AO34" s="414" t="str">
        <f>IF('各会計、関係団体の財政状況及び健全化判断比率'!B32="","",'各会計、関係団体の財政状況及び健全化判断比率'!B32)</f>
        <v>大村市水道事業会計</v>
      </c>
      <c r="AP34" s="414"/>
      <c r="AQ34" s="414"/>
      <c r="AR34" s="414"/>
      <c r="AS34" s="414"/>
      <c r="AT34" s="414"/>
      <c r="AU34" s="414"/>
      <c r="AV34" s="414"/>
      <c r="AW34" s="414"/>
      <c r="AX34" s="414"/>
      <c r="AY34" s="414"/>
      <c r="AZ34" s="414"/>
      <c r="BA34" s="414"/>
      <c r="BB34" s="414"/>
      <c r="BC34" s="414"/>
      <c r="BD34" s="2"/>
      <c r="BE34" s="415">
        <f>IF(BG34="","",MAX(C34:D43,U34:V43,AM34:AN43)+1)</f>
        <v>12</v>
      </c>
      <c r="BF34" s="415"/>
      <c r="BG34" s="414" t="str">
        <f>IF('各会計、関係団体の財政状況及び健全化判断比率'!B38="","",'各会計、関係団体の財政状況及び健全化判断比率'!B38)</f>
        <v>大村市工業団地整備事業特別会計</v>
      </c>
      <c r="BH34" s="414"/>
      <c r="BI34" s="414"/>
      <c r="BJ34" s="414"/>
      <c r="BK34" s="414"/>
      <c r="BL34" s="414"/>
      <c r="BM34" s="414"/>
      <c r="BN34" s="414"/>
      <c r="BO34" s="414"/>
      <c r="BP34" s="414"/>
      <c r="BQ34" s="414"/>
      <c r="BR34" s="414"/>
      <c r="BS34" s="414"/>
      <c r="BT34" s="414"/>
      <c r="BU34" s="414"/>
      <c r="BV34" s="2"/>
      <c r="BW34" s="415">
        <f>IF(BY34="","",MAX(C34:D43,U34:V43,AM34:AN43,BE34:BF43)+1)</f>
        <v>13</v>
      </c>
      <c r="BX34" s="415"/>
      <c r="BY34" s="414" t="str">
        <f>IF('各会計、関係団体の財政状況及び健全化判断比率'!B68="","",'各会計、関係団体の財政状況及び健全化判断比率'!B68)</f>
        <v>長崎県市町村総合事務組合（一般会計）</v>
      </c>
      <c r="BZ34" s="414"/>
      <c r="CA34" s="414"/>
      <c r="CB34" s="414"/>
      <c r="CC34" s="414"/>
      <c r="CD34" s="414"/>
      <c r="CE34" s="414"/>
      <c r="CF34" s="414"/>
      <c r="CG34" s="414"/>
      <c r="CH34" s="414"/>
      <c r="CI34" s="414"/>
      <c r="CJ34" s="414"/>
      <c r="CK34" s="414"/>
      <c r="CL34" s="414"/>
      <c r="CM34" s="414"/>
      <c r="CN34" s="2"/>
      <c r="CO34" s="415">
        <f>IF(CQ34="","",MAX(C34:D43,U34:V43,AM34:AN43,BE34:BF43,BW34:BX43)+1)</f>
        <v>22</v>
      </c>
      <c r="CP34" s="415"/>
      <c r="CQ34" s="414" t="str">
        <f>IF('各会計、関係団体の財政状況及び健全化判断比率'!BS7="","",'各会計、関係団体の財政状況及び健全化判断比率'!BS7)</f>
        <v>大村市土地開発公社</v>
      </c>
      <c r="CR34" s="414"/>
      <c r="CS34" s="414"/>
      <c r="CT34" s="414"/>
      <c r="CU34" s="414"/>
      <c r="CV34" s="414"/>
      <c r="CW34" s="414"/>
      <c r="CX34" s="414"/>
      <c r="CY34" s="414"/>
      <c r="CZ34" s="414"/>
      <c r="DA34" s="414"/>
      <c r="DB34" s="414"/>
      <c r="DC34" s="414"/>
      <c r="DD34" s="414"/>
      <c r="DE34" s="414"/>
      <c r="DG34" s="416" t="str">
        <f>IF('各会計、関係団体の財政状況及び健全化判断比率'!BR7="","",'各会計、関係団体の財政状況及び健全化判断比率'!BR7)</f>
        <v/>
      </c>
      <c r="DH34" s="416"/>
      <c r="DI34" s="18"/>
    </row>
    <row r="35" spans="1:113" ht="32.25" customHeight="1" x14ac:dyDescent="0.15">
      <c r="A35" s="2"/>
      <c r="B35" s="5"/>
      <c r="C35" s="415" t="str">
        <f t="shared" ref="C35:C43" si="0">IF(E35="","",C34+1)</f>
        <v/>
      </c>
      <c r="D35" s="415"/>
      <c r="E35" s="414" t="str">
        <f>IF('各会計、関係団体の財政状況及び健全化判断比率'!B8="","",'各会計、関係団体の財政状況及び健全化判断比率'!B8)</f>
        <v/>
      </c>
      <c r="F35" s="414"/>
      <c r="G35" s="414"/>
      <c r="H35" s="414"/>
      <c r="I35" s="414"/>
      <c r="J35" s="414"/>
      <c r="K35" s="414"/>
      <c r="L35" s="414"/>
      <c r="M35" s="414"/>
      <c r="N35" s="414"/>
      <c r="O35" s="414"/>
      <c r="P35" s="414"/>
      <c r="Q35" s="414"/>
      <c r="R35" s="414"/>
      <c r="S35" s="414"/>
      <c r="T35" s="2"/>
      <c r="U35" s="415">
        <f t="shared" ref="U35:U43" si="1">IF(W35="","",U34+1)</f>
        <v>3</v>
      </c>
      <c r="V35" s="415"/>
      <c r="W35" s="414" t="str">
        <f>IF('各会計、関係団体の財政状況及び健全化判断比率'!B29="","",'各会計、関係団体の財政状況及び健全化判断比率'!B29)</f>
        <v>大村市介護保険事業特別会計（保険事業勘定）</v>
      </c>
      <c r="X35" s="414"/>
      <c r="Y35" s="414"/>
      <c r="Z35" s="414"/>
      <c r="AA35" s="414"/>
      <c r="AB35" s="414"/>
      <c r="AC35" s="414"/>
      <c r="AD35" s="414"/>
      <c r="AE35" s="414"/>
      <c r="AF35" s="414"/>
      <c r="AG35" s="414"/>
      <c r="AH35" s="414"/>
      <c r="AI35" s="414"/>
      <c r="AJ35" s="414"/>
      <c r="AK35" s="414"/>
      <c r="AL35" s="2"/>
      <c r="AM35" s="415">
        <f t="shared" ref="AM35:AM43" si="2">IF(AO35="","",AM34+1)</f>
        <v>7</v>
      </c>
      <c r="AN35" s="415"/>
      <c r="AO35" s="414" t="str">
        <f>IF('各会計、関係団体の財政状況及び健全化判断比率'!B33="","",'各会計、関係団体の財政状況及び健全化判断比率'!B33)</f>
        <v>大村市工業用水道事業会計</v>
      </c>
      <c r="AP35" s="414"/>
      <c r="AQ35" s="414"/>
      <c r="AR35" s="414"/>
      <c r="AS35" s="414"/>
      <c r="AT35" s="414"/>
      <c r="AU35" s="414"/>
      <c r="AV35" s="414"/>
      <c r="AW35" s="414"/>
      <c r="AX35" s="414"/>
      <c r="AY35" s="414"/>
      <c r="AZ35" s="414"/>
      <c r="BA35" s="414"/>
      <c r="BB35" s="414"/>
      <c r="BC35" s="414"/>
      <c r="BD35" s="2"/>
      <c r="BE35" s="415" t="str">
        <f t="shared" ref="BE35:BE43" si="3">IF(BG35="","",BE34+1)</f>
        <v/>
      </c>
      <c r="BF35" s="415"/>
      <c r="BG35" s="414"/>
      <c r="BH35" s="414"/>
      <c r="BI35" s="414"/>
      <c r="BJ35" s="414"/>
      <c r="BK35" s="414"/>
      <c r="BL35" s="414"/>
      <c r="BM35" s="414"/>
      <c r="BN35" s="414"/>
      <c r="BO35" s="414"/>
      <c r="BP35" s="414"/>
      <c r="BQ35" s="414"/>
      <c r="BR35" s="414"/>
      <c r="BS35" s="414"/>
      <c r="BT35" s="414"/>
      <c r="BU35" s="414"/>
      <c r="BV35" s="2"/>
      <c r="BW35" s="415">
        <f t="shared" ref="BW35:BW43" si="4">IF(BY35="","",BW34+1)</f>
        <v>14</v>
      </c>
      <c r="BX35" s="415"/>
      <c r="BY35" s="414" t="str">
        <f>IF('各会計、関係団体の財政状況及び健全化判断比率'!B69="","",'各会計、関係団体の財政状況及び健全化判断比率'!B69)</f>
        <v>長崎県市町村総合事務組合（市町村会館管理事業特別会計）</v>
      </c>
      <c r="BZ35" s="414"/>
      <c r="CA35" s="414"/>
      <c r="CB35" s="414"/>
      <c r="CC35" s="414"/>
      <c r="CD35" s="414"/>
      <c r="CE35" s="414"/>
      <c r="CF35" s="414"/>
      <c r="CG35" s="414"/>
      <c r="CH35" s="414"/>
      <c r="CI35" s="414"/>
      <c r="CJ35" s="414"/>
      <c r="CK35" s="414"/>
      <c r="CL35" s="414"/>
      <c r="CM35" s="414"/>
      <c r="CN35" s="2"/>
      <c r="CO35" s="415">
        <f t="shared" ref="CO35:CO43" si="5">IF(CQ35="","",CO34+1)</f>
        <v>23</v>
      </c>
      <c r="CP35" s="415"/>
      <c r="CQ35" s="414" t="str">
        <f>IF('各会計、関係団体の財政状況及び健全化判断比率'!BS8="","",'各会計、関係団体の財政状況及び健全化判断比率'!BS8)</f>
        <v>大村市総合地方卸売市場</v>
      </c>
      <c r="CR35" s="414"/>
      <c r="CS35" s="414"/>
      <c r="CT35" s="414"/>
      <c r="CU35" s="414"/>
      <c r="CV35" s="414"/>
      <c r="CW35" s="414"/>
      <c r="CX35" s="414"/>
      <c r="CY35" s="414"/>
      <c r="CZ35" s="414"/>
      <c r="DA35" s="414"/>
      <c r="DB35" s="414"/>
      <c r="DC35" s="414"/>
      <c r="DD35" s="414"/>
      <c r="DE35" s="414"/>
      <c r="DG35" s="416" t="str">
        <f>IF('各会計、関係団体の財政状況及び健全化判断比率'!BR8="","",'各会計、関係団体の財政状況及び健全化判断比率'!BR8)</f>
        <v/>
      </c>
      <c r="DH35" s="416"/>
      <c r="DI35" s="18"/>
    </row>
    <row r="36" spans="1:113" ht="32.25" customHeight="1" x14ac:dyDescent="0.15">
      <c r="A36" s="2"/>
      <c r="B36" s="5"/>
      <c r="C36" s="415" t="str">
        <f t="shared" si="0"/>
        <v/>
      </c>
      <c r="D36" s="415"/>
      <c r="E36" s="414" t="str">
        <f>IF('各会計、関係団体の財政状況及び健全化判断比率'!B9="","",'各会計、関係団体の財政状況及び健全化判断比率'!B9)</f>
        <v/>
      </c>
      <c r="F36" s="414"/>
      <c r="G36" s="414"/>
      <c r="H36" s="414"/>
      <c r="I36" s="414"/>
      <c r="J36" s="414"/>
      <c r="K36" s="414"/>
      <c r="L36" s="414"/>
      <c r="M36" s="414"/>
      <c r="N36" s="414"/>
      <c r="O36" s="414"/>
      <c r="P36" s="414"/>
      <c r="Q36" s="414"/>
      <c r="R36" s="414"/>
      <c r="S36" s="414"/>
      <c r="T36" s="2"/>
      <c r="U36" s="415">
        <f t="shared" si="1"/>
        <v>4</v>
      </c>
      <c r="V36" s="415"/>
      <c r="W36" s="414" t="str">
        <f>IF('各会計、関係団体の財政状況及び健全化判断比率'!B30="","",'各会計、関係団体の財政状況及び健全化判断比率'!B30)</f>
        <v>大村市後期高齢者医療事業特別会計</v>
      </c>
      <c r="X36" s="414"/>
      <c r="Y36" s="414"/>
      <c r="Z36" s="414"/>
      <c r="AA36" s="414"/>
      <c r="AB36" s="414"/>
      <c r="AC36" s="414"/>
      <c r="AD36" s="414"/>
      <c r="AE36" s="414"/>
      <c r="AF36" s="414"/>
      <c r="AG36" s="414"/>
      <c r="AH36" s="414"/>
      <c r="AI36" s="414"/>
      <c r="AJ36" s="414"/>
      <c r="AK36" s="414"/>
      <c r="AL36" s="2"/>
      <c r="AM36" s="415">
        <f t="shared" si="2"/>
        <v>8</v>
      </c>
      <c r="AN36" s="415"/>
      <c r="AO36" s="414" t="str">
        <f>IF('各会計、関係団体の財政状況及び健全化判断比率'!B34="","",'各会計、関係団体の財政状況及び健全化判断比率'!B34)</f>
        <v>大村市下水道事業会計</v>
      </c>
      <c r="AP36" s="414"/>
      <c r="AQ36" s="414"/>
      <c r="AR36" s="414"/>
      <c r="AS36" s="414"/>
      <c r="AT36" s="414"/>
      <c r="AU36" s="414"/>
      <c r="AV36" s="414"/>
      <c r="AW36" s="414"/>
      <c r="AX36" s="414"/>
      <c r="AY36" s="414"/>
      <c r="AZ36" s="414"/>
      <c r="BA36" s="414"/>
      <c r="BB36" s="414"/>
      <c r="BC36" s="414"/>
      <c r="BD36" s="2"/>
      <c r="BE36" s="415" t="str">
        <f t="shared" si="3"/>
        <v/>
      </c>
      <c r="BF36" s="415"/>
      <c r="BG36" s="414"/>
      <c r="BH36" s="414"/>
      <c r="BI36" s="414"/>
      <c r="BJ36" s="414"/>
      <c r="BK36" s="414"/>
      <c r="BL36" s="414"/>
      <c r="BM36" s="414"/>
      <c r="BN36" s="414"/>
      <c r="BO36" s="414"/>
      <c r="BP36" s="414"/>
      <c r="BQ36" s="414"/>
      <c r="BR36" s="414"/>
      <c r="BS36" s="414"/>
      <c r="BT36" s="414"/>
      <c r="BU36" s="414"/>
      <c r="BV36" s="2"/>
      <c r="BW36" s="415">
        <f t="shared" si="4"/>
        <v>15</v>
      </c>
      <c r="BX36" s="415"/>
      <c r="BY36" s="414" t="str">
        <f>IF('各会計、関係団体の財政状況及び健全化判断比率'!B70="","",'各会計、関係団体の財政状況及び健全化判断比率'!B70)</f>
        <v>長崎県市町村総合事務組合（市町村会館馬町別館管理事業特別会計）</v>
      </c>
      <c r="BZ36" s="414"/>
      <c r="CA36" s="414"/>
      <c r="CB36" s="414"/>
      <c r="CC36" s="414"/>
      <c r="CD36" s="414"/>
      <c r="CE36" s="414"/>
      <c r="CF36" s="414"/>
      <c r="CG36" s="414"/>
      <c r="CH36" s="414"/>
      <c r="CI36" s="414"/>
      <c r="CJ36" s="414"/>
      <c r="CK36" s="414"/>
      <c r="CL36" s="414"/>
      <c r="CM36" s="414"/>
      <c r="CN36" s="2"/>
      <c r="CO36" s="415">
        <f t="shared" si="5"/>
        <v>24</v>
      </c>
      <c r="CP36" s="415"/>
      <c r="CQ36" s="414" t="str">
        <f>IF('各会計、関係団体の財政状況及び健全化判断比率'!BS9="","",'各会計、関係団体の財政状況及び健全化判断比率'!BS9)</f>
        <v>大村未来づくり</v>
      </c>
      <c r="CR36" s="414"/>
      <c r="CS36" s="414"/>
      <c r="CT36" s="414"/>
      <c r="CU36" s="414"/>
      <c r="CV36" s="414"/>
      <c r="CW36" s="414"/>
      <c r="CX36" s="414"/>
      <c r="CY36" s="414"/>
      <c r="CZ36" s="414"/>
      <c r="DA36" s="414"/>
      <c r="DB36" s="414"/>
      <c r="DC36" s="414"/>
      <c r="DD36" s="414"/>
      <c r="DE36" s="414"/>
      <c r="DG36" s="416" t="str">
        <f>IF('各会計、関係団体の財政状況及び健全化判断比率'!BR9="","",'各会計、関係団体の財政状況及び健全化判断比率'!BR9)</f>
        <v/>
      </c>
      <c r="DH36" s="416"/>
      <c r="DI36" s="18"/>
    </row>
    <row r="37" spans="1:113" ht="32.25" customHeight="1" x14ac:dyDescent="0.15">
      <c r="A37" s="2"/>
      <c r="B37" s="5"/>
      <c r="C37" s="415" t="str">
        <f t="shared" si="0"/>
        <v/>
      </c>
      <c r="D37" s="415"/>
      <c r="E37" s="414" t="str">
        <f>IF('各会計、関係団体の財政状況及び健全化判断比率'!B10="","",'各会計、関係団体の財政状況及び健全化判断比率'!B10)</f>
        <v/>
      </c>
      <c r="F37" s="414"/>
      <c r="G37" s="414"/>
      <c r="H37" s="414"/>
      <c r="I37" s="414"/>
      <c r="J37" s="414"/>
      <c r="K37" s="414"/>
      <c r="L37" s="414"/>
      <c r="M37" s="414"/>
      <c r="N37" s="414"/>
      <c r="O37" s="414"/>
      <c r="P37" s="414"/>
      <c r="Q37" s="414"/>
      <c r="R37" s="414"/>
      <c r="S37" s="414"/>
      <c r="T37" s="2"/>
      <c r="U37" s="415">
        <f t="shared" si="1"/>
        <v>5</v>
      </c>
      <c r="V37" s="415"/>
      <c r="W37" s="414" t="str">
        <f>IF('各会計、関係団体の財政状況及び健全化判断比率'!B31="","",'各会計、関係団体の財政状況及び健全化判断比率'!B31)</f>
        <v>大村市介護保険事業特別会計（介護サービス事業勘定）</v>
      </c>
      <c r="X37" s="414"/>
      <c r="Y37" s="414"/>
      <c r="Z37" s="414"/>
      <c r="AA37" s="414"/>
      <c r="AB37" s="414"/>
      <c r="AC37" s="414"/>
      <c r="AD37" s="414"/>
      <c r="AE37" s="414"/>
      <c r="AF37" s="414"/>
      <c r="AG37" s="414"/>
      <c r="AH37" s="414"/>
      <c r="AI37" s="414"/>
      <c r="AJ37" s="414"/>
      <c r="AK37" s="414"/>
      <c r="AL37" s="2"/>
      <c r="AM37" s="415">
        <f t="shared" si="2"/>
        <v>9</v>
      </c>
      <c r="AN37" s="415"/>
      <c r="AO37" s="414" t="str">
        <f>IF('各会計、関係団体の財政状況及び健全化判断比率'!B35="","",'各会計、関係団体の財政状況及び健全化判断比率'!B35)</f>
        <v>大村市農業集落排水事業会計</v>
      </c>
      <c r="AP37" s="414"/>
      <c r="AQ37" s="414"/>
      <c r="AR37" s="414"/>
      <c r="AS37" s="414"/>
      <c r="AT37" s="414"/>
      <c r="AU37" s="414"/>
      <c r="AV37" s="414"/>
      <c r="AW37" s="414"/>
      <c r="AX37" s="414"/>
      <c r="AY37" s="414"/>
      <c r="AZ37" s="414"/>
      <c r="BA37" s="414"/>
      <c r="BB37" s="414"/>
      <c r="BC37" s="414"/>
      <c r="BD37" s="2"/>
      <c r="BE37" s="415" t="str">
        <f t="shared" si="3"/>
        <v/>
      </c>
      <c r="BF37" s="415"/>
      <c r="BG37" s="414"/>
      <c r="BH37" s="414"/>
      <c r="BI37" s="414"/>
      <c r="BJ37" s="414"/>
      <c r="BK37" s="414"/>
      <c r="BL37" s="414"/>
      <c r="BM37" s="414"/>
      <c r="BN37" s="414"/>
      <c r="BO37" s="414"/>
      <c r="BP37" s="414"/>
      <c r="BQ37" s="414"/>
      <c r="BR37" s="414"/>
      <c r="BS37" s="414"/>
      <c r="BT37" s="414"/>
      <c r="BU37" s="414"/>
      <c r="BV37" s="2"/>
      <c r="BW37" s="415">
        <f t="shared" si="4"/>
        <v>16</v>
      </c>
      <c r="BX37" s="415"/>
      <c r="BY37" s="414" t="str">
        <f>IF('各会計、関係団体の財政状況及び健全化判断比率'!B71="","",'各会計、関係団体の財政状況及び健全化判断比率'!B71)</f>
        <v>長崎県市町村総合事務組合（公平委員会事業特別会計）</v>
      </c>
      <c r="BZ37" s="414"/>
      <c r="CA37" s="414"/>
      <c r="CB37" s="414"/>
      <c r="CC37" s="414"/>
      <c r="CD37" s="414"/>
      <c r="CE37" s="414"/>
      <c r="CF37" s="414"/>
      <c r="CG37" s="414"/>
      <c r="CH37" s="414"/>
      <c r="CI37" s="414"/>
      <c r="CJ37" s="414"/>
      <c r="CK37" s="414"/>
      <c r="CL37" s="414"/>
      <c r="CM37" s="414"/>
      <c r="CN37" s="2"/>
      <c r="CO37" s="415">
        <f t="shared" si="5"/>
        <v>25</v>
      </c>
      <c r="CP37" s="415"/>
      <c r="CQ37" s="414" t="str">
        <f>IF('各会計、関係団体の財政状況及び健全化判断比率'!BS10="","",'各会計、関係団体の財政状況及び健全化判断比率'!BS10)</f>
        <v>大村市文化・スポーツ振興財団</v>
      </c>
      <c r="CR37" s="414"/>
      <c r="CS37" s="414"/>
      <c r="CT37" s="414"/>
      <c r="CU37" s="414"/>
      <c r="CV37" s="414"/>
      <c r="CW37" s="414"/>
      <c r="CX37" s="414"/>
      <c r="CY37" s="414"/>
      <c r="CZ37" s="414"/>
      <c r="DA37" s="414"/>
      <c r="DB37" s="414"/>
      <c r="DC37" s="414"/>
      <c r="DD37" s="414"/>
      <c r="DE37" s="414"/>
      <c r="DG37" s="416" t="str">
        <f>IF('各会計、関係団体の財政状況及び健全化判断比率'!BR10="","",'各会計、関係団体の財政状況及び健全化判断比率'!BR10)</f>
        <v/>
      </c>
      <c r="DH37" s="416"/>
      <c r="DI37" s="18"/>
    </row>
    <row r="38" spans="1:113" ht="32.25" customHeight="1" x14ac:dyDescent="0.15">
      <c r="A38" s="2"/>
      <c r="B38" s="5"/>
      <c r="C38" s="415" t="str">
        <f t="shared" si="0"/>
        <v/>
      </c>
      <c r="D38" s="415"/>
      <c r="E38" s="414" t="str">
        <f>IF('各会計、関係団体の財政状況及び健全化判断比率'!B11="","",'各会計、関係団体の財政状況及び健全化判断比率'!B11)</f>
        <v/>
      </c>
      <c r="F38" s="414"/>
      <c r="G38" s="414"/>
      <c r="H38" s="414"/>
      <c r="I38" s="414"/>
      <c r="J38" s="414"/>
      <c r="K38" s="414"/>
      <c r="L38" s="414"/>
      <c r="M38" s="414"/>
      <c r="N38" s="414"/>
      <c r="O38" s="414"/>
      <c r="P38" s="414"/>
      <c r="Q38" s="414"/>
      <c r="R38" s="414"/>
      <c r="S38" s="414"/>
      <c r="T38" s="2"/>
      <c r="U38" s="415" t="str">
        <f t="shared" si="1"/>
        <v/>
      </c>
      <c r="V38" s="415"/>
      <c r="W38" s="414"/>
      <c r="X38" s="414"/>
      <c r="Y38" s="414"/>
      <c r="Z38" s="414"/>
      <c r="AA38" s="414"/>
      <c r="AB38" s="414"/>
      <c r="AC38" s="414"/>
      <c r="AD38" s="414"/>
      <c r="AE38" s="414"/>
      <c r="AF38" s="414"/>
      <c r="AG38" s="414"/>
      <c r="AH38" s="414"/>
      <c r="AI38" s="414"/>
      <c r="AJ38" s="414"/>
      <c r="AK38" s="414"/>
      <c r="AL38" s="2"/>
      <c r="AM38" s="415">
        <f t="shared" si="2"/>
        <v>10</v>
      </c>
      <c r="AN38" s="415"/>
      <c r="AO38" s="414" t="str">
        <f>IF('各会計、関係団体の財政状況及び健全化判断比率'!B36="","",'各会計、関係団体の財政状況及び健全化判断比率'!B36)</f>
        <v>大村市病院事業会計</v>
      </c>
      <c r="AP38" s="414"/>
      <c r="AQ38" s="414"/>
      <c r="AR38" s="414"/>
      <c r="AS38" s="414"/>
      <c r="AT38" s="414"/>
      <c r="AU38" s="414"/>
      <c r="AV38" s="414"/>
      <c r="AW38" s="414"/>
      <c r="AX38" s="414"/>
      <c r="AY38" s="414"/>
      <c r="AZ38" s="414"/>
      <c r="BA38" s="414"/>
      <c r="BB38" s="414"/>
      <c r="BC38" s="414"/>
      <c r="BD38" s="2"/>
      <c r="BE38" s="415" t="str">
        <f t="shared" si="3"/>
        <v/>
      </c>
      <c r="BF38" s="415"/>
      <c r="BG38" s="414"/>
      <c r="BH38" s="414"/>
      <c r="BI38" s="414"/>
      <c r="BJ38" s="414"/>
      <c r="BK38" s="414"/>
      <c r="BL38" s="414"/>
      <c r="BM38" s="414"/>
      <c r="BN38" s="414"/>
      <c r="BO38" s="414"/>
      <c r="BP38" s="414"/>
      <c r="BQ38" s="414"/>
      <c r="BR38" s="414"/>
      <c r="BS38" s="414"/>
      <c r="BT38" s="414"/>
      <c r="BU38" s="414"/>
      <c r="BV38" s="2"/>
      <c r="BW38" s="415">
        <f t="shared" si="4"/>
        <v>17</v>
      </c>
      <c r="BX38" s="415"/>
      <c r="BY38" s="414" t="str">
        <f>IF('各会計、関係団体の財政状況及び健全化判断比率'!B72="","",'各会計、関係団体の財政状況及び健全化判断比率'!B72)</f>
        <v>長崎県市町村総合事務組合（行政不服審査会事業特別会計）</v>
      </c>
      <c r="BZ38" s="414"/>
      <c r="CA38" s="414"/>
      <c r="CB38" s="414"/>
      <c r="CC38" s="414"/>
      <c r="CD38" s="414"/>
      <c r="CE38" s="414"/>
      <c r="CF38" s="414"/>
      <c r="CG38" s="414"/>
      <c r="CH38" s="414"/>
      <c r="CI38" s="414"/>
      <c r="CJ38" s="414"/>
      <c r="CK38" s="414"/>
      <c r="CL38" s="414"/>
      <c r="CM38" s="414"/>
      <c r="CN38" s="2"/>
      <c r="CO38" s="415">
        <f t="shared" si="5"/>
        <v>26</v>
      </c>
      <c r="CP38" s="415"/>
      <c r="CQ38" s="414" t="str">
        <f>IF('各会計、関係団体の財政状況及び健全化判断比率'!BS11="","",'各会計、関係団体の財政状況及び健全化判断比率'!BS11)</f>
        <v>アルカディア大村</v>
      </c>
      <c r="CR38" s="414"/>
      <c r="CS38" s="414"/>
      <c r="CT38" s="414"/>
      <c r="CU38" s="414"/>
      <c r="CV38" s="414"/>
      <c r="CW38" s="414"/>
      <c r="CX38" s="414"/>
      <c r="CY38" s="414"/>
      <c r="CZ38" s="414"/>
      <c r="DA38" s="414"/>
      <c r="DB38" s="414"/>
      <c r="DC38" s="414"/>
      <c r="DD38" s="414"/>
      <c r="DE38" s="414"/>
      <c r="DG38" s="416" t="str">
        <f>IF('各会計、関係団体の財政状況及び健全化判断比率'!BR11="","",'各会計、関係団体の財政状況及び健全化判断比率'!BR11)</f>
        <v/>
      </c>
      <c r="DH38" s="416"/>
      <c r="DI38" s="18"/>
    </row>
    <row r="39" spans="1:113" ht="32.25" customHeight="1" x14ac:dyDescent="0.15">
      <c r="A39" s="2"/>
      <c r="B39" s="5"/>
      <c r="C39" s="415" t="str">
        <f t="shared" si="0"/>
        <v/>
      </c>
      <c r="D39" s="415"/>
      <c r="E39" s="414" t="str">
        <f>IF('各会計、関係団体の財政状況及び健全化判断比率'!B12="","",'各会計、関係団体の財政状況及び健全化判断比率'!B12)</f>
        <v/>
      </c>
      <c r="F39" s="414"/>
      <c r="G39" s="414"/>
      <c r="H39" s="414"/>
      <c r="I39" s="414"/>
      <c r="J39" s="414"/>
      <c r="K39" s="414"/>
      <c r="L39" s="414"/>
      <c r="M39" s="414"/>
      <c r="N39" s="414"/>
      <c r="O39" s="414"/>
      <c r="P39" s="414"/>
      <c r="Q39" s="414"/>
      <c r="R39" s="414"/>
      <c r="S39" s="414"/>
      <c r="T39" s="2"/>
      <c r="U39" s="415" t="str">
        <f t="shared" si="1"/>
        <v/>
      </c>
      <c r="V39" s="415"/>
      <c r="W39" s="414"/>
      <c r="X39" s="414"/>
      <c r="Y39" s="414"/>
      <c r="Z39" s="414"/>
      <c r="AA39" s="414"/>
      <c r="AB39" s="414"/>
      <c r="AC39" s="414"/>
      <c r="AD39" s="414"/>
      <c r="AE39" s="414"/>
      <c r="AF39" s="414"/>
      <c r="AG39" s="414"/>
      <c r="AH39" s="414"/>
      <c r="AI39" s="414"/>
      <c r="AJ39" s="414"/>
      <c r="AK39" s="414"/>
      <c r="AL39" s="2"/>
      <c r="AM39" s="415">
        <f t="shared" si="2"/>
        <v>11</v>
      </c>
      <c r="AN39" s="415"/>
      <c r="AO39" s="414" t="str">
        <f>IF('各会計、関係団体の財政状況及び健全化判断比率'!B37="","",'各会計、関係団体の財政状況及び健全化判断比率'!B37)</f>
        <v>大村市モーターボート競走事業会計</v>
      </c>
      <c r="AP39" s="414"/>
      <c r="AQ39" s="414"/>
      <c r="AR39" s="414"/>
      <c r="AS39" s="414"/>
      <c r="AT39" s="414"/>
      <c r="AU39" s="414"/>
      <c r="AV39" s="414"/>
      <c r="AW39" s="414"/>
      <c r="AX39" s="414"/>
      <c r="AY39" s="414"/>
      <c r="AZ39" s="414"/>
      <c r="BA39" s="414"/>
      <c r="BB39" s="414"/>
      <c r="BC39" s="414"/>
      <c r="BD39" s="2"/>
      <c r="BE39" s="415" t="str">
        <f t="shared" si="3"/>
        <v/>
      </c>
      <c r="BF39" s="415"/>
      <c r="BG39" s="414"/>
      <c r="BH39" s="414"/>
      <c r="BI39" s="414"/>
      <c r="BJ39" s="414"/>
      <c r="BK39" s="414"/>
      <c r="BL39" s="414"/>
      <c r="BM39" s="414"/>
      <c r="BN39" s="414"/>
      <c r="BO39" s="414"/>
      <c r="BP39" s="414"/>
      <c r="BQ39" s="414"/>
      <c r="BR39" s="414"/>
      <c r="BS39" s="414"/>
      <c r="BT39" s="414"/>
      <c r="BU39" s="414"/>
      <c r="BV39" s="2"/>
      <c r="BW39" s="415">
        <f t="shared" si="4"/>
        <v>18</v>
      </c>
      <c r="BX39" s="415"/>
      <c r="BY39" s="414" t="str">
        <f>IF('各会計、関係団体の財政状況及び健全化判断比率'!B73="","",'各会計、関係団体の財政状況及び健全化判断比率'!B73)</f>
        <v>長崎県市町村総合事務組合（交通災害共済事業特別会計）</v>
      </c>
      <c r="BZ39" s="414"/>
      <c r="CA39" s="414"/>
      <c r="CB39" s="414"/>
      <c r="CC39" s="414"/>
      <c r="CD39" s="414"/>
      <c r="CE39" s="414"/>
      <c r="CF39" s="414"/>
      <c r="CG39" s="414"/>
      <c r="CH39" s="414"/>
      <c r="CI39" s="414"/>
      <c r="CJ39" s="414"/>
      <c r="CK39" s="414"/>
      <c r="CL39" s="414"/>
      <c r="CM39" s="414"/>
      <c r="CN39" s="2"/>
      <c r="CO39" s="415" t="str">
        <f t="shared" si="5"/>
        <v/>
      </c>
      <c r="CP39" s="415"/>
      <c r="CQ39" s="414" t="str">
        <f>IF('各会計、関係団体の財政状況及び健全化判断比率'!BS12="","",'各会計、関係団体の財政状況及び健全化判断比率'!BS12)</f>
        <v/>
      </c>
      <c r="CR39" s="414"/>
      <c r="CS39" s="414"/>
      <c r="CT39" s="414"/>
      <c r="CU39" s="414"/>
      <c r="CV39" s="414"/>
      <c r="CW39" s="414"/>
      <c r="CX39" s="414"/>
      <c r="CY39" s="414"/>
      <c r="CZ39" s="414"/>
      <c r="DA39" s="414"/>
      <c r="DB39" s="414"/>
      <c r="DC39" s="414"/>
      <c r="DD39" s="414"/>
      <c r="DE39" s="414"/>
      <c r="DG39" s="416" t="str">
        <f>IF('各会計、関係団体の財政状況及び健全化判断比率'!BR12="","",'各会計、関係団体の財政状況及び健全化判断比率'!BR12)</f>
        <v/>
      </c>
      <c r="DH39" s="416"/>
      <c r="DI39" s="18"/>
    </row>
    <row r="40" spans="1:113" ht="32.25" customHeight="1" x14ac:dyDescent="0.15">
      <c r="A40" s="2"/>
      <c r="B40" s="5"/>
      <c r="C40" s="415" t="str">
        <f t="shared" si="0"/>
        <v/>
      </c>
      <c r="D40" s="415"/>
      <c r="E40" s="414" t="str">
        <f>IF('各会計、関係団体の財政状況及び健全化判断比率'!B13="","",'各会計、関係団体の財政状況及び健全化判断比率'!B13)</f>
        <v/>
      </c>
      <c r="F40" s="414"/>
      <c r="G40" s="414"/>
      <c r="H40" s="414"/>
      <c r="I40" s="414"/>
      <c r="J40" s="414"/>
      <c r="K40" s="414"/>
      <c r="L40" s="414"/>
      <c r="M40" s="414"/>
      <c r="N40" s="414"/>
      <c r="O40" s="414"/>
      <c r="P40" s="414"/>
      <c r="Q40" s="414"/>
      <c r="R40" s="414"/>
      <c r="S40" s="414"/>
      <c r="T40" s="2"/>
      <c r="U40" s="415" t="str">
        <f t="shared" si="1"/>
        <v/>
      </c>
      <c r="V40" s="415"/>
      <c r="W40" s="414"/>
      <c r="X40" s="414"/>
      <c r="Y40" s="414"/>
      <c r="Z40" s="414"/>
      <c r="AA40" s="414"/>
      <c r="AB40" s="414"/>
      <c r="AC40" s="414"/>
      <c r="AD40" s="414"/>
      <c r="AE40" s="414"/>
      <c r="AF40" s="414"/>
      <c r="AG40" s="414"/>
      <c r="AH40" s="414"/>
      <c r="AI40" s="414"/>
      <c r="AJ40" s="414"/>
      <c r="AK40" s="414"/>
      <c r="AL40" s="2"/>
      <c r="AM40" s="415" t="str">
        <f t="shared" si="2"/>
        <v/>
      </c>
      <c r="AN40" s="415"/>
      <c r="AO40" s="414"/>
      <c r="AP40" s="414"/>
      <c r="AQ40" s="414"/>
      <c r="AR40" s="414"/>
      <c r="AS40" s="414"/>
      <c r="AT40" s="414"/>
      <c r="AU40" s="414"/>
      <c r="AV40" s="414"/>
      <c r="AW40" s="414"/>
      <c r="AX40" s="414"/>
      <c r="AY40" s="414"/>
      <c r="AZ40" s="414"/>
      <c r="BA40" s="414"/>
      <c r="BB40" s="414"/>
      <c r="BC40" s="414"/>
      <c r="BD40" s="2"/>
      <c r="BE40" s="415" t="str">
        <f t="shared" si="3"/>
        <v/>
      </c>
      <c r="BF40" s="415"/>
      <c r="BG40" s="414"/>
      <c r="BH40" s="414"/>
      <c r="BI40" s="414"/>
      <c r="BJ40" s="414"/>
      <c r="BK40" s="414"/>
      <c r="BL40" s="414"/>
      <c r="BM40" s="414"/>
      <c r="BN40" s="414"/>
      <c r="BO40" s="414"/>
      <c r="BP40" s="414"/>
      <c r="BQ40" s="414"/>
      <c r="BR40" s="414"/>
      <c r="BS40" s="414"/>
      <c r="BT40" s="414"/>
      <c r="BU40" s="414"/>
      <c r="BV40" s="2"/>
      <c r="BW40" s="415">
        <f t="shared" si="4"/>
        <v>19</v>
      </c>
      <c r="BX40" s="415"/>
      <c r="BY40" s="414" t="str">
        <f>IF('各会計、関係団体の財政状況及び健全化判断比率'!B74="","",'各会計、関係団体の財政状況及び健全化判断比率'!B74)</f>
        <v>長崎県後期高齢者医療広域連合（普通会計）</v>
      </c>
      <c r="BZ40" s="414"/>
      <c r="CA40" s="414"/>
      <c r="CB40" s="414"/>
      <c r="CC40" s="414"/>
      <c r="CD40" s="414"/>
      <c r="CE40" s="414"/>
      <c r="CF40" s="414"/>
      <c r="CG40" s="414"/>
      <c r="CH40" s="414"/>
      <c r="CI40" s="414"/>
      <c r="CJ40" s="414"/>
      <c r="CK40" s="414"/>
      <c r="CL40" s="414"/>
      <c r="CM40" s="414"/>
      <c r="CN40" s="2"/>
      <c r="CO40" s="415" t="str">
        <f t="shared" si="5"/>
        <v/>
      </c>
      <c r="CP40" s="415"/>
      <c r="CQ40" s="414" t="str">
        <f>IF('各会計、関係団体の財政状況及び健全化判断比率'!BS13="","",'各会計、関係団体の財政状況及び健全化判断比率'!BS13)</f>
        <v/>
      </c>
      <c r="CR40" s="414"/>
      <c r="CS40" s="414"/>
      <c r="CT40" s="414"/>
      <c r="CU40" s="414"/>
      <c r="CV40" s="414"/>
      <c r="CW40" s="414"/>
      <c r="CX40" s="414"/>
      <c r="CY40" s="414"/>
      <c r="CZ40" s="414"/>
      <c r="DA40" s="414"/>
      <c r="DB40" s="414"/>
      <c r="DC40" s="414"/>
      <c r="DD40" s="414"/>
      <c r="DE40" s="414"/>
      <c r="DG40" s="416" t="str">
        <f>IF('各会計、関係団体の財政状況及び健全化判断比率'!BR13="","",'各会計、関係団体の財政状況及び健全化判断比率'!BR13)</f>
        <v/>
      </c>
      <c r="DH40" s="416"/>
      <c r="DI40" s="18"/>
    </row>
    <row r="41" spans="1:113" ht="32.25" customHeight="1" x14ac:dyDescent="0.15">
      <c r="A41" s="2"/>
      <c r="B41" s="5"/>
      <c r="C41" s="415" t="str">
        <f t="shared" si="0"/>
        <v/>
      </c>
      <c r="D41" s="415"/>
      <c r="E41" s="414" t="str">
        <f>IF('各会計、関係団体の財政状況及び健全化判断比率'!B14="","",'各会計、関係団体の財政状況及び健全化判断比率'!B14)</f>
        <v/>
      </c>
      <c r="F41" s="414"/>
      <c r="G41" s="414"/>
      <c r="H41" s="414"/>
      <c r="I41" s="414"/>
      <c r="J41" s="414"/>
      <c r="K41" s="414"/>
      <c r="L41" s="414"/>
      <c r="M41" s="414"/>
      <c r="N41" s="414"/>
      <c r="O41" s="414"/>
      <c r="P41" s="414"/>
      <c r="Q41" s="414"/>
      <c r="R41" s="414"/>
      <c r="S41" s="414"/>
      <c r="T41" s="2"/>
      <c r="U41" s="415" t="str">
        <f t="shared" si="1"/>
        <v/>
      </c>
      <c r="V41" s="415"/>
      <c r="W41" s="414"/>
      <c r="X41" s="414"/>
      <c r="Y41" s="414"/>
      <c r="Z41" s="414"/>
      <c r="AA41" s="414"/>
      <c r="AB41" s="414"/>
      <c r="AC41" s="414"/>
      <c r="AD41" s="414"/>
      <c r="AE41" s="414"/>
      <c r="AF41" s="414"/>
      <c r="AG41" s="414"/>
      <c r="AH41" s="414"/>
      <c r="AI41" s="414"/>
      <c r="AJ41" s="414"/>
      <c r="AK41" s="414"/>
      <c r="AL41" s="2"/>
      <c r="AM41" s="415" t="str">
        <f t="shared" si="2"/>
        <v/>
      </c>
      <c r="AN41" s="415"/>
      <c r="AO41" s="414"/>
      <c r="AP41" s="414"/>
      <c r="AQ41" s="414"/>
      <c r="AR41" s="414"/>
      <c r="AS41" s="414"/>
      <c r="AT41" s="414"/>
      <c r="AU41" s="414"/>
      <c r="AV41" s="414"/>
      <c r="AW41" s="414"/>
      <c r="AX41" s="414"/>
      <c r="AY41" s="414"/>
      <c r="AZ41" s="414"/>
      <c r="BA41" s="414"/>
      <c r="BB41" s="414"/>
      <c r="BC41" s="414"/>
      <c r="BD41" s="2"/>
      <c r="BE41" s="415" t="str">
        <f t="shared" si="3"/>
        <v/>
      </c>
      <c r="BF41" s="415"/>
      <c r="BG41" s="414"/>
      <c r="BH41" s="414"/>
      <c r="BI41" s="414"/>
      <c r="BJ41" s="414"/>
      <c r="BK41" s="414"/>
      <c r="BL41" s="414"/>
      <c r="BM41" s="414"/>
      <c r="BN41" s="414"/>
      <c r="BO41" s="414"/>
      <c r="BP41" s="414"/>
      <c r="BQ41" s="414"/>
      <c r="BR41" s="414"/>
      <c r="BS41" s="414"/>
      <c r="BT41" s="414"/>
      <c r="BU41" s="414"/>
      <c r="BV41" s="2"/>
      <c r="BW41" s="415">
        <f t="shared" si="4"/>
        <v>20</v>
      </c>
      <c r="BX41" s="415"/>
      <c r="BY41" s="414" t="str">
        <f>IF('各会計、関係団体の財政状況及び健全化判断比率'!B75="","",'各会計、関係団体の財政状況及び健全化判断比率'!B75)</f>
        <v>長崎県後期高齢者医療広域連合（事業会計）</v>
      </c>
      <c r="BZ41" s="414"/>
      <c r="CA41" s="414"/>
      <c r="CB41" s="414"/>
      <c r="CC41" s="414"/>
      <c r="CD41" s="414"/>
      <c r="CE41" s="414"/>
      <c r="CF41" s="414"/>
      <c r="CG41" s="414"/>
      <c r="CH41" s="414"/>
      <c r="CI41" s="414"/>
      <c r="CJ41" s="414"/>
      <c r="CK41" s="414"/>
      <c r="CL41" s="414"/>
      <c r="CM41" s="414"/>
      <c r="CN41" s="2"/>
      <c r="CO41" s="415" t="str">
        <f t="shared" si="5"/>
        <v/>
      </c>
      <c r="CP41" s="415"/>
      <c r="CQ41" s="414" t="str">
        <f>IF('各会計、関係団体の財政状況及び健全化判断比率'!BS14="","",'各会計、関係団体の財政状況及び健全化判断比率'!BS14)</f>
        <v/>
      </c>
      <c r="CR41" s="414"/>
      <c r="CS41" s="414"/>
      <c r="CT41" s="414"/>
      <c r="CU41" s="414"/>
      <c r="CV41" s="414"/>
      <c r="CW41" s="414"/>
      <c r="CX41" s="414"/>
      <c r="CY41" s="414"/>
      <c r="CZ41" s="414"/>
      <c r="DA41" s="414"/>
      <c r="DB41" s="414"/>
      <c r="DC41" s="414"/>
      <c r="DD41" s="414"/>
      <c r="DE41" s="414"/>
      <c r="DG41" s="416" t="str">
        <f>IF('各会計、関係団体の財政状況及び健全化判断比率'!BR14="","",'各会計、関係団体の財政状況及び健全化判断比率'!BR14)</f>
        <v/>
      </c>
      <c r="DH41" s="416"/>
      <c r="DI41" s="18"/>
    </row>
    <row r="42" spans="1:113" ht="32.25" customHeight="1" x14ac:dyDescent="0.15">
      <c r="B42" s="5"/>
      <c r="C42" s="415" t="str">
        <f t="shared" si="0"/>
        <v/>
      </c>
      <c r="D42" s="415"/>
      <c r="E42" s="414" t="str">
        <f>IF('各会計、関係団体の財政状況及び健全化判断比率'!B15="","",'各会計、関係団体の財政状況及び健全化判断比率'!B15)</f>
        <v/>
      </c>
      <c r="F42" s="414"/>
      <c r="G42" s="414"/>
      <c r="H42" s="414"/>
      <c r="I42" s="414"/>
      <c r="J42" s="414"/>
      <c r="K42" s="414"/>
      <c r="L42" s="414"/>
      <c r="M42" s="414"/>
      <c r="N42" s="414"/>
      <c r="O42" s="414"/>
      <c r="P42" s="414"/>
      <c r="Q42" s="414"/>
      <c r="R42" s="414"/>
      <c r="S42" s="414"/>
      <c r="T42" s="2"/>
      <c r="U42" s="415" t="str">
        <f t="shared" si="1"/>
        <v/>
      </c>
      <c r="V42" s="415"/>
      <c r="W42" s="414"/>
      <c r="X42" s="414"/>
      <c r="Y42" s="414"/>
      <c r="Z42" s="414"/>
      <c r="AA42" s="414"/>
      <c r="AB42" s="414"/>
      <c r="AC42" s="414"/>
      <c r="AD42" s="414"/>
      <c r="AE42" s="414"/>
      <c r="AF42" s="414"/>
      <c r="AG42" s="414"/>
      <c r="AH42" s="414"/>
      <c r="AI42" s="414"/>
      <c r="AJ42" s="414"/>
      <c r="AK42" s="414"/>
      <c r="AL42" s="2"/>
      <c r="AM42" s="415" t="str">
        <f t="shared" si="2"/>
        <v/>
      </c>
      <c r="AN42" s="415"/>
      <c r="AO42" s="414"/>
      <c r="AP42" s="414"/>
      <c r="AQ42" s="414"/>
      <c r="AR42" s="414"/>
      <c r="AS42" s="414"/>
      <c r="AT42" s="414"/>
      <c r="AU42" s="414"/>
      <c r="AV42" s="414"/>
      <c r="AW42" s="414"/>
      <c r="AX42" s="414"/>
      <c r="AY42" s="414"/>
      <c r="AZ42" s="414"/>
      <c r="BA42" s="414"/>
      <c r="BB42" s="414"/>
      <c r="BC42" s="414"/>
      <c r="BD42" s="2"/>
      <c r="BE42" s="415" t="str">
        <f t="shared" si="3"/>
        <v/>
      </c>
      <c r="BF42" s="415"/>
      <c r="BG42" s="414"/>
      <c r="BH42" s="414"/>
      <c r="BI42" s="414"/>
      <c r="BJ42" s="414"/>
      <c r="BK42" s="414"/>
      <c r="BL42" s="414"/>
      <c r="BM42" s="414"/>
      <c r="BN42" s="414"/>
      <c r="BO42" s="414"/>
      <c r="BP42" s="414"/>
      <c r="BQ42" s="414"/>
      <c r="BR42" s="414"/>
      <c r="BS42" s="414"/>
      <c r="BT42" s="414"/>
      <c r="BU42" s="414"/>
      <c r="BV42" s="2"/>
      <c r="BW42" s="415">
        <f t="shared" si="4"/>
        <v>21</v>
      </c>
      <c r="BX42" s="415"/>
      <c r="BY42" s="414" t="str">
        <f>IF('各会計、関係団体の財政状況及び健全化判断比率'!B76="","",'各会計、関係団体の財政状況及び健全化判断比率'!B76)</f>
        <v>県央地域広域市町村圏組合</v>
      </c>
      <c r="BZ42" s="414"/>
      <c r="CA42" s="414"/>
      <c r="CB42" s="414"/>
      <c r="CC42" s="414"/>
      <c r="CD42" s="414"/>
      <c r="CE42" s="414"/>
      <c r="CF42" s="414"/>
      <c r="CG42" s="414"/>
      <c r="CH42" s="414"/>
      <c r="CI42" s="414"/>
      <c r="CJ42" s="414"/>
      <c r="CK42" s="414"/>
      <c r="CL42" s="414"/>
      <c r="CM42" s="414"/>
      <c r="CN42" s="2"/>
      <c r="CO42" s="415" t="str">
        <f t="shared" si="5"/>
        <v/>
      </c>
      <c r="CP42" s="415"/>
      <c r="CQ42" s="414" t="str">
        <f>IF('各会計、関係団体の財政状況及び健全化判断比率'!BS15="","",'各会計、関係団体の財政状況及び健全化判断比率'!BS15)</f>
        <v/>
      </c>
      <c r="CR42" s="414"/>
      <c r="CS42" s="414"/>
      <c r="CT42" s="414"/>
      <c r="CU42" s="414"/>
      <c r="CV42" s="414"/>
      <c r="CW42" s="414"/>
      <c r="CX42" s="414"/>
      <c r="CY42" s="414"/>
      <c r="CZ42" s="414"/>
      <c r="DA42" s="414"/>
      <c r="DB42" s="414"/>
      <c r="DC42" s="414"/>
      <c r="DD42" s="414"/>
      <c r="DE42" s="414"/>
      <c r="DG42" s="416" t="str">
        <f>IF('各会計、関係団体の財政状況及び健全化判断比率'!BR15="","",'各会計、関係団体の財政状況及び健全化判断比率'!BR15)</f>
        <v/>
      </c>
      <c r="DH42" s="416"/>
      <c r="DI42" s="18"/>
    </row>
    <row r="43" spans="1:113" ht="32.25" customHeight="1" x14ac:dyDescent="0.15">
      <c r="B43" s="5"/>
      <c r="C43" s="415" t="str">
        <f t="shared" si="0"/>
        <v/>
      </c>
      <c r="D43" s="415"/>
      <c r="E43" s="414" t="str">
        <f>IF('各会計、関係団体の財政状況及び健全化判断比率'!B16="","",'各会計、関係団体の財政状況及び健全化判断比率'!B16)</f>
        <v/>
      </c>
      <c r="F43" s="414"/>
      <c r="G43" s="414"/>
      <c r="H43" s="414"/>
      <c r="I43" s="414"/>
      <c r="J43" s="414"/>
      <c r="K43" s="414"/>
      <c r="L43" s="414"/>
      <c r="M43" s="414"/>
      <c r="N43" s="414"/>
      <c r="O43" s="414"/>
      <c r="P43" s="414"/>
      <c r="Q43" s="414"/>
      <c r="R43" s="414"/>
      <c r="S43" s="414"/>
      <c r="T43" s="2"/>
      <c r="U43" s="415" t="str">
        <f t="shared" si="1"/>
        <v/>
      </c>
      <c r="V43" s="415"/>
      <c r="W43" s="414"/>
      <c r="X43" s="414"/>
      <c r="Y43" s="414"/>
      <c r="Z43" s="414"/>
      <c r="AA43" s="414"/>
      <c r="AB43" s="414"/>
      <c r="AC43" s="414"/>
      <c r="AD43" s="414"/>
      <c r="AE43" s="414"/>
      <c r="AF43" s="414"/>
      <c r="AG43" s="414"/>
      <c r="AH43" s="414"/>
      <c r="AI43" s="414"/>
      <c r="AJ43" s="414"/>
      <c r="AK43" s="414"/>
      <c r="AL43" s="2"/>
      <c r="AM43" s="415" t="str">
        <f t="shared" si="2"/>
        <v/>
      </c>
      <c r="AN43" s="415"/>
      <c r="AO43" s="414"/>
      <c r="AP43" s="414"/>
      <c r="AQ43" s="414"/>
      <c r="AR43" s="414"/>
      <c r="AS43" s="414"/>
      <c r="AT43" s="414"/>
      <c r="AU43" s="414"/>
      <c r="AV43" s="414"/>
      <c r="AW43" s="414"/>
      <c r="AX43" s="414"/>
      <c r="AY43" s="414"/>
      <c r="AZ43" s="414"/>
      <c r="BA43" s="414"/>
      <c r="BB43" s="414"/>
      <c r="BC43" s="414"/>
      <c r="BD43" s="2"/>
      <c r="BE43" s="415" t="str">
        <f t="shared" si="3"/>
        <v/>
      </c>
      <c r="BF43" s="415"/>
      <c r="BG43" s="414"/>
      <c r="BH43" s="414"/>
      <c r="BI43" s="414"/>
      <c r="BJ43" s="414"/>
      <c r="BK43" s="414"/>
      <c r="BL43" s="414"/>
      <c r="BM43" s="414"/>
      <c r="BN43" s="414"/>
      <c r="BO43" s="414"/>
      <c r="BP43" s="414"/>
      <c r="BQ43" s="414"/>
      <c r="BR43" s="414"/>
      <c r="BS43" s="414"/>
      <c r="BT43" s="414"/>
      <c r="BU43" s="414"/>
      <c r="BV43" s="2"/>
      <c r="BW43" s="415" t="str">
        <f t="shared" si="4"/>
        <v/>
      </c>
      <c r="BX43" s="415"/>
      <c r="BY43" s="414" t="str">
        <f>IF('各会計、関係団体の財政状況及び健全化判断比率'!B77="","",'各会計、関係団体の財政状況及び健全化判断比率'!B77)</f>
        <v/>
      </c>
      <c r="BZ43" s="414"/>
      <c r="CA43" s="414"/>
      <c r="CB43" s="414"/>
      <c r="CC43" s="414"/>
      <c r="CD43" s="414"/>
      <c r="CE43" s="414"/>
      <c r="CF43" s="414"/>
      <c r="CG43" s="414"/>
      <c r="CH43" s="414"/>
      <c r="CI43" s="414"/>
      <c r="CJ43" s="414"/>
      <c r="CK43" s="414"/>
      <c r="CL43" s="414"/>
      <c r="CM43" s="414"/>
      <c r="CN43" s="2"/>
      <c r="CO43" s="415" t="str">
        <f t="shared" si="5"/>
        <v/>
      </c>
      <c r="CP43" s="415"/>
      <c r="CQ43" s="414" t="str">
        <f>IF('各会計、関係団体の財政状況及び健全化判断比率'!BS16="","",'各会計、関係団体の財政状況及び健全化判断比率'!BS16)</f>
        <v/>
      </c>
      <c r="CR43" s="414"/>
      <c r="CS43" s="414"/>
      <c r="CT43" s="414"/>
      <c r="CU43" s="414"/>
      <c r="CV43" s="414"/>
      <c r="CW43" s="414"/>
      <c r="CX43" s="414"/>
      <c r="CY43" s="414"/>
      <c r="CZ43" s="414"/>
      <c r="DA43" s="414"/>
      <c r="DB43" s="414"/>
      <c r="DC43" s="414"/>
      <c r="DD43" s="414"/>
      <c r="DE43" s="414"/>
      <c r="DG43" s="416" t="str">
        <f>IF('各会計、関係団体の財政状況及び健全化判断比率'!BR16="","",'各会計、関係団体の財政状況及び健全化判断比率'!BR16)</f>
        <v/>
      </c>
      <c r="DH43" s="416"/>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141</v>
      </c>
      <c r="E46" s="360" t="s">
        <v>289</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293</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294</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0" t="s">
        <v>297</v>
      </c>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0"/>
      <c r="BQ49" s="360"/>
      <c r="BR49" s="360"/>
      <c r="BS49" s="360"/>
      <c r="BT49" s="360"/>
      <c r="BU49" s="360"/>
      <c r="BV49" s="360"/>
      <c r="BW49" s="360"/>
      <c r="BX49" s="360"/>
      <c r="BY49" s="360"/>
      <c r="BZ49" s="360"/>
      <c r="CA49" s="360"/>
      <c r="CB49" s="360"/>
      <c r="CC49" s="360"/>
      <c r="CD49" s="360"/>
      <c r="CE49" s="360"/>
      <c r="CF49" s="360"/>
      <c r="CG49" s="360"/>
      <c r="CH49" s="360"/>
      <c r="CI49" s="360"/>
      <c r="CJ49" s="360"/>
      <c r="CK49" s="360"/>
      <c r="CL49" s="360"/>
      <c r="CM49" s="360"/>
      <c r="CN49" s="360"/>
      <c r="CO49" s="360"/>
      <c r="CP49" s="360"/>
      <c r="CQ49" s="360"/>
      <c r="CR49" s="360"/>
      <c r="CS49" s="360"/>
      <c r="CT49" s="360"/>
      <c r="CU49" s="360"/>
      <c r="CV49" s="360"/>
      <c r="CW49" s="360"/>
      <c r="CX49" s="360"/>
      <c r="CY49" s="360"/>
      <c r="CZ49" s="360"/>
      <c r="DA49" s="360"/>
      <c r="DB49" s="360"/>
      <c r="DC49" s="360"/>
      <c r="DD49" s="360"/>
      <c r="DE49" s="360"/>
      <c r="DF49" s="360"/>
      <c r="DG49" s="360"/>
      <c r="DH49" s="360"/>
      <c r="DI49" s="360"/>
    </row>
    <row r="50" spans="5:113" x14ac:dyDescent="0.15">
      <c r="E50" s="360" t="s">
        <v>202</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298</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300</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1" t="s">
        <v>477</v>
      </c>
    </row>
    <row r="54" spans="5:113" x14ac:dyDescent="0.15"/>
    <row r="55" spans="5:113" x14ac:dyDescent="0.15"/>
    <row r="56" spans="5:113" x14ac:dyDescent="0.15"/>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14</v>
      </c>
      <c r="C33" s="197"/>
      <c r="D33" s="197"/>
      <c r="E33" s="199" t="s">
        <v>18</v>
      </c>
      <c r="F33" s="200" t="s">
        <v>366</v>
      </c>
      <c r="G33" s="205" t="s">
        <v>329</v>
      </c>
      <c r="H33" s="205" t="s">
        <v>5</v>
      </c>
      <c r="I33" s="205" t="s">
        <v>472</v>
      </c>
      <c r="J33" s="209" t="s">
        <v>420</v>
      </c>
      <c r="K33" s="190"/>
      <c r="L33" s="190"/>
      <c r="M33" s="190"/>
      <c r="N33" s="190"/>
      <c r="O33" s="190"/>
      <c r="P33" s="190"/>
    </row>
    <row r="34" spans="1:16" ht="39" customHeight="1" x14ac:dyDescent="0.15">
      <c r="A34" s="190"/>
      <c r="B34" s="192"/>
      <c r="C34" s="1034" t="s">
        <v>401</v>
      </c>
      <c r="D34" s="1034"/>
      <c r="E34" s="1035"/>
      <c r="F34" s="201">
        <v>41.84</v>
      </c>
      <c r="G34" s="206">
        <v>52.31</v>
      </c>
      <c r="H34" s="206">
        <v>73.349999999999994</v>
      </c>
      <c r="I34" s="206">
        <v>110.54</v>
      </c>
      <c r="J34" s="210">
        <v>164.61</v>
      </c>
      <c r="K34" s="190"/>
      <c r="L34" s="190"/>
      <c r="M34" s="190"/>
      <c r="N34" s="190"/>
      <c r="O34" s="190"/>
      <c r="P34" s="190"/>
    </row>
    <row r="35" spans="1:16" ht="39" customHeight="1" x14ac:dyDescent="0.15">
      <c r="A35" s="190"/>
      <c r="B35" s="193"/>
      <c r="C35" s="1030" t="s">
        <v>387</v>
      </c>
      <c r="D35" s="1030"/>
      <c r="E35" s="1031"/>
      <c r="F35" s="202">
        <v>6.25</v>
      </c>
      <c r="G35" s="207">
        <v>5.62</v>
      </c>
      <c r="H35" s="207">
        <v>2.52</v>
      </c>
      <c r="I35" s="207">
        <v>4.6399999999999997</v>
      </c>
      <c r="J35" s="211">
        <v>11.35</v>
      </c>
      <c r="K35" s="190"/>
      <c r="L35" s="190"/>
      <c r="M35" s="190"/>
      <c r="N35" s="190"/>
      <c r="O35" s="190"/>
      <c r="P35" s="190"/>
    </row>
    <row r="36" spans="1:16" ht="39" customHeight="1" x14ac:dyDescent="0.15">
      <c r="A36" s="190"/>
      <c r="B36" s="193"/>
      <c r="C36" s="1030" t="s">
        <v>361</v>
      </c>
      <c r="D36" s="1030"/>
      <c r="E36" s="1031"/>
      <c r="F36" s="202">
        <v>6.87</v>
      </c>
      <c r="G36" s="207">
        <v>7.04</v>
      </c>
      <c r="H36" s="207">
        <v>8.51</v>
      </c>
      <c r="I36" s="207">
        <v>7.98</v>
      </c>
      <c r="J36" s="211">
        <v>7.86</v>
      </c>
      <c r="K36" s="190"/>
      <c r="L36" s="190"/>
      <c r="M36" s="190"/>
      <c r="N36" s="190"/>
      <c r="O36" s="190"/>
      <c r="P36" s="190"/>
    </row>
    <row r="37" spans="1:16" ht="39" customHeight="1" x14ac:dyDescent="0.15">
      <c r="A37" s="190"/>
      <c r="B37" s="193"/>
      <c r="C37" s="1030" t="s">
        <v>399</v>
      </c>
      <c r="D37" s="1030"/>
      <c r="E37" s="1031"/>
      <c r="F37" s="202">
        <v>6.06</v>
      </c>
      <c r="G37" s="207">
        <v>4.84</v>
      </c>
      <c r="H37" s="207">
        <v>5.87</v>
      </c>
      <c r="I37" s="207">
        <v>6.28</v>
      </c>
      <c r="J37" s="211">
        <v>6.92</v>
      </c>
      <c r="K37" s="190"/>
      <c r="L37" s="190"/>
      <c r="M37" s="190"/>
      <c r="N37" s="190"/>
      <c r="O37" s="190"/>
      <c r="P37" s="190"/>
    </row>
    <row r="38" spans="1:16" ht="39" customHeight="1" x14ac:dyDescent="0.15">
      <c r="A38" s="190"/>
      <c r="B38" s="193"/>
      <c r="C38" s="1030" t="s">
        <v>56</v>
      </c>
      <c r="D38" s="1030"/>
      <c r="E38" s="1031"/>
      <c r="F38" s="202">
        <v>2.78</v>
      </c>
      <c r="G38" s="207">
        <v>2.66</v>
      </c>
      <c r="H38" s="207">
        <v>2.68</v>
      </c>
      <c r="I38" s="207">
        <v>2.58</v>
      </c>
      <c r="J38" s="211">
        <v>2.59</v>
      </c>
      <c r="K38" s="190"/>
      <c r="L38" s="190"/>
      <c r="M38" s="190"/>
      <c r="N38" s="190"/>
      <c r="O38" s="190"/>
      <c r="P38" s="190"/>
    </row>
    <row r="39" spans="1:16" ht="39" customHeight="1" x14ac:dyDescent="0.15">
      <c r="A39" s="190"/>
      <c r="B39" s="193"/>
      <c r="C39" s="1030" t="s">
        <v>397</v>
      </c>
      <c r="D39" s="1030"/>
      <c r="E39" s="1031"/>
      <c r="F39" s="202">
        <v>0.43</v>
      </c>
      <c r="G39" s="207">
        <v>0.48</v>
      </c>
      <c r="H39" s="207">
        <v>0.36</v>
      </c>
      <c r="I39" s="207">
        <v>0.37</v>
      </c>
      <c r="J39" s="211">
        <v>0.59</v>
      </c>
      <c r="K39" s="190"/>
      <c r="L39" s="190"/>
      <c r="M39" s="190"/>
      <c r="N39" s="190"/>
      <c r="O39" s="190"/>
      <c r="P39" s="190"/>
    </row>
    <row r="40" spans="1:16" ht="39" customHeight="1" x14ac:dyDescent="0.15">
      <c r="A40" s="190"/>
      <c r="B40" s="193"/>
      <c r="C40" s="1030" t="s">
        <v>30</v>
      </c>
      <c r="D40" s="1030"/>
      <c r="E40" s="1031"/>
      <c r="F40" s="202">
        <v>1.69</v>
      </c>
      <c r="G40" s="207">
        <v>1.1399999999999999</v>
      </c>
      <c r="H40" s="207">
        <v>0.65</v>
      </c>
      <c r="I40" s="207">
        <v>0.44</v>
      </c>
      <c r="J40" s="211">
        <v>0.47</v>
      </c>
      <c r="K40" s="190"/>
      <c r="L40" s="190"/>
      <c r="M40" s="190"/>
      <c r="N40" s="190"/>
      <c r="O40" s="190"/>
      <c r="P40" s="190"/>
    </row>
    <row r="41" spans="1:16" ht="39" customHeight="1" x14ac:dyDescent="0.15">
      <c r="A41" s="190"/>
      <c r="B41" s="193"/>
      <c r="C41" s="1030" t="s">
        <v>371</v>
      </c>
      <c r="D41" s="1030"/>
      <c r="E41" s="1031"/>
      <c r="F41" s="202">
        <v>0.15</v>
      </c>
      <c r="G41" s="207">
        <v>0.17</v>
      </c>
      <c r="H41" s="207">
        <v>0.18</v>
      </c>
      <c r="I41" s="207">
        <v>0.2</v>
      </c>
      <c r="J41" s="211">
        <v>0.2</v>
      </c>
      <c r="K41" s="190"/>
      <c r="L41" s="190"/>
      <c r="M41" s="190"/>
      <c r="N41" s="190"/>
      <c r="O41" s="190"/>
      <c r="P41" s="190"/>
    </row>
    <row r="42" spans="1:16" ht="39" customHeight="1" x14ac:dyDescent="0.15">
      <c r="A42" s="190"/>
      <c r="B42" s="194"/>
      <c r="C42" s="1030" t="s">
        <v>474</v>
      </c>
      <c r="D42" s="1030"/>
      <c r="E42" s="1031"/>
      <c r="F42" s="202" t="s">
        <v>203</v>
      </c>
      <c r="G42" s="207" t="s">
        <v>203</v>
      </c>
      <c r="H42" s="207" t="s">
        <v>203</v>
      </c>
      <c r="I42" s="207" t="s">
        <v>203</v>
      </c>
      <c r="J42" s="211" t="s">
        <v>203</v>
      </c>
      <c r="K42" s="190"/>
      <c r="L42" s="190"/>
      <c r="M42" s="190"/>
      <c r="N42" s="190"/>
      <c r="O42" s="190"/>
      <c r="P42" s="190"/>
    </row>
    <row r="43" spans="1:16" ht="39" customHeight="1" x14ac:dyDescent="0.15">
      <c r="A43" s="190"/>
      <c r="B43" s="195"/>
      <c r="C43" s="1032" t="s">
        <v>432</v>
      </c>
      <c r="D43" s="1032"/>
      <c r="E43" s="1033"/>
      <c r="F43" s="203">
        <v>0.2</v>
      </c>
      <c r="G43" s="208">
        <v>0.31</v>
      </c>
      <c r="H43" s="208">
        <v>0.2</v>
      </c>
      <c r="I43" s="208">
        <v>0</v>
      </c>
      <c r="J43" s="212">
        <v>0</v>
      </c>
      <c r="K43" s="190"/>
      <c r="L43" s="190"/>
      <c r="M43" s="190"/>
      <c r="N43" s="190"/>
      <c r="O43" s="190"/>
      <c r="P43" s="190"/>
    </row>
    <row r="44" spans="1:16" ht="39" customHeight="1" x14ac:dyDescent="0.15">
      <c r="A44" s="190"/>
      <c r="B44" s="196" t="s">
        <v>20</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9EK2SEZlcUr+FyxoDCKDks/hbd8Jbe2KFd3Gibh5N5F/XPHvzBevjrhMamAVFzxTFn6Cel5NNULp6Kz5puEvFw==" saltValue="sQyKEyILNdJITpoab27nu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23</v>
      </c>
      <c r="P43" s="89"/>
      <c r="Q43" s="89"/>
      <c r="R43" s="89"/>
      <c r="S43" s="89"/>
      <c r="T43" s="89"/>
      <c r="U43" s="89"/>
    </row>
    <row r="44" spans="1:21" ht="30.75" customHeight="1" x14ac:dyDescent="0.15">
      <c r="A44" s="89"/>
      <c r="B44" s="213" t="s">
        <v>24</v>
      </c>
      <c r="C44" s="219"/>
      <c r="D44" s="219"/>
      <c r="E44" s="227"/>
      <c r="F44" s="227"/>
      <c r="G44" s="227"/>
      <c r="H44" s="227"/>
      <c r="I44" s="227"/>
      <c r="J44" s="230" t="s">
        <v>18</v>
      </c>
      <c r="K44" s="232" t="s">
        <v>366</v>
      </c>
      <c r="L44" s="240" t="s">
        <v>329</v>
      </c>
      <c r="M44" s="240" t="s">
        <v>5</v>
      </c>
      <c r="N44" s="240" t="s">
        <v>472</v>
      </c>
      <c r="O44" s="248" t="s">
        <v>420</v>
      </c>
      <c r="P44" s="89"/>
      <c r="Q44" s="89"/>
      <c r="R44" s="89"/>
      <c r="S44" s="89"/>
      <c r="T44" s="89"/>
      <c r="U44" s="89"/>
    </row>
    <row r="45" spans="1:21" ht="30.75" customHeight="1" x14ac:dyDescent="0.15">
      <c r="A45" s="89"/>
      <c r="B45" s="1046" t="s">
        <v>28</v>
      </c>
      <c r="C45" s="1047"/>
      <c r="D45" s="222"/>
      <c r="E45" s="1060" t="s">
        <v>26</v>
      </c>
      <c r="F45" s="1060"/>
      <c r="G45" s="1060"/>
      <c r="H45" s="1060"/>
      <c r="I45" s="1060"/>
      <c r="J45" s="1061"/>
      <c r="K45" s="233">
        <v>2761</v>
      </c>
      <c r="L45" s="241">
        <v>3034</v>
      </c>
      <c r="M45" s="241">
        <v>2979</v>
      </c>
      <c r="N45" s="241">
        <v>3079</v>
      </c>
      <c r="O45" s="249">
        <v>3191</v>
      </c>
      <c r="P45" s="89"/>
      <c r="Q45" s="89"/>
      <c r="R45" s="89"/>
      <c r="S45" s="89"/>
      <c r="T45" s="89"/>
      <c r="U45" s="89"/>
    </row>
    <row r="46" spans="1:21" ht="30.75" customHeight="1" x14ac:dyDescent="0.15">
      <c r="A46" s="89"/>
      <c r="B46" s="1048"/>
      <c r="C46" s="1049"/>
      <c r="D46" s="223"/>
      <c r="E46" s="1052" t="s">
        <v>31</v>
      </c>
      <c r="F46" s="1052"/>
      <c r="G46" s="1052"/>
      <c r="H46" s="1052"/>
      <c r="I46" s="1052"/>
      <c r="J46" s="1053"/>
      <c r="K46" s="234" t="s">
        <v>203</v>
      </c>
      <c r="L46" s="242" t="s">
        <v>203</v>
      </c>
      <c r="M46" s="242" t="s">
        <v>203</v>
      </c>
      <c r="N46" s="242" t="s">
        <v>203</v>
      </c>
      <c r="O46" s="250" t="s">
        <v>203</v>
      </c>
      <c r="P46" s="89"/>
      <c r="Q46" s="89"/>
      <c r="R46" s="89"/>
      <c r="S46" s="89"/>
      <c r="T46" s="89"/>
      <c r="U46" s="89"/>
    </row>
    <row r="47" spans="1:21" ht="30.75" customHeight="1" x14ac:dyDescent="0.15">
      <c r="A47" s="89"/>
      <c r="B47" s="1048"/>
      <c r="C47" s="1049"/>
      <c r="D47" s="223"/>
      <c r="E47" s="1052" t="s">
        <v>36</v>
      </c>
      <c r="F47" s="1052"/>
      <c r="G47" s="1052"/>
      <c r="H47" s="1052"/>
      <c r="I47" s="1052"/>
      <c r="J47" s="1053"/>
      <c r="K47" s="234" t="s">
        <v>203</v>
      </c>
      <c r="L47" s="242" t="s">
        <v>203</v>
      </c>
      <c r="M47" s="242" t="s">
        <v>203</v>
      </c>
      <c r="N47" s="242" t="s">
        <v>203</v>
      </c>
      <c r="O47" s="250" t="s">
        <v>203</v>
      </c>
      <c r="P47" s="89"/>
      <c r="Q47" s="89"/>
      <c r="R47" s="89"/>
      <c r="S47" s="89"/>
      <c r="T47" s="89"/>
      <c r="U47" s="89"/>
    </row>
    <row r="48" spans="1:21" ht="30.75" customHeight="1" x14ac:dyDescent="0.15">
      <c r="A48" s="89"/>
      <c r="B48" s="1048"/>
      <c r="C48" s="1049"/>
      <c r="D48" s="223"/>
      <c r="E48" s="1052" t="s">
        <v>39</v>
      </c>
      <c r="F48" s="1052"/>
      <c r="G48" s="1052"/>
      <c r="H48" s="1052"/>
      <c r="I48" s="1052"/>
      <c r="J48" s="1053"/>
      <c r="K48" s="234">
        <v>1686</v>
      </c>
      <c r="L48" s="242">
        <v>1718</v>
      </c>
      <c r="M48" s="242">
        <v>1689</v>
      </c>
      <c r="N48" s="242">
        <v>1658</v>
      </c>
      <c r="O48" s="250">
        <v>1755</v>
      </c>
      <c r="P48" s="89"/>
      <c r="Q48" s="89"/>
      <c r="R48" s="89"/>
      <c r="S48" s="89"/>
      <c r="T48" s="89"/>
      <c r="U48" s="89"/>
    </row>
    <row r="49" spans="1:21" ht="30.75" customHeight="1" x14ac:dyDescent="0.15">
      <c r="A49" s="89"/>
      <c r="B49" s="1048"/>
      <c r="C49" s="1049"/>
      <c r="D49" s="223"/>
      <c r="E49" s="1052" t="s">
        <v>2</v>
      </c>
      <c r="F49" s="1052"/>
      <c r="G49" s="1052"/>
      <c r="H49" s="1052"/>
      <c r="I49" s="1052"/>
      <c r="J49" s="1053"/>
      <c r="K49" s="234">
        <v>153</v>
      </c>
      <c r="L49" s="242">
        <v>158</v>
      </c>
      <c r="M49" s="242">
        <v>160</v>
      </c>
      <c r="N49" s="242">
        <v>161</v>
      </c>
      <c r="O49" s="250">
        <v>157</v>
      </c>
      <c r="P49" s="89"/>
      <c r="Q49" s="89"/>
      <c r="R49" s="89"/>
      <c r="S49" s="89"/>
      <c r="T49" s="89"/>
      <c r="U49" s="89"/>
    </row>
    <row r="50" spans="1:21" ht="30.75" customHeight="1" x14ac:dyDescent="0.15">
      <c r="A50" s="89"/>
      <c r="B50" s="1048"/>
      <c r="C50" s="1049"/>
      <c r="D50" s="223"/>
      <c r="E50" s="1052" t="s">
        <v>44</v>
      </c>
      <c r="F50" s="1052"/>
      <c r="G50" s="1052"/>
      <c r="H50" s="1052"/>
      <c r="I50" s="1052"/>
      <c r="J50" s="1053"/>
      <c r="K50" s="234">
        <v>17</v>
      </c>
      <c r="L50" s="242">
        <v>17</v>
      </c>
      <c r="M50" s="242">
        <v>17</v>
      </c>
      <c r="N50" s="242">
        <v>17</v>
      </c>
      <c r="O50" s="250">
        <v>17</v>
      </c>
      <c r="P50" s="89"/>
      <c r="Q50" s="89"/>
      <c r="R50" s="89"/>
      <c r="S50" s="89"/>
      <c r="T50" s="89"/>
      <c r="U50" s="89"/>
    </row>
    <row r="51" spans="1:21" ht="30.75" customHeight="1" x14ac:dyDescent="0.15">
      <c r="A51" s="89"/>
      <c r="B51" s="1050"/>
      <c r="C51" s="1051"/>
      <c r="D51" s="224"/>
      <c r="E51" s="1052" t="s">
        <v>46</v>
      </c>
      <c r="F51" s="1052"/>
      <c r="G51" s="1052"/>
      <c r="H51" s="1052"/>
      <c r="I51" s="1052"/>
      <c r="J51" s="1053"/>
      <c r="K51" s="234">
        <v>1</v>
      </c>
      <c r="L51" s="242">
        <v>1</v>
      </c>
      <c r="M51" s="242">
        <v>1</v>
      </c>
      <c r="N51" s="242">
        <v>0</v>
      </c>
      <c r="O51" s="250">
        <v>0</v>
      </c>
      <c r="P51" s="89"/>
      <c r="Q51" s="89"/>
      <c r="R51" s="89"/>
      <c r="S51" s="89"/>
      <c r="T51" s="89"/>
      <c r="U51" s="89"/>
    </row>
    <row r="52" spans="1:21" ht="30.75" customHeight="1" x14ac:dyDescent="0.15">
      <c r="A52" s="89"/>
      <c r="B52" s="1054" t="s">
        <v>53</v>
      </c>
      <c r="C52" s="1055"/>
      <c r="D52" s="224"/>
      <c r="E52" s="1052" t="s">
        <v>55</v>
      </c>
      <c r="F52" s="1052"/>
      <c r="G52" s="1052"/>
      <c r="H52" s="1052"/>
      <c r="I52" s="1052"/>
      <c r="J52" s="1053"/>
      <c r="K52" s="234">
        <v>3408</v>
      </c>
      <c r="L52" s="242">
        <v>3337</v>
      </c>
      <c r="M52" s="242">
        <v>3143</v>
      </c>
      <c r="N52" s="242">
        <v>3428</v>
      </c>
      <c r="O52" s="250">
        <v>3438</v>
      </c>
      <c r="P52" s="89"/>
      <c r="Q52" s="89"/>
      <c r="R52" s="89"/>
      <c r="S52" s="89"/>
      <c r="T52" s="89"/>
      <c r="U52" s="89"/>
    </row>
    <row r="53" spans="1:21" ht="30.75" customHeight="1" x14ac:dyDescent="0.15">
      <c r="A53" s="89"/>
      <c r="B53" s="1056" t="s">
        <v>58</v>
      </c>
      <c r="C53" s="1057"/>
      <c r="D53" s="225"/>
      <c r="E53" s="1058" t="s">
        <v>61</v>
      </c>
      <c r="F53" s="1058"/>
      <c r="G53" s="1058"/>
      <c r="H53" s="1058"/>
      <c r="I53" s="1058"/>
      <c r="J53" s="1059"/>
      <c r="K53" s="235">
        <v>1210</v>
      </c>
      <c r="L53" s="243">
        <v>1591</v>
      </c>
      <c r="M53" s="243">
        <v>1703</v>
      </c>
      <c r="N53" s="243">
        <v>1487</v>
      </c>
      <c r="O53" s="251">
        <v>1682</v>
      </c>
      <c r="P53" s="89"/>
      <c r="Q53" s="89"/>
      <c r="R53" s="89"/>
      <c r="S53" s="89"/>
      <c r="T53" s="89"/>
      <c r="U53" s="89"/>
    </row>
    <row r="54" spans="1:21" ht="24" customHeight="1" x14ac:dyDescent="0.15">
      <c r="A54" s="89"/>
      <c r="B54" s="214" t="s">
        <v>62</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8</v>
      </c>
      <c r="C55" s="220"/>
      <c r="D55" s="220"/>
      <c r="E55" s="220"/>
      <c r="F55" s="220"/>
      <c r="G55" s="220"/>
      <c r="H55" s="220"/>
      <c r="I55" s="220"/>
      <c r="J55" s="220"/>
      <c r="K55" s="236"/>
      <c r="L55" s="236"/>
      <c r="M55" s="236"/>
      <c r="N55" s="236"/>
      <c r="O55" s="252" t="s">
        <v>475</v>
      </c>
      <c r="P55" s="89"/>
      <c r="Q55" s="89"/>
      <c r="R55" s="89"/>
      <c r="S55" s="89"/>
      <c r="T55" s="89"/>
      <c r="U55" s="89"/>
    </row>
    <row r="56" spans="1:21" ht="31.5" customHeight="1" x14ac:dyDescent="0.15">
      <c r="A56" s="89"/>
      <c r="B56" s="216"/>
      <c r="C56" s="221"/>
      <c r="D56" s="221"/>
      <c r="E56" s="228"/>
      <c r="F56" s="228"/>
      <c r="G56" s="228"/>
      <c r="H56" s="228"/>
      <c r="I56" s="228"/>
      <c r="J56" s="231" t="s">
        <v>18</v>
      </c>
      <c r="K56" s="237" t="s">
        <v>424</v>
      </c>
      <c r="L56" s="244" t="s">
        <v>476</v>
      </c>
      <c r="M56" s="244" t="s">
        <v>479</v>
      </c>
      <c r="N56" s="244" t="s">
        <v>480</v>
      </c>
      <c r="O56" s="253" t="s">
        <v>320</v>
      </c>
      <c r="P56" s="89"/>
      <c r="Q56" s="89"/>
      <c r="R56" s="89"/>
      <c r="S56" s="89"/>
      <c r="T56" s="89"/>
      <c r="U56" s="89"/>
    </row>
    <row r="57" spans="1:21" ht="31.5" customHeight="1" x14ac:dyDescent="0.15">
      <c r="B57" s="1042" t="s">
        <v>54</v>
      </c>
      <c r="C57" s="1043"/>
      <c r="D57" s="1036" t="s">
        <v>69</v>
      </c>
      <c r="E57" s="1037"/>
      <c r="F57" s="1037"/>
      <c r="G57" s="1037"/>
      <c r="H57" s="1037"/>
      <c r="I57" s="1037"/>
      <c r="J57" s="1038"/>
      <c r="K57" s="238"/>
      <c r="L57" s="245"/>
      <c r="M57" s="245"/>
      <c r="N57" s="245"/>
      <c r="O57" s="254"/>
    </row>
    <row r="58" spans="1:21" ht="31.5" customHeight="1" x14ac:dyDescent="0.15">
      <c r="B58" s="1044"/>
      <c r="C58" s="1045"/>
      <c r="D58" s="1039" t="s">
        <v>70</v>
      </c>
      <c r="E58" s="1040"/>
      <c r="F58" s="1040"/>
      <c r="G58" s="1040"/>
      <c r="H58" s="1040"/>
      <c r="I58" s="1040"/>
      <c r="J58" s="1041"/>
      <c r="K58" s="239"/>
      <c r="L58" s="246"/>
      <c r="M58" s="246"/>
      <c r="N58" s="246"/>
      <c r="O58" s="255"/>
    </row>
    <row r="59" spans="1:21" ht="24" customHeight="1" x14ac:dyDescent="0.15">
      <c r="B59" s="217"/>
      <c r="C59" s="217"/>
      <c r="D59" s="226" t="s">
        <v>48</v>
      </c>
      <c r="E59" s="229"/>
      <c r="F59" s="229"/>
      <c r="G59" s="229"/>
      <c r="H59" s="229"/>
      <c r="I59" s="229"/>
      <c r="J59" s="229"/>
      <c r="K59" s="229"/>
      <c r="L59" s="229"/>
      <c r="M59" s="229"/>
      <c r="N59" s="229"/>
      <c r="O59" s="229"/>
    </row>
    <row r="60" spans="1:21" ht="24" customHeight="1" x14ac:dyDescent="0.15">
      <c r="B60" s="218"/>
      <c r="C60" s="218"/>
      <c r="D60" s="226" t="s">
        <v>45</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vOQP1wOE/92YtXxHC3kZClTVrQMPntLTUUGiZ3tpFk0XYr3kyDRlPoi9PkMgzTnz11OWdm6uk+f1JY8W1r6/+g==" saltValue="70S7e7jSEbtEiMKmkkrXV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23</v>
      </c>
    </row>
    <row r="40" spans="2:13" ht="27.75" customHeight="1" x14ac:dyDescent="0.15">
      <c r="B40" s="213" t="s">
        <v>24</v>
      </c>
      <c r="C40" s="219"/>
      <c r="D40" s="219"/>
      <c r="E40" s="227"/>
      <c r="F40" s="227"/>
      <c r="G40" s="227"/>
      <c r="H40" s="230" t="s">
        <v>18</v>
      </c>
      <c r="I40" s="232" t="s">
        <v>366</v>
      </c>
      <c r="J40" s="240" t="s">
        <v>329</v>
      </c>
      <c r="K40" s="240" t="s">
        <v>5</v>
      </c>
      <c r="L40" s="240" t="s">
        <v>472</v>
      </c>
      <c r="M40" s="267" t="s">
        <v>420</v>
      </c>
    </row>
    <row r="41" spans="2:13" ht="27.75" customHeight="1" x14ac:dyDescent="0.15">
      <c r="B41" s="1046" t="s">
        <v>41</v>
      </c>
      <c r="C41" s="1047"/>
      <c r="D41" s="222"/>
      <c r="E41" s="1071" t="s">
        <v>72</v>
      </c>
      <c r="F41" s="1071"/>
      <c r="G41" s="1071"/>
      <c r="H41" s="1072"/>
      <c r="I41" s="260">
        <v>36894</v>
      </c>
      <c r="J41" s="264">
        <v>40647</v>
      </c>
      <c r="K41" s="264">
        <v>42068</v>
      </c>
      <c r="L41" s="264">
        <v>42471</v>
      </c>
      <c r="M41" s="268">
        <v>42403</v>
      </c>
    </row>
    <row r="42" spans="2:13" ht="27.75" customHeight="1" x14ac:dyDescent="0.15">
      <c r="B42" s="1048"/>
      <c r="C42" s="1049"/>
      <c r="D42" s="223"/>
      <c r="E42" s="1062" t="s">
        <v>78</v>
      </c>
      <c r="F42" s="1062"/>
      <c r="G42" s="1062"/>
      <c r="H42" s="1063"/>
      <c r="I42" s="261">
        <v>98</v>
      </c>
      <c r="J42" s="265">
        <v>78</v>
      </c>
      <c r="K42" s="265">
        <v>59</v>
      </c>
      <c r="L42" s="265">
        <v>39</v>
      </c>
      <c r="M42" s="269">
        <v>20</v>
      </c>
    </row>
    <row r="43" spans="2:13" ht="27.75" customHeight="1" x14ac:dyDescent="0.15">
      <c r="B43" s="1048"/>
      <c r="C43" s="1049"/>
      <c r="D43" s="223"/>
      <c r="E43" s="1062" t="s">
        <v>80</v>
      </c>
      <c r="F43" s="1062"/>
      <c r="G43" s="1062"/>
      <c r="H43" s="1063"/>
      <c r="I43" s="261">
        <v>20113</v>
      </c>
      <c r="J43" s="265">
        <v>19805</v>
      </c>
      <c r="K43" s="265">
        <v>18866</v>
      </c>
      <c r="L43" s="265">
        <v>18528</v>
      </c>
      <c r="M43" s="269">
        <v>17127</v>
      </c>
    </row>
    <row r="44" spans="2:13" ht="27.75" customHeight="1" x14ac:dyDescent="0.15">
      <c r="B44" s="1048"/>
      <c r="C44" s="1049"/>
      <c r="D44" s="223"/>
      <c r="E44" s="1062" t="s">
        <v>82</v>
      </c>
      <c r="F44" s="1062"/>
      <c r="G44" s="1062"/>
      <c r="H44" s="1063"/>
      <c r="I44" s="261">
        <v>1087</v>
      </c>
      <c r="J44" s="265">
        <v>959</v>
      </c>
      <c r="K44" s="265">
        <v>813</v>
      </c>
      <c r="L44" s="265">
        <v>684</v>
      </c>
      <c r="M44" s="269">
        <v>568</v>
      </c>
    </row>
    <row r="45" spans="2:13" ht="27.75" customHeight="1" x14ac:dyDescent="0.15">
      <c r="B45" s="1048"/>
      <c r="C45" s="1049"/>
      <c r="D45" s="223"/>
      <c r="E45" s="1062" t="s">
        <v>85</v>
      </c>
      <c r="F45" s="1062"/>
      <c r="G45" s="1062"/>
      <c r="H45" s="1063"/>
      <c r="I45" s="261">
        <v>3309</v>
      </c>
      <c r="J45" s="265">
        <v>3053</v>
      </c>
      <c r="K45" s="265">
        <v>2908</v>
      </c>
      <c r="L45" s="265">
        <v>2692</v>
      </c>
      <c r="M45" s="269">
        <v>2277</v>
      </c>
    </row>
    <row r="46" spans="2:13" ht="27.75" customHeight="1" x14ac:dyDescent="0.15">
      <c r="B46" s="1048"/>
      <c r="C46" s="1049"/>
      <c r="D46" s="224"/>
      <c r="E46" s="1062" t="s">
        <v>83</v>
      </c>
      <c r="F46" s="1062"/>
      <c r="G46" s="1062"/>
      <c r="H46" s="1063"/>
      <c r="I46" s="261">
        <v>1124</v>
      </c>
      <c r="J46" s="265">
        <v>591</v>
      </c>
      <c r="K46" s="265">
        <v>371</v>
      </c>
      <c r="L46" s="265">
        <v>377</v>
      </c>
      <c r="M46" s="269">
        <v>379</v>
      </c>
    </row>
    <row r="47" spans="2:13" ht="27.75" customHeight="1" x14ac:dyDescent="0.15">
      <c r="B47" s="1048"/>
      <c r="C47" s="1049"/>
      <c r="D47" s="257"/>
      <c r="E47" s="1068" t="s">
        <v>87</v>
      </c>
      <c r="F47" s="1069"/>
      <c r="G47" s="1069"/>
      <c r="H47" s="1070"/>
      <c r="I47" s="261" t="s">
        <v>203</v>
      </c>
      <c r="J47" s="265" t="s">
        <v>203</v>
      </c>
      <c r="K47" s="265" t="s">
        <v>203</v>
      </c>
      <c r="L47" s="265" t="s">
        <v>203</v>
      </c>
      <c r="M47" s="269" t="s">
        <v>203</v>
      </c>
    </row>
    <row r="48" spans="2:13" ht="27.75" customHeight="1" x14ac:dyDescent="0.15">
      <c r="B48" s="1048"/>
      <c r="C48" s="1049"/>
      <c r="D48" s="223"/>
      <c r="E48" s="1062" t="s">
        <v>93</v>
      </c>
      <c r="F48" s="1062"/>
      <c r="G48" s="1062"/>
      <c r="H48" s="1063"/>
      <c r="I48" s="261" t="s">
        <v>203</v>
      </c>
      <c r="J48" s="265" t="s">
        <v>203</v>
      </c>
      <c r="K48" s="265" t="s">
        <v>203</v>
      </c>
      <c r="L48" s="265" t="s">
        <v>203</v>
      </c>
      <c r="M48" s="269" t="s">
        <v>203</v>
      </c>
    </row>
    <row r="49" spans="2:13" ht="27.75" customHeight="1" x14ac:dyDescent="0.15">
      <c r="B49" s="1050"/>
      <c r="C49" s="1051"/>
      <c r="D49" s="223"/>
      <c r="E49" s="1062" t="s">
        <v>98</v>
      </c>
      <c r="F49" s="1062"/>
      <c r="G49" s="1062"/>
      <c r="H49" s="1063"/>
      <c r="I49" s="261" t="s">
        <v>203</v>
      </c>
      <c r="J49" s="265" t="s">
        <v>203</v>
      </c>
      <c r="K49" s="265" t="s">
        <v>203</v>
      </c>
      <c r="L49" s="265" t="s">
        <v>203</v>
      </c>
      <c r="M49" s="269" t="s">
        <v>203</v>
      </c>
    </row>
    <row r="50" spans="2:13" ht="27.75" customHeight="1" x14ac:dyDescent="0.15">
      <c r="B50" s="1066" t="s">
        <v>99</v>
      </c>
      <c r="C50" s="1067"/>
      <c r="D50" s="258"/>
      <c r="E50" s="1062" t="s">
        <v>100</v>
      </c>
      <c r="F50" s="1062"/>
      <c r="G50" s="1062"/>
      <c r="H50" s="1063"/>
      <c r="I50" s="261">
        <v>9681</v>
      </c>
      <c r="J50" s="265">
        <v>9902</v>
      </c>
      <c r="K50" s="265">
        <v>13265</v>
      </c>
      <c r="L50" s="265">
        <v>14541</v>
      </c>
      <c r="M50" s="269">
        <v>19193</v>
      </c>
    </row>
    <row r="51" spans="2:13" ht="27.75" customHeight="1" x14ac:dyDescent="0.15">
      <c r="B51" s="1048"/>
      <c r="C51" s="1049"/>
      <c r="D51" s="223"/>
      <c r="E51" s="1062" t="s">
        <v>102</v>
      </c>
      <c r="F51" s="1062"/>
      <c r="G51" s="1062"/>
      <c r="H51" s="1063"/>
      <c r="I51" s="261">
        <v>9873</v>
      </c>
      <c r="J51" s="265">
        <v>10948</v>
      </c>
      <c r="K51" s="265">
        <v>9728</v>
      </c>
      <c r="L51" s="265">
        <v>11127</v>
      </c>
      <c r="M51" s="269">
        <v>12355</v>
      </c>
    </row>
    <row r="52" spans="2:13" ht="27.75" customHeight="1" x14ac:dyDescent="0.15">
      <c r="B52" s="1050"/>
      <c r="C52" s="1051"/>
      <c r="D52" s="223"/>
      <c r="E52" s="1062" t="s">
        <v>52</v>
      </c>
      <c r="F52" s="1062"/>
      <c r="G52" s="1062"/>
      <c r="H52" s="1063"/>
      <c r="I52" s="261">
        <v>33084</v>
      </c>
      <c r="J52" s="265">
        <v>33379</v>
      </c>
      <c r="K52" s="265">
        <v>33072</v>
      </c>
      <c r="L52" s="265">
        <v>32702</v>
      </c>
      <c r="M52" s="269">
        <v>32068</v>
      </c>
    </row>
    <row r="53" spans="2:13" ht="27.75" customHeight="1" x14ac:dyDescent="0.15">
      <c r="B53" s="1056" t="s">
        <v>58</v>
      </c>
      <c r="C53" s="1057"/>
      <c r="D53" s="225"/>
      <c r="E53" s="1064" t="s">
        <v>106</v>
      </c>
      <c r="F53" s="1064"/>
      <c r="G53" s="1064"/>
      <c r="H53" s="1065"/>
      <c r="I53" s="262">
        <v>9985</v>
      </c>
      <c r="J53" s="266">
        <v>10905</v>
      </c>
      <c r="K53" s="266">
        <v>9021</v>
      </c>
      <c r="L53" s="266">
        <v>6421</v>
      </c>
      <c r="M53" s="270">
        <v>-841</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OYXdbU5xcVcwNHyYVzbkq74XFbXKY+5rClE41zrAHnDPluYwHxlpEP2k2+LJeTyyrs8rjMSmAZ7HQHHeE9Rug==" saltValue="4SskZRrkVX+fS9/1MfqUp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104</v>
      </c>
    </row>
    <row r="54" spans="2:8" ht="29.25" customHeight="1" x14ac:dyDescent="0.2">
      <c r="B54" s="271" t="s">
        <v>6</v>
      </c>
      <c r="C54" s="277"/>
      <c r="D54" s="277"/>
      <c r="E54" s="278" t="s">
        <v>18</v>
      </c>
      <c r="F54" s="279" t="s">
        <v>5</v>
      </c>
      <c r="G54" s="279" t="s">
        <v>472</v>
      </c>
      <c r="H54" s="287" t="s">
        <v>420</v>
      </c>
    </row>
    <row r="55" spans="2:8" ht="52.5" customHeight="1" x14ac:dyDescent="0.15">
      <c r="B55" s="272"/>
      <c r="C55" s="1081" t="s">
        <v>111</v>
      </c>
      <c r="D55" s="1081"/>
      <c r="E55" s="1082"/>
      <c r="F55" s="280">
        <v>2685</v>
      </c>
      <c r="G55" s="280">
        <v>2084</v>
      </c>
      <c r="H55" s="288">
        <v>2562</v>
      </c>
    </row>
    <row r="56" spans="2:8" ht="52.5" customHeight="1" x14ac:dyDescent="0.15">
      <c r="B56" s="273"/>
      <c r="C56" s="1083" t="s">
        <v>114</v>
      </c>
      <c r="D56" s="1083"/>
      <c r="E56" s="1084"/>
      <c r="F56" s="281">
        <v>1061</v>
      </c>
      <c r="G56" s="281">
        <v>762</v>
      </c>
      <c r="H56" s="289">
        <v>762</v>
      </c>
    </row>
    <row r="57" spans="2:8" ht="53.25" customHeight="1" x14ac:dyDescent="0.15">
      <c r="B57" s="273"/>
      <c r="C57" s="1085" t="s">
        <v>76</v>
      </c>
      <c r="D57" s="1085"/>
      <c r="E57" s="1086"/>
      <c r="F57" s="282">
        <v>8187</v>
      </c>
      <c r="G57" s="282">
        <v>10245</v>
      </c>
      <c r="H57" s="290">
        <v>14278</v>
      </c>
    </row>
    <row r="58" spans="2:8" ht="45.75" customHeight="1" x14ac:dyDescent="0.15">
      <c r="B58" s="274"/>
      <c r="C58" s="1073" t="s">
        <v>483</v>
      </c>
      <c r="D58" s="1074"/>
      <c r="E58" s="1075"/>
      <c r="F58" s="283">
        <v>5160</v>
      </c>
      <c r="G58" s="283">
        <v>7219</v>
      </c>
      <c r="H58" s="291">
        <v>11397</v>
      </c>
    </row>
    <row r="59" spans="2:8" ht="45.75" customHeight="1" x14ac:dyDescent="0.15">
      <c r="B59" s="274"/>
      <c r="C59" s="1073" t="s">
        <v>49</v>
      </c>
      <c r="D59" s="1074"/>
      <c r="E59" s="1075"/>
      <c r="F59" s="283">
        <v>1725</v>
      </c>
      <c r="G59" s="283">
        <v>1727</v>
      </c>
      <c r="H59" s="291">
        <v>1729</v>
      </c>
    </row>
    <row r="60" spans="2:8" ht="45.75" customHeight="1" x14ac:dyDescent="0.15">
      <c r="B60" s="274"/>
      <c r="C60" s="1073" t="s">
        <v>351</v>
      </c>
      <c r="D60" s="1074"/>
      <c r="E60" s="1075"/>
      <c r="F60" s="283">
        <v>674</v>
      </c>
      <c r="G60" s="283">
        <v>674</v>
      </c>
      <c r="H60" s="291">
        <v>674</v>
      </c>
    </row>
    <row r="61" spans="2:8" ht="45.75" customHeight="1" x14ac:dyDescent="0.15">
      <c r="B61" s="274"/>
      <c r="C61" s="1073" t="s">
        <v>270</v>
      </c>
      <c r="D61" s="1074"/>
      <c r="E61" s="1075"/>
      <c r="F61" s="283">
        <v>360</v>
      </c>
      <c r="G61" s="283">
        <v>356</v>
      </c>
      <c r="H61" s="291">
        <v>413</v>
      </c>
    </row>
    <row r="62" spans="2:8" ht="45.75" customHeight="1" x14ac:dyDescent="0.15">
      <c r="B62" s="275"/>
      <c r="C62" s="1076" t="s">
        <v>116</v>
      </c>
      <c r="D62" s="1077"/>
      <c r="E62" s="1078"/>
      <c r="F62" s="284">
        <v>37</v>
      </c>
      <c r="G62" s="284">
        <v>36</v>
      </c>
      <c r="H62" s="292">
        <v>35</v>
      </c>
    </row>
    <row r="63" spans="2:8" ht="52.5" customHeight="1" x14ac:dyDescent="0.15">
      <c r="B63" s="276"/>
      <c r="C63" s="1079" t="s">
        <v>118</v>
      </c>
      <c r="D63" s="1079"/>
      <c r="E63" s="1080"/>
      <c r="F63" s="285">
        <v>11933</v>
      </c>
      <c r="G63" s="285">
        <v>13091</v>
      </c>
      <c r="H63" s="293">
        <v>17601</v>
      </c>
    </row>
    <row r="64" spans="2:8" x14ac:dyDescent="0.15"/>
  </sheetData>
  <sheetProtection algorithmName="SHA-512" hashValue="EJry6+s5A2MH6fNSIKUJFNYD6TROVJb0NMRCvcuAWj50mP1LbK8573A++t3iBHF4SoLAdChztV8haz11SlFDxg==" saltValue="InETcR4dAzLjWc6jCLhc5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93621-DBC0-42CF-977F-0B129B621466}">
  <sheetPr>
    <pageSetUpPr fitToPage="1"/>
  </sheetPr>
  <dimension ref="A1:DE85"/>
  <sheetViews>
    <sheetView showGridLines="0" zoomScaleSheetLayoutView="55" workbookViewId="0">
      <selection activeCell="CH39" sqref="CH39"/>
    </sheetView>
  </sheetViews>
  <sheetFormatPr defaultColWidth="0" defaultRowHeight="0" customHeight="1" zeroHeight="1" x14ac:dyDescent="0.15"/>
  <cols>
    <col min="1" max="1" width="6.375" style="1087" customWidth="1"/>
    <col min="2" max="107" width="2.5" style="1087" customWidth="1"/>
    <col min="108" max="108" width="6.125" style="1089" customWidth="1"/>
    <col min="109" max="109" width="5.875" style="1088" customWidth="1"/>
    <col min="110" max="110" width="8.625" style="1087" hidden="1" customWidth="1"/>
    <col min="111" max="16384" width="8.625" style="1087" hidden="1"/>
  </cols>
  <sheetData>
    <row r="1" spans="1:109" ht="42.75" customHeight="1" x14ac:dyDescent="0.15">
      <c r="A1" s="1143"/>
      <c r="B1" s="1142"/>
      <c r="DD1" s="1087"/>
      <c r="DE1" s="1087"/>
    </row>
    <row r="2" spans="1:109" ht="25.5" customHeight="1" x14ac:dyDescent="0.15">
      <c r="A2" s="1141"/>
      <c r="C2" s="1141"/>
      <c r="O2" s="1141"/>
      <c r="P2" s="1141"/>
      <c r="Q2" s="1141"/>
      <c r="R2" s="1141"/>
      <c r="S2" s="1141"/>
      <c r="T2" s="1141"/>
      <c r="U2" s="1141"/>
      <c r="V2" s="1141"/>
      <c r="W2" s="1141"/>
      <c r="X2" s="1141"/>
      <c r="Y2" s="1141"/>
      <c r="Z2" s="1141"/>
      <c r="AA2" s="1141"/>
      <c r="AB2" s="1141"/>
      <c r="AC2" s="1141"/>
      <c r="AD2" s="1141"/>
      <c r="AE2" s="1141"/>
      <c r="AF2" s="1141"/>
      <c r="AG2" s="1141"/>
      <c r="AH2" s="1141"/>
      <c r="AI2" s="1141"/>
      <c r="AU2" s="1141"/>
      <c r="BG2" s="1141"/>
      <c r="BS2" s="1141"/>
      <c r="CE2" s="1141"/>
      <c r="CQ2" s="1141"/>
      <c r="DD2" s="1087"/>
      <c r="DE2" s="1087"/>
    </row>
    <row r="3" spans="1:109" ht="25.5" customHeight="1" x14ac:dyDescent="0.15">
      <c r="A3" s="1141"/>
      <c r="C3" s="1141"/>
      <c r="O3" s="1141"/>
      <c r="P3" s="1141"/>
      <c r="Q3" s="1141"/>
      <c r="R3" s="1141"/>
      <c r="S3" s="1141"/>
      <c r="T3" s="1141"/>
      <c r="U3" s="1141"/>
      <c r="V3" s="1141"/>
      <c r="W3" s="1141"/>
      <c r="X3" s="1141"/>
      <c r="Y3" s="1141"/>
      <c r="Z3" s="1141"/>
      <c r="AA3" s="1141"/>
      <c r="AB3" s="1141"/>
      <c r="AC3" s="1141"/>
      <c r="AD3" s="1141"/>
      <c r="AE3" s="1141"/>
      <c r="AF3" s="1141"/>
      <c r="AG3" s="1141"/>
      <c r="AH3" s="1141"/>
      <c r="AI3" s="1141"/>
      <c r="AU3" s="1141"/>
      <c r="BG3" s="1141"/>
      <c r="BS3" s="1141"/>
      <c r="CE3" s="1141"/>
      <c r="CQ3" s="1141"/>
      <c r="DD3" s="1087"/>
      <c r="DE3" s="1087"/>
    </row>
    <row r="4" spans="1:109" s="82" customFormat="1" ht="13.5" x14ac:dyDescent="0.15">
      <c r="A4" s="1141"/>
      <c r="B4" s="1141"/>
      <c r="C4" s="1141"/>
      <c r="D4" s="1141"/>
      <c r="E4" s="1141"/>
      <c r="F4" s="1141"/>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c r="AD4" s="1141"/>
      <c r="AE4" s="1141"/>
      <c r="AF4" s="1141"/>
      <c r="AG4" s="1141"/>
      <c r="AH4" s="1141"/>
      <c r="AI4" s="1141"/>
      <c r="AJ4" s="1141"/>
      <c r="AK4" s="1141"/>
      <c r="AL4" s="1141"/>
      <c r="AM4" s="1141"/>
      <c r="AN4" s="1141"/>
      <c r="AO4" s="1141"/>
      <c r="AP4" s="1141"/>
      <c r="AQ4" s="1141"/>
      <c r="AR4" s="1141"/>
      <c r="AS4" s="1141"/>
      <c r="AT4" s="1141"/>
      <c r="AU4" s="1141"/>
      <c r="AV4" s="1141"/>
      <c r="AW4" s="1141"/>
      <c r="AX4" s="1141"/>
      <c r="AY4" s="1141"/>
      <c r="AZ4" s="1141"/>
      <c r="BA4" s="1141"/>
      <c r="BB4" s="1141"/>
      <c r="BC4" s="1141"/>
      <c r="BD4" s="1141"/>
      <c r="BE4" s="1141"/>
      <c r="BF4" s="1141"/>
      <c r="BG4" s="1141"/>
      <c r="BH4" s="1141"/>
      <c r="BI4" s="1141"/>
      <c r="BJ4" s="1141"/>
      <c r="BK4" s="1141"/>
      <c r="BL4" s="1141"/>
      <c r="BM4" s="1141"/>
      <c r="BN4" s="1141"/>
      <c r="BO4" s="1141"/>
      <c r="BP4" s="1141"/>
      <c r="BQ4" s="1141"/>
      <c r="BR4" s="1141"/>
      <c r="BS4" s="1141"/>
      <c r="BT4" s="1141"/>
      <c r="BU4" s="1141"/>
      <c r="BV4" s="1141"/>
      <c r="BW4" s="1141"/>
      <c r="BX4" s="1141"/>
      <c r="BY4" s="1141"/>
      <c r="BZ4" s="1141"/>
      <c r="CA4" s="1141"/>
      <c r="CB4" s="1141"/>
      <c r="CC4" s="1141"/>
      <c r="CD4" s="1141"/>
      <c r="CE4" s="1141"/>
      <c r="CF4" s="1141"/>
      <c r="CG4" s="1141"/>
      <c r="CH4" s="1141"/>
      <c r="CI4" s="1141"/>
      <c r="CJ4" s="1141"/>
      <c r="CK4" s="1141"/>
      <c r="CL4" s="1141"/>
      <c r="CM4" s="1141"/>
      <c r="CN4" s="1141"/>
      <c r="CO4" s="1141"/>
      <c r="CP4" s="1141"/>
      <c r="CQ4" s="1141"/>
      <c r="CR4" s="1141"/>
      <c r="CS4" s="1141"/>
      <c r="CT4" s="1141"/>
      <c r="CU4" s="1141"/>
      <c r="CV4" s="1141"/>
      <c r="CW4" s="1141"/>
      <c r="CX4" s="1141"/>
      <c r="CY4" s="1141"/>
      <c r="CZ4" s="1141"/>
      <c r="DA4" s="1141"/>
      <c r="DB4" s="1141"/>
      <c r="DC4" s="1141"/>
      <c r="DD4" s="1141"/>
      <c r="DE4" s="1141"/>
    </row>
    <row r="5" spans="1:109" s="82" customFormat="1" ht="13.5" x14ac:dyDescent="0.15">
      <c r="A5" s="1141"/>
      <c r="B5" s="1141"/>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1141"/>
      <c r="AH5" s="1141"/>
      <c r="AI5" s="1141"/>
      <c r="AJ5" s="1141"/>
      <c r="AK5" s="1141"/>
      <c r="AL5" s="1141"/>
      <c r="AM5" s="1141"/>
      <c r="AN5" s="1141"/>
      <c r="AO5" s="1141"/>
      <c r="AP5" s="1141"/>
      <c r="AQ5" s="1141"/>
      <c r="AR5" s="1141"/>
      <c r="AS5" s="1141"/>
      <c r="AT5" s="1141"/>
      <c r="AU5" s="1141"/>
      <c r="AV5" s="1141"/>
      <c r="AW5" s="1141"/>
      <c r="AX5" s="1141"/>
      <c r="AY5" s="1141"/>
      <c r="AZ5" s="1141"/>
      <c r="BA5" s="1141"/>
      <c r="BB5" s="1141"/>
      <c r="BC5" s="1141"/>
      <c r="BD5" s="1141"/>
      <c r="BE5" s="1141"/>
      <c r="BF5" s="1141"/>
      <c r="BG5" s="1141"/>
      <c r="BH5" s="1141"/>
      <c r="BI5" s="1141"/>
      <c r="BJ5" s="1141"/>
      <c r="BK5" s="1141"/>
      <c r="BL5" s="1141"/>
      <c r="BM5" s="1141"/>
      <c r="BN5" s="1141"/>
      <c r="BO5" s="1141"/>
      <c r="BP5" s="1141"/>
      <c r="BQ5" s="1141"/>
      <c r="BR5" s="1141"/>
      <c r="BS5" s="1141"/>
      <c r="BT5" s="1141"/>
      <c r="BU5" s="1141"/>
      <c r="BV5" s="1141"/>
      <c r="BW5" s="1141"/>
      <c r="BX5" s="1141"/>
      <c r="BY5" s="1141"/>
      <c r="BZ5" s="1141"/>
      <c r="CA5" s="1141"/>
      <c r="CB5" s="1141"/>
      <c r="CC5" s="1141"/>
      <c r="CD5" s="1141"/>
      <c r="CE5" s="1141"/>
      <c r="CF5" s="1141"/>
      <c r="CG5" s="1141"/>
      <c r="CH5" s="1141"/>
      <c r="CI5" s="1141"/>
      <c r="CJ5" s="1141"/>
      <c r="CK5" s="1141"/>
      <c r="CL5" s="1141"/>
      <c r="CM5" s="1141"/>
      <c r="CN5" s="1141"/>
      <c r="CO5" s="1141"/>
      <c r="CP5" s="1141"/>
      <c r="CQ5" s="1141"/>
      <c r="CR5" s="1141"/>
      <c r="CS5" s="1141"/>
      <c r="CT5" s="1141"/>
      <c r="CU5" s="1141"/>
      <c r="CV5" s="1141"/>
      <c r="CW5" s="1141"/>
      <c r="CX5" s="1141"/>
      <c r="CY5" s="1141"/>
      <c r="CZ5" s="1141"/>
      <c r="DA5" s="1141"/>
      <c r="DB5" s="1141"/>
      <c r="DC5" s="1141"/>
      <c r="DD5" s="1141"/>
      <c r="DE5" s="1141"/>
    </row>
    <row r="6" spans="1:109" s="82" customFormat="1" ht="13.5" x14ac:dyDescent="0.15">
      <c r="A6" s="1141"/>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1141"/>
      <c r="AH6" s="1141"/>
      <c r="AI6" s="1141"/>
      <c r="AJ6" s="1141"/>
      <c r="AK6" s="1141"/>
      <c r="AL6" s="1141"/>
      <c r="AM6" s="1141"/>
      <c r="AN6" s="1141"/>
      <c r="AO6" s="1141"/>
      <c r="AP6" s="1141"/>
      <c r="AQ6" s="1141"/>
      <c r="AR6" s="1141"/>
      <c r="AS6" s="1141"/>
      <c r="AT6" s="1141"/>
      <c r="AU6" s="1141"/>
      <c r="AV6" s="1141"/>
      <c r="AW6" s="1141"/>
      <c r="AX6" s="1141"/>
      <c r="AY6" s="1141"/>
      <c r="AZ6" s="1141"/>
      <c r="BA6" s="1141"/>
      <c r="BB6" s="1141"/>
      <c r="BC6" s="1141"/>
      <c r="BD6" s="1141"/>
      <c r="BE6" s="1141"/>
      <c r="BF6" s="1141"/>
      <c r="BG6" s="1141"/>
      <c r="BH6" s="1141"/>
      <c r="BI6" s="1141"/>
      <c r="BJ6" s="1141"/>
      <c r="BK6" s="1141"/>
      <c r="BL6" s="1141"/>
      <c r="BM6" s="1141"/>
      <c r="BN6" s="1141"/>
      <c r="BO6" s="1141"/>
      <c r="BP6" s="1141"/>
      <c r="BQ6" s="1141"/>
      <c r="BR6" s="1141"/>
      <c r="BS6" s="1141"/>
      <c r="BT6" s="1141"/>
      <c r="BU6" s="1141"/>
      <c r="BV6" s="1141"/>
      <c r="BW6" s="1141"/>
      <c r="BX6" s="1141"/>
      <c r="BY6" s="1141"/>
      <c r="BZ6" s="1141"/>
      <c r="CA6" s="1141"/>
      <c r="CB6" s="1141"/>
      <c r="CC6" s="1141"/>
      <c r="CD6" s="1141"/>
      <c r="CE6" s="1141"/>
      <c r="CF6" s="1141"/>
      <c r="CG6" s="1141"/>
      <c r="CH6" s="1141"/>
      <c r="CI6" s="1141"/>
      <c r="CJ6" s="1141"/>
      <c r="CK6" s="1141"/>
      <c r="CL6" s="1141"/>
      <c r="CM6" s="1141"/>
      <c r="CN6" s="1141"/>
      <c r="CO6" s="1141"/>
      <c r="CP6" s="1141"/>
      <c r="CQ6" s="1141"/>
      <c r="CR6" s="1141"/>
      <c r="CS6" s="1141"/>
      <c r="CT6" s="1141"/>
      <c r="CU6" s="1141"/>
      <c r="CV6" s="1141"/>
      <c r="CW6" s="1141"/>
      <c r="CX6" s="1141"/>
      <c r="CY6" s="1141"/>
      <c r="CZ6" s="1141"/>
      <c r="DA6" s="1141"/>
      <c r="DB6" s="1141"/>
      <c r="DC6" s="1141"/>
      <c r="DD6" s="1141"/>
      <c r="DE6" s="1141"/>
    </row>
    <row r="7" spans="1:109" s="82" customFormat="1" ht="13.5" x14ac:dyDescent="0.15">
      <c r="A7" s="1141"/>
      <c r="B7" s="1141"/>
      <c r="C7" s="1141"/>
      <c r="D7" s="1141"/>
      <c r="E7" s="1141"/>
      <c r="F7" s="1141"/>
      <c r="G7" s="1141"/>
      <c r="H7" s="1141"/>
      <c r="I7" s="1141"/>
      <c r="J7" s="1141"/>
      <c r="K7" s="1141"/>
      <c r="L7" s="1141"/>
      <c r="M7" s="1141"/>
      <c r="N7" s="1141"/>
      <c r="O7" s="1141"/>
      <c r="P7" s="1141"/>
      <c r="Q7" s="1141"/>
      <c r="R7" s="1141"/>
      <c r="S7" s="1141"/>
      <c r="T7" s="1141"/>
      <c r="U7" s="1141"/>
      <c r="V7" s="1141"/>
      <c r="W7" s="1141"/>
      <c r="X7" s="1141"/>
      <c r="Y7" s="1141"/>
      <c r="Z7" s="1141"/>
      <c r="AA7" s="1141"/>
      <c r="AB7" s="1141"/>
      <c r="AC7" s="1141"/>
      <c r="AD7" s="1141"/>
      <c r="AE7" s="1141"/>
      <c r="AF7" s="1141"/>
      <c r="AG7" s="1141"/>
      <c r="AH7" s="1141"/>
      <c r="AI7" s="1141"/>
      <c r="AJ7" s="1141"/>
      <c r="AK7" s="1141"/>
      <c r="AL7" s="1141"/>
      <c r="AM7" s="1141"/>
      <c r="AN7" s="1141"/>
      <c r="AO7" s="1141"/>
      <c r="AP7" s="1141"/>
      <c r="AQ7" s="1141"/>
      <c r="AR7" s="1141"/>
      <c r="AS7" s="1141"/>
      <c r="AT7" s="1141"/>
      <c r="AU7" s="1141"/>
      <c r="AV7" s="1141"/>
      <c r="AW7" s="1141"/>
      <c r="AX7" s="1141"/>
      <c r="AY7" s="1141"/>
      <c r="AZ7" s="1141"/>
      <c r="BA7" s="1141"/>
      <c r="BB7" s="1141"/>
      <c r="BC7" s="1141"/>
      <c r="BD7" s="1141"/>
      <c r="BE7" s="1141"/>
      <c r="BF7" s="1141"/>
      <c r="BG7" s="1141"/>
      <c r="BH7" s="1141"/>
      <c r="BI7" s="1141"/>
      <c r="BJ7" s="1141"/>
      <c r="BK7" s="1141"/>
      <c r="BL7" s="1141"/>
      <c r="BM7" s="1141"/>
      <c r="BN7" s="1141"/>
      <c r="BO7" s="1141"/>
      <c r="BP7" s="1141"/>
      <c r="BQ7" s="1141"/>
      <c r="BR7" s="1141"/>
      <c r="BS7" s="1141"/>
      <c r="BT7" s="1141"/>
      <c r="BU7" s="1141"/>
      <c r="BV7" s="1141"/>
      <c r="BW7" s="1141"/>
      <c r="BX7" s="1141"/>
      <c r="BY7" s="1141"/>
      <c r="BZ7" s="1141"/>
      <c r="CA7" s="1141"/>
      <c r="CB7" s="1141"/>
      <c r="CC7" s="1141"/>
      <c r="CD7" s="1141"/>
      <c r="CE7" s="1141"/>
      <c r="CF7" s="1141"/>
      <c r="CG7" s="1141"/>
      <c r="CH7" s="1141"/>
      <c r="CI7" s="1141"/>
      <c r="CJ7" s="1141"/>
      <c r="CK7" s="1141"/>
      <c r="CL7" s="1141"/>
      <c r="CM7" s="1141"/>
      <c r="CN7" s="1141"/>
      <c r="CO7" s="1141"/>
      <c r="CP7" s="1141"/>
      <c r="CQ7" s="1141"/>
      <c r="CR7" s="1141"/>
      <c r="CS7" s="1141"/>
      <c r="CT7" s="1141"/>
      <c r="CU7" s="1141"/>
      <c r="CV7" s="1141"/>
      <c r="CW7" s="1141"/>
      <c r="CX7" s="1141"/>
      <c r="CY7" s="1141"/>
      <c r="CZ7" s="1141"/>
      <c r="DA7" s="1141"/>
      <c r="DB7" s="1141"/>
      <c r="DC7" s="1141"/>
      <c r="DD7" s="1141"/>
      <c r="DE7" s="1141"/>
    </row>
    <row r="8" spans="1:109" s="82" customFormat="1" ht="13.5" x14ac:dyDescent="0.15">
      <c r="A8" s="1141"/>
      <c r="B8" s="1141"/>
      <c r="C8" s="1141"/>
      <c r="D8" s="1141"/>
      <c r="E8" s="1141"/>
      <c r="F8" s="1141"/>
      <c r="G8" s="1141"/>
      <c r="H8" s="1141"/>
      <c r="I8" s="1141"/>
      <c r="J8" s="1141"/>
      <c r="K8" s="1141"/>
      <c r="L8" s="1141"/>
      <c r="M8" s="1141"/>
      <c r="N8" s="1141"/>
      <c r="O8" s="1141"/>
      <c r="P8" s="1141"/>
      <c r="Q8" s="1141"/>
      <c r="R8" s="1141"/>
      <c r="S8" s="1141"/>
      <c r="T8" s="1141"/>
      <c r="U8" s="1141"/>
      <c r="V8" s="1141"/>
      <c r="W8" s="1141"/>
      <c r="X8" s="1141"/>
      <c r="Y8" s="1141"/>
      <c r="Z8" s="1141"/>
      <c r="AA8" s="1141"/>
      <c r="AB8" s="1141"/>
      <c r="AC8" s="1141"/>
      <c r="AD8" s="1141"/>
      <c r="AE8" s="1141"/>
      <c r="AF8" s="1141"/>
      <c r="AG8" s="1141"/>
      <c r="AH8" s="1141"/>
      <c r="AI8" s="1141"/>
      <c r="AJ8" s="1141"/>
      <c r="AK8" s="1141"/>
      <c r="AL8" s="1141"/>
      <c r="AM8" s="1141"/>
      <c r="AN8" s="1141"/>
      <c r="AO8" s="1141"/>
      <c r="AP8" s="1141"/>
      <c r="AQ8" s="1141"/>
      <c r="AR8" s="1141"/>
      <c r="AS8" s="1141"/>
      <c r="AT8" s="1141"/>
      <c r="AU8" s="1141"/>
      <c r="AV8" s="1141"/>
      <c r="AW8" s="1141"/>
      <c r="AX8" s="1141"/>
      <c r="AY8" s="1141"/>
      <c r="AZ8" s="1141"/>
      <c r="BA8" s="1141"/>
      <c r="BB8" s="1141"/>
      <c r="BC8" s="1141"/>
      <c r="BD8" s="1141"/>
      <c r="BE8" s="1141"/>
      <c r="BF8" s="1141"/>
      <c r="BG8" s="1141"/>
      <c r="BH8" s="1141"/>
      <c r="BI8" s="1141"/>
      <c r="BJ8" s="1141"/>
      <c r="BK8" s="1141"/>
      <c r="BL8" s="1141"/>
      <c r="BM8" s="1141"/>
      <c r="BN8" s="1141"/>
      <c r="BO8" s="1141"/>
      <c r="BP8" s="1141"/>
      <c r="BQ8" s="1141"/>
      <c r="BR8" s="1141"/>
      <c r="BS8" s="1141"/>
      <c r="BT8" s="1141"/>
      <c r="BU8" s="1141"/>
      <c r="BV8" s="1141"/>
      <c r="BW8" s="1141"/>
      <c r="BX8" s="1141"/>
      <c r="BY8" s="1141"/>
      <c r="BZ8" s="1141"/>
      <c r="CA8" s="1141"/>
      <c r="CB8" s="1141"/>
      <c r="CC8" s="1141"/>
      <c r="CD8" s="1141"/>
      <c r="CE8" s="1141"/>
      <c r="CF8" s="1141"/>
      <c r="CG8" s="1141"/>
      <c r="CH8" s="1141"/>
      <c r="CI8" s="1141"/>
      <c r="CJ8" s="1141"/>
      <c r="CK8" s="1141"/>
      <c r="CL8" s="1141"/>
      <c r="CM8" s="1141"/>
      <c r="CN8" s="1141"/>
      <c r="CO8" s="1141"/>
      <c r="CP8" s="1141"/>
      <c r="CQ8" s="1141"/>
      <c r="CR8" s="1141"/>
      <c r="CS8" s="1141"/>
      <c r="CT8" s="1141"/>
      <c r="CU8" s="1141"/>
      <c r="CV8" s="1141"/>
      <c r="CW8" s="1141"/>
      <c r="CX8" s="1141"/>
      <c r="CY8" s="1141"/>
      <c r="CZ8" s="1141"/>
      <c r="DA8" s="1141"/>
      <c r="DB8" s="1141"/>
      <c r="DC8" s="1141"/>
      <c r="DD8" s="1141"/>
      <c r="DE8" s="1141"/>
    </row>
    <row r="9" spans="1:109" s="82" customFormat="1" ht="13.5" x14ac:dyDescent="0.15">
      <c r="A9" s="1141"/>
      <c r="B9" s="1141"/>
      <c r="C9" s="1141"/>
      <c r="D9" s="1141"/>
      <c r="E9" s="1141"/>
      <c r="F9" s="1141"/>
      <c r="G9" s="1141"/>
      <c r="H9" s="1141"/>
      <c r="I9" s="1141"/>
      <c r="J9" s="1141"/>
      <c r="K9" s="1141"/>
      <c r="L9" s="1141"/>
      <c r="M9" s="1141"/>
      <c r="N9" s="1141"/>
      <c r="O9" s="1141"/>
      <c r="P9" s="1141"/>
      <c r="Q9" s="1141"/>
      <c r="R9" s="1141"/>
      <c r="S9" s="1141"/>
      <c r="T9" s="1141"/>
      <c r="U9" s="1141"/>
      <c r="V9" s="1141"/>
      <c r="W9" s="1141"/>
      <c r="X9" s="1141"/>
      <c r="Y9" s="1141"/>
      <c r="Z9" s="1141"/>
      <c r="AA9" s="1141"/>
      <c r="AB9" s="1141"/>
      <c r="AC9" s="1141"/>
      <c r="AD9" s="1141"/>
      <c r="AE9" s="1141"/>
      <c r="AF9" s="1141"/>
      <c r="AG9" s="1141"/>
      <c r="AH9" s="1141"/>
      <c r="AI9" s="1141"/>
      <c r="AJ9" s="1141"/>
      <c r="AK9" s="1141"/>
      <c r="AL9" s="1141"/>
      <c r="AM9" s="1141"/>
      <c r="AN9" s="1141"/>
      <c r="AO9" s="1141"/>
      <c r="AP9" s="1141"/>
      <c r="AQ9" s="1141"/>
      <c r="AR9" s="1141"/>
      <c r="AS9" s="1141"/>
      <c r="AT9" s="1141"/>
      <c r="AU9" s="1141"/>
      <c r="AV9" s="1141"/>
      <c r="AW9" s="1141"/>
      <c r="AX9" s="1141"/>
      <c r="AY9" s="1141"/>
      <c r="AZ9" s="1141"/>
      <c r="BA9" s="1141"/>
      <c r="BB9" s="1141"/>
      <c r="BC9" s="1141"/>
      <c r="BD9" s="1141"/>
      <c r="BE9" s="1141"/>
      <c r="BF9" s="1141"/>
      <c r="BG9" s="1141"/>
      <c r="BH9" s="1141"/>
      <c r="BI9" s="1141"/>
      <c r="BJ9" s="1141"/>
      <c r="BK9" s="1141"/>
      <c r="BL9" s="1141"/>
      <c r="BM9" s="1141"/>
      <c r="BN9" s="1141"/>
      <c r="BO9" s="1141"/>
      <c r="BP9" s="1141"/>
      <c r="BQ9" s="1141"/>
      <c r="BR9" s="1141"/>
      <c r="BS9" s="1141"/>
      <c r="BT9" s="1141"/>
      <c r="BU9" s="1141"/>
      <c r="BV9" s="1141"/>
      <c r="BW9" s="1141"/>
      <c r="BX9" s="1141"/>
      <c r="BY9" s="1141"/>
      <c r="BZ9" s="1141"/>
      <c r="CA9" s="1141"/>
      <c r="CB9" s="1141"/>
      <c r="CC9" s="1141"/>
      <c r="CD9" s="1141"/>
      <c r="CE9" s="1141"/>
      <c r="CF9" s="1141"/>
      <c r="CG9" s="1141"/>
      <c r="CH9" s="1141"/>
      <c r="CI9" s="1141"/>
      <c r="CJ9" s="1141"/>
      <c r="CK9" s="1141"/>
      <c r="CL9" s="1141"/>
      <c r="CM9" s="1141"/>
      <c r="CN9" s="1141"/>
      <c r="CO9" s="1141"/>
      <c r="CP9" s="1141"/>
      <c r="CQ9" s="1141"/>
      <c r="CR9" s="1141"/>
      <c r="CS9" s="1141"/>
      <c r="CT9" s="1141"/>
      <c r="CU9" s="1141"/>
      <c r="CV9" s="1141"/>
      <c r="CW9" s="1141"/>
      <c r="CX9" s="1141"/>
      <c r="CY9" s="1141"/>
      <c r="CZ9" s="1141"/>
      <c r="DA9" s="1141"/>
      <c r="DB9" s="1141"/>
      <c r="DC9" s="1141"/>
      <c r="DD9" s="1141"/>
      <c r="DE9" s="1141"/>
    </row>
    <row r="10" spans="1:109" s="82" customFormat="1" ht="13.5" x14ac:dyDescent="0.15">
      <c r="A10" s="1141"/>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c r="BJ10" s="1141"/>
      <c r="BK10" s="1141"/>
      <c r="BL10" s="1141"/>
      <c r="BM10" s="1141"/>
      <c r="BN10" s="1141"/>
      <c r="BO10" s="1141"/>
      <c r="BP10" s="1141"/>
      <c r="BQ10" s="1141"/>
      <c r="BR10" s="1141"/>
      <c r="BS10" s="1141"/>
      <c r="BT10" s="1141"/>
      <c r="BU10" s="1141"/>
      <c r="BV10" s="1141"/>
      <c r="BW10" s="1141"/>
      <c r="BX10" s="1141"/>
      <c r="BY10" s="1141"/>
      <c r="BZ10" s="1141"/>
      <c r="CA10" s="1141"/>
      <c r="CB10" s="1141"/>
      <c r="CC10" s="1141"/>
      <c r="CD10" s="1141"/>
      <c r="CE10" s="1141"/>
      <c r="CF10" s="1141"/>
      <c r="CG10" s="1141"/>
      <c r="CH10" s="1141"/>
      <c r="CI10" s="1141"/>
      <c r="CJ10" s="1141"/>
      <c r="CK10" s="1141"/>
      <c r="CL10" s="1141"/>
      <c r="CM10" s="1141"/>
      <c r="CN10" s="1141"/>
      <c r="CO10" s="1141"/>
      <c r="CP10" s="1141"/>
      <c r="CQ10" s="1141"/>
      <c r="CR10" s="1141"/>
      <c r="CS10" s="1141"/>
      <c r="CT10" s="1141"/>
      <c r="CU10" s="1141"/>
      <c r="CV10" s="1141"/>
      <c r="CW10" s="1141"/>
      <c r="CX10" s="1141"/>
      <c r="CY10" s="1141"/>
      <c r="CZ10" s="1141"/>
      <c r="DA10" s="1141"/>
      <c r="DB10" s="1141"/>
      <c r="DC10" s="1141"/>
      <c r="DD10" s="1141"/>
      <c r="DE10" s="1141"/>
    </row>
    <row r="11" spans="1:109" s="82" customFormat="1" ht="13.5" x14ac:dyDescent="0.15">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c r="BJ11" s="1141"/>
      <c r="BK11" s="1141"/>
      <c r="BL11" s="1141"/>
      <c r="BM11" s="1141"/>
      <c r="BN11" s="1141"/>
      <c r="BO11" s="1141"/>
      <c r="BP11" s="1141"/>
      <c r="BQ11" s="1141"/>
      <c r="BR11" s="1141"/>
      <c r="BS11" s="1141"/>
      <c r="BT11" s="1141"/>
      <c r="BU11" s="1141"/>
      <c r="BV11" s="1141"/>
      <c r="BW11" s="1141"/>
      <c r="BX11" s="1141"/>
      <c r="BY11" s="1141"/>
      <c r="BZ11" s="1141"/>
      <c r="CA11" s="1141"/>
      <c r="CB11" s="1141"/>
      <c r="CC11" s="1141"/>
      <c r="CD11" s="1141"/>
      <c r="CE11" s="1141"/>
      <c r="CF11" s="1141"/>
      <c r="CG11" s="1141"/>
      <c r="CH11" s="1141"/>
      <c r="CI11" s="1141"/>
      <c r="CJ11" s="1141"/>
      <c r="CK11" s="1141"/>
      <c r="CL11" s="1141"/>
      <c r="CM11" s="1141"/>
      <c r="CN11" s="1141"/>
      <c r="CO11" s="1141"/>
      <c r="CP11" s="1141"/>
      <c r="CQ11" s="1141"/>
      <c r="CR11" s="1141"/>
      <c r="CS11" s="1141"/>
      <c r="CT11" s="1141"/>
      <c r="CU11" s="1141"/>
      <c r="CV11" s="1141"/>
      <c r="CW11" s="1141"/>
      <c r="CX11" s="1141"/>
      <c r="CY11" s="1141"/>
      <c r="CZ11" s="1141"/>
      <c r="DA11" s="1141"/>
      <c r="DB11" s="1141"/>
      <c r="DC11" s="1141"/>
      <c r="DD11" s="1141"/>
      <c r="DE11" s="1141"/>
    </row>
    <row r="12" spans="1:109" s="82" customFormat="1" ht="13.5" x14ac:dyDescent="0.15">
      <c r="A12" s="1141"/>
      <c r="B12" s="1141"/>
      <c r="C12" s="1141"/>
      <c r="D12" s="1141"/>
      <c r="E12" s="1141"/>
      <c r="F12" s="1141"/>
      <c r="G12" s="1141"/>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1"/>
      <c r="AK12" s="1141"/>
      <c r="AL12" s="1141"/>
      <c r="AM12" s="1141"/>
      <c r="AN12" s="1141"/>
      <c r="AO12" s="1141"/>
      <c r="AP12" s="1141"/>
      <c r="AQ12" s="1141"/>
      <c r="AR12" s="1141"/>
      <c r="AS12" s="1141"/>
      <c r="AT12" s="1141"/>
      <c r="AU12" s="1141"/>
      <c r="AV12" s="1141"/>
      <c r="AW12" s="1141"/>
      <c r="AX12" s="1141"/>
      <c r="AY12" s="1141"/>
      <c r="AZ12" s="1141"/>
      <c r="BA12" s="1141"/>
      <c r="BB12" s="1141"/>
      <c r="BC12" s="1141"/>
      <c r="BD12" s="1141"/>
      <c r="BE12" s="1141"/>
      <c r="BF12" s="1141"/>
      <c r="BG12" s="1141"/>
      <c r="BH12" s="1141"/>
      <c r="BI12" s="1141"/>
      <c r="BJ12" s="1141"/>
      <c r="BK12" s="1141"/>
      <c r="BL12" s="1141"/>
      <c r="BM12" s="1141"/>
      <c r="BN12" s="1141"/>
      <c r="BO12" s="1141"/>
      <c r="BP12" s="1141"/>
      <c r="BQ12" s="1141"/>
      <c r="BR12" s="1141"/>
      <c r="BS12" s="1141"/>
      <c r="BT12" s="1141"/>
      <c r="BU12" s="1141"/>
      <c r="BV12" s="1141"/>
      <c r="BW12" s="1141"/>
      <c r="BX12" s="1141"/>
      <c r="BY12" s="1141"/>
      <c r="BZ12" s="1141"/>
      <c r="CA12" s="1141"/>
      <c r="CB12" s="1141"/>
      <c r="CC12" s="1141"/>
      <c r="CD12" s="1141"/>
      <c r="CE12" s="1141"/>
      <c r="CF12" s="1141"/>
      <c r="CG12" s="1141"/>
      <c r="CH12" s="1141"/>
      <c r="CI12" s="1141"/>
      <c r="CJ12" s="1141"/>
      <c r="CK12" s="1141"/>
      <c r="CL12" s="1141"/>
      <c r="CM12" s="1141"/>
      <c r="CN12" s="1141"/>
      <c r="CO12" s="1141"/>
      <c r="CP12" s="1141"/>
      <c r="CQ12" s="1141"/>
      <c r="CR12" s="1141"/>
      <c r="CS12" s="1141"/>
      <c r="CT12" s="1141"/>
      <c r="CU12" s="1141"/>
      <c r="CV12" s="1141"/>
      <c r="CW12" s="1141"/>
      <c r="CX12" s="1141"/>
      <c r="CY12" s="1141"/>
      <c r="CZ12" s="1141"/>
      <c r="DA12" s="1141"/>
      <c r="DB12" s="1141"/>
      <c r="DC12" s="1141"/>
      <c r="DD12" s="1141"/>
      <c r="DE12" s="1141"/>
    </row>
    <row r="13" spans="1:109" s="82" customFormat="1" ht="13.5" x14ac:dyDescent="0.15">
      <c r="A13" s="1141"/>
      <c r="B13" s="1141"/>
      <c r="C13" s="1141"/>
      <c r="D13" s="1141"/>
      <c r="E13" s="1141"/>
      <c r="F13" s="1141"/>
      <c r="G13" s="1141"/>
      <c r="H13" s="1141"/>
      <c r="I13" s="1141"/>
      <c r="J13" s="1141"/>
      <c r="K13" s="1141"/>
      <c r="L13" s="1141"/>
      <c r="M13" s="1141"/>
      <c r="N13" s="1141"/>
      <c r="O13" s="1141"/>
      <c r="P13" s="1141"/>
      <c r="Q13" s="1141"/>
      <c r="R13" s="1141"/>
      <c r="S13" s="1141"/>
      <c r="T13" s="1141"/>
      <c r="U13" s="1141"/>
      <c r="V13" s="1141"/>
      <c r="W13" s="1141"/>
      <c r="X13" s="1141"/>
      <c r="Y13" s="1141"/>
      <c r="Z13" s="1141"/>
      <c r="AA13" s="1141"/>
      <c r="AB13" s="1141"/>
      <c r="AC13" s="1141"/>
      <c r="AD13" s="1141"/>
      <c r="AE13" s="1141"/>
      <c r="AF13" s="1141"/>
      <c r="AG13" s="1141"/>
      <c r="AH13" s="1141"/>
      <c r="AI13" s="1141"/>
      <c r="AJ13" s="1141"/>
      <c r="AK13" s="1141"/>
      <c r="AL13" s="1141"/>
      <c r="AM13" s="1141"/>
      <c r="AN13" s="1141"/>
      <c r="AO13" s="1141"/>
      <c r="AP13" s="1141"/>
      <c r="AQ13" s="1141"/>
      <c r="AR13" s="1141"/>
      <c r="AS13" s="1141"/>
      <c r="AT13" s="1141"/>
      <c r="AU13" s="1141"/>
      <c r="AV13" s="1141"/>
      <c r="AW13" s="1141"/>
      <c r="AX13" s="1141"/>
      <c r="AY13" s="1141"/>
      <c r="AZ13" s="1141"/>
      <c r="BA13" s="1141"/>
      <c r="BB13" s="1141"/>
      <c r="BC13" s="1141"/>
      <c r="BD13" s="1141"/>
      <c r="BE13" s="1141"/>
      <c r="BF13" s="1141"/>
      <c r="BG13" s="1141"/>
      <c r="BH13" s="1141"/>
      <c r="BI13" s="1141"/>
      <c r="BJ13" s="1141"/>
      <c r="BK13" s="1141"/>
      <c r="BL13" s="1141"/>
      <c r="BM13" s="1141"/>
      <c r="BN13" s="1141"/>
      <c r="BO13" s="1141"/>
      <c r="BP13" s="1141"/>
      <c r="BQ13" s="1141"/>
      <c r="BR13" s="1141"/>
      <c r="BS13" s="1141"/>
      <c r="BT13" s="1141"/>
      <c r="BU13" s="1141"/>
      <c r="BV13" s="1141"/>
      <c r="BW13" s="1141"/>
      <c r="BX13" s="1141"/>
      <c r="BY13" s="1141"/>
      <c r="BZ13" s="1141"/>
      <c r="CA13" s="1141"/>
      <c r="CB13" s="1141"/>
      <c r="CC13" s="1141"/>
      <c r="CD13" s="1141"/>
      <c r="CE13" s="1141"/>
      <c r="CF13" s="1141"/>
      <c r="CG13" s="1141"/>
      <c r="CH13" s="1141"/>
      <c r="CI13" s="1141"/>
      <c r="CJ13" s="1141"/>
      <c r="CK13" s="1141"/>
      <c r="CL13" s="1141"/>
      <c r="CM13" s="1141"/>
      <c r="CN13" s="1141"/>
      <c r="CO13" s="1141"/>
      <c r="CP13" s="1141"/>
      <c r="CQ13" s="1141"/>
      <c r="CR13" s="1141"/>
      <c r="CS13" s="1141"/>
      <c r="CT13" s="1141"/>
      <c r="CU13" s="1141"/>
      <c r="CV13" s="1141"/>
      <c r="CW13" s="1141"/>
      <c r="CX13" s="1141"/>
      <c r="CY13" s="1141"/>
      <c r="CZ13" s="1141"/>
      <c r="DA13" s="1141"/>
      <c r="DB13" s="1141"/>
      <c r="DC13" s="1141"/>
      <c r="DD13" s="1141"/>
      <c r="DE13" s="1141"/>
    </row>
    <row r="14" spans="1:109" s="82" customFormat="1" ht="13.5" x14ac:dyDescent="0.15">
      <c r="A14" s="1141"/>
      <c r="B14" s="1141"/>
      <c r="C14" s="1141"/>
      <c r="D14" s="1141"/>
      <c r="E14" s="1141"/>
      <c r="F14" s="1141"/>
      <c r="G14" s="1141"/>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1"/>
      <c r="AK14" s="1141"/>
      <c r="AL14" s="1141"/>
      <c r="AM14" s="1141"/>
      <c r="AN14" s="1141"/>
      <c r="AO14" s="1141"/>
      <c r="AP14" s="1141"/>
      <c r="AQ14" s="1141"/>
      <c r="AR14" s="1141"/>
      <c r="AS14" s="1141"/>
      <c r="AT14" s="1141"/>
      <c r="AU14" s="1141"/>
      <c r="AV14" s="1141"/>
      <c r="AW14" s="1141"/>
      <c r="AX14" s="1141"/>
      <c r="AY14" s="1141"/>
      <c r="AZ14" s="1141"/>
      <c r="BA14" s="1141"/>
      <c r="BB14" s="1141"/>
      <c r="BC14" s="1141"/>
      <c r="BD14" s="1141"/>
      <c r="BE14" s="1141"/>
      <c r="BF14" s="1141"/>
      <c r="BG14" s="1141"/>
      <c r="BH14" s="1141"/>
      <c r="BI14" s="1141"/>
      <c r="BJ14" s="1141"/>
      <c r="BK14" s="1141"/>
      <c r="BL14" s="1141"/>
      <c r="BM14" s="1141"/>
      <c r="BN14" s="1141"/>
      <c r="BO14" s="1141"/>
      <c r="BP14" s="1141"/>
      <c r="BQ14" s="1141"/>
      <c r="BR14" s="1141"/>
      <c r="BS14" s="1141"/>
      <c r="BT14" s="1141"/>
      <c r="BU14" s="1141"/>
      <c r="BV14" s="1141"/>
      <c r="BW14" s="1141"/>
      <c r="BX14" s="1141"/>
      <c r="BY14" s="1141"/>
      <c r="BZ14" s="1141"/>
      <c r="CA14" s="1141"/>
      <c r="CB14" s="1141"/>
      <c r="CC14" s="1141"/>
      <c r="CD14" s="1141"/>
      <c r="CE14" s="1141"/>
      <c r="CF14" s="1141"/>
      <c r="CG14" s="1141"/>
      <c r="CH14" s="1141"/>
      <c r="CI14" s="1141"/>
      <c r="CJ14" s="1141"/>
      <c r="CK14" s="1141"/>
      <c r="CL14" s="1141"/>
      <c r="CM14" s="1141"/>
      <c r="CN14" s="1141"/>
      <c r="CO14" s="1141"/>
      <c r="CP14" s="1141"/>
      <c r="CQ14" s="1141"/>
      <c r="CR14" s="1141"/>
      <c r="CS14" s="1141"/>
      <c r="CT14" s="1141"/>
      <c r="CU14" s="1141"/>
      <c r="CV14" s="1141"/>
      <c r="CW14" s="1141"/>
      <c r="CX14" s="1141"/>
      <c r="CY14" s="1141"/>
      <c r="CZ14" s="1141"/>
      <c r="DA14" s="1141"/>
      <c r="DB14" s="1141"/>
      <c r="DC14" s="1141"/>
      <c r="DD14" s="1141"/>
      <c r="DE14" s="1141"/>
    </row>
    <row r="15" spans="1:109" s="82" customFormat="1" ht="13.5" x14ac:dyDescent="0.15">
      <c r="A15" s="1087"/>
      <c r="B15" s="1141"/>
      <c r="C15" s="1141"/>
      <c r="D15" s="1141"/>
      <c r="E15" s="1141"/>
      <c r="F15" s="1141"/>
      <c r="G15" s="1141"/>
      <c r="H15" s="1141"/>
      <c r="I15" s="1141"/>
      <c r="J15" s="1141"/>
      <c r="K15" s="1141"/>
      <c r="L15" s="1141"/>
      <c r="M15" s="1141"/>
      <c r="N15" s="1141"/>
      <c r="O15" s="1141"/>
      <c r="P15" s="1141"/>
      <c r="Q15" s="1141"/>
      <c r="R15" s="1141"/>
      <c r="S15" s="1141"/>
      <c r="T15" s="1141"/>
      <c r="U15" s="1141"/>
      <c r="V15" s="1141"/>
      <c r="W15" s="1141"/>
      <c r="X15" s="1141"/>
      <c r="Y15" s="1141"/>
      <c r="Z15" s="1141"/>
      <c r="AA15" s="1141"/>
      <c r="AB15" s="1141"/>
      <c r="AC15" s="1141"/>
      <c r="AD15" s="1141"/>
      <c r="AE15" s="1141"/>
      <c r="AF15" s="1141"/>
      <c r="AG15" s="1141"/>
      <c r="AH15" s="1141"/>
      <c r="AI15" s="1141"/>
      <c r="AJ15" s="1141"/>
      <c r="AK15" s="1141"/>
      <c r="AL15" s="1141"/>
      <c r="AM15" s="1141"/>
      <c r="AN15" s="1141"/>
      <c r="AO15" s="1141"/>
      <c r="AP15" s="1141"/>
      <c r="AQ15" s="1141"/>
      <c r="AR15" s="1141"/>
      <c r="AS15" s="1141"/>
      <c r="AT15" s="1141"/>
      <c r="AU15" s="1141"/>
      <c r="AV15" s="1141"/>
      <c r="AW15" s="1141"/>
      <c r="AX15" s="1141"/>
      <c r="AY15" s="1141"/>
      <c r="AZ15" s="1141"/>
      <c r="BA15" s="1141"/>
      <c r="BB15" s="1141"/>
      <c r="BC15" s="1141"/>
      <c r="BD15" s="1141"/>
      <c r="BE15" s="1141"/>
      <c r="BF15" s="1141"/>
      <c r="BG15" s="1141"/>
      <c r="BH15" s="1141"/>
      <c r="BI15" s="1141"/>
      <c r="BJ15" s="1141"/>
      <c r="BK15" s="1141"/>
      <c r="BL15" s="1141"/>
      <c r="BM15" s="1141"/>
      <c r="BN15" s="1141"/>
      <c r="BO15" s="1141"/>
      <c r="BP15" s="1141"/>
      <c r="BQ15" s="1141"/>
      <c r="BR15" s="1141"/>
      <c r="BS15" s="1141"/>
      <c r="BT15" s="1141"/>
      <c r="BU15" s="1141"/>
      <c r="BV15" s="1141"/>
      <c r="BW15" s="1141"/>
      <c r="BX15" s="1141"/>
      <c r="BY15" s="1141"/>
      <c r="BZ15" s="1141"/>
      <c r="CA15" s="1141"/>
      <c r="CB15" s="1141"/>
      <c r="CC15" s="1141"/>
      <c r="CD15" s="1141"/>
      <c r="CE15" s="1141"/>
      <c r="CF15" s="1141"/>
      <c r="CG15" s="1141"/>
      <c r="CH15" s="1141"/>
      <c r="CI15" s="1141"/>
      <c r="CJ15" s="1141"/>
      <c r="CK15" s="1141"/>
      <c r="CL15" s="1141"/>
      <c r="CM15" s="1141"/>
      <c r="CN15" s="1141"/>
      <c r="CO15" s="1141"/>
      <c r="CP15" s="1141"/>
      <c r="CQ15" s="1141"/>
      <c r="CR15" s="1141"/>
      <c r="CS15" s="1141"/>
      <c r="CT15" s="1141"/>
      <c r="CU15" s="1141"/>
      <c r="CV15" s="1141"/>
      <c r="CW15" s="1141"/>
      <c r="CX15" s="1141"/>
      <c r="CY15" s="1141"/>
      <c r="CZ15" s="1141"/>
      <c r="DA15" s="1141"/>
      <c r="DB15" s="1141"/>
      <c r="DC15" s="1141"/>
      <c r="DD15" s="1141"/>
      <c r="DE15" s="1141"/>
    </row>
    <row r="16" spans="1:109" s="82" customFormat="1" ht="13.5" x14ac:dyDescent="0.15">
      <c r="A16" s="1087"/>
      <c r="B16" s="1141"/>
      <c r="C16" s="1141"/>
      <c r="D16" s="1141"/>
      <c r="E16" s="1141"/>
      <c r="F16" s="1141"/>
      <c r="G16" s="1141"/>
      <c r="H16" s="1141"/>
      <c r="I16" s="1141"/>
      <c r="J16" s="1141"/>
      <c r="K16" s="1141"/>
      <c r="L16" s="1141"/>
      <c r="M16" s="1141"/>
      <c r="N16" s="1141"/>
      <c r="O16" s="1141"/>
      <c r="P16" s="1141"/>
      <c r="Q16" s="1141"/>
      <c r="R16" s="1141"/>
      <c r="S16" s="1141"/>
      <c r="T16" s="1141"/>
      <c r="U16" s="1141"/>
      <c r="V16" s="1141"/>
      <c r="W16" s="1141"/>
      <c r="X16" s="1141"/>
      <c r="Y16" s="1141"/>
      <c r="Z16" s="1141"/>
      <c r="AA16" s="1141"/>
      <c r="AB16" s="1141"/>
      <c r="AC16" s="1141"/>
      <c r="AD16" s="1141"/>
      <c r="AE16" s="1141"/>
      <c r="AF16" s="1141"/>
      <c r="AG16" s="1141"/>
      <c r="AH16" s="1141"/>
      <c r="AI16" s="1141"/>
      <c r="AJ16" s="1141"/>
      <c r="AK16" s="1141"/>
      <c r="AL16" s="1141"/>
      <c r="AM16" s="1141"/>
      <c r="AN16" s="1141"/>
      <c r="AO16" s="1141"/>
      <c r="AP16" s="1141"/>
      <c r="AQ16" s="1141"/>
      <c r="AR16" s="1141"/>
      <c r="AS16" s="1141"/>
      <c r="AT16" s="1141"/>
      <c r="AU16" s="1141"/>
      <c r="AV16" s="1141"/>
      <c r="AW16" s="1141"/>
      <c r="AX16" s="1141"/>
      <c r="AY16" s="1141"/>
      <c r="AZ16" s="1141"/>
      <c r="BA16" s="1141"/>
      <c r="BB16" s="1141"/>
      <c r="BC16" s="1141"/>
      <c r="BD16" s="1141"/>
      <c r="BE16" s="1141"/>
      <c r="BF16" s="1141"/>
      <c r="BG16" s="1141"/>
      <c r="BH16" s="1141"/>
      <c r="BI16" s="1141"/>
      <c r="BJ16" s="1141"/>
      <c r="BK16" s="1141"/>
      <c r="BL16" s="1141"/>
      <c r="BM16" s="1141"/>
      <c r="BN16" s="1141"/>
      <c r="BO16" s="1141"/>
      <c r="BP16" s="1141"/>
      <c r="BQ16" s="1141"/>
      <c r="BR16" s="1141"/>
      <c r="BS16" s="1141"/>
      <c r="BT16" s="1141"/>
      <c r="BU16" s="1141"/>
      <c r="BV16" s="1141"/>
      <c r="BW16" s="1141"/>
      <c r="BX16" s="1141"/>
      <c r="BY16" s="1141"/>
      <c r="BZ16" s="1141"/>
      <c r="CA16" s="1141"/>
      <c r="CB16" s="1141"/>
      <c r="CC16" s="1141"/>
      <c r="CD16" s="1141"/>
      <c r="CE16" s="1141"/>
      <c r="CF16" s="1141"/>
      <c r="CG16" s="1141"/>
      <c r="CH16" s="1141"/>
      <c r="CI16" s="1141"/>
      <c r="CJ16" s="1141"/>
      <c r="CK16" s="1141"/>
      <c r="CL16" s="1141"/>
      <c r="CM16" s="1141"/>
      <c r="CN16" s="1141"/>
      <c r="CO16" s="1141"/>
      <c r="CP16" s="1141"/>
      <c r="CQ16" s="1141"/>
      <c r="CR16" s="1141"/>
      <c r="CS16" s="1141"/>
      <c r="CT16" s="1141"/>
      <c r="CU16" s="1141"/>
      <c r="CV16" s="1141"/>
      <c r="CW16" s="1141"/>
      <c r="CX16" s="1141"/>
      <c r="CY16" s="1141"/>
      <c r="CZ16" s="1141"/>
      <c r="DA16" s="1141"/>
      <c r="DB16" s="1141"/>
      <c r="DC16" s="1141"/>
      <c r="DD16" s="1141"/>
      <c r="DE16" s="1141"/>
    </row>
    <row r="17" spans="1:109" s="82" customFormat="1" ht="13.5" x14ac:dyDescent="0.15">
      <c r="A17" s="1087"/>
      <c r="B17" s="1141"/>
      <c r="C17" s="1141"/>
      <c r="D17" s="1141"/>
      <c r="E17" s="1141"/>
      <c r="F17" s="1141"/>
      <c r="G17" s="1141"/>
      <c r="H17" s="1141"/>
      <c r="I17" s="1141"/>
      <c r="J17" s="1141"/>
      <c r="K17" s="1141"/>
      <c r="L17" s="1141"/>
      <c r="M17" s="1141"/>
      <c r="N17" s="1141"/>
      <c r="O17" s="1141"/>
      <c r="P17" s="1141"/>
      <c r="Q17" s="1141"/>
      <c r="R17" s="1141"/>
      <c r="S17" s="1141"/>
      <c r="T17" s="1141"/>
      <c r="U17" s="1141"/>
      <c r="V17" s="1141"/>
      <c r="W17" s="1141"/>
      <c r="X17" s="1141"/>
      <c r="Y17" s="1141"/>
      <c r="Z17" s="1141"/>
      <c r="AA17" s="1141"/>
      <c r="AB17" s="1141"/>
      <c r="AC17" s="1141"/>
      <c r="AD17" s="1141"/>
      <c r="AE17" s="1141"/>
      <c r="AF17" s="1141"/>
      <c r="AG17" s="1141"/>
      <c r="AH17" s="1141"/>
      <c r="AI17" s="1141"/>
      <c r="AJ17" s="1141"/>
      <c r="AK17" s="1141"/>
      <c r="AL17" s="1141"/>
      <c r="AM17" s="1141"/>
      <c r="AN17" s="1141"/>
      <c r="AO17" s="1141"/>
      <c r="AP17" s="1141"/>
      <c r="AQ17" s="1141"/>
      <c r="AR17" s="1141"/>
      <c r="AS17" s="1141"/>
      <c r="AT17" s="1141"/>
      <c r="AU17" s="1141"/>
      <c r="AV17" s="1141"/>
      <c r="AW17" s="1141"/>
      <c r="AX17" s="1141"/>
      <c r="AY17" s="1141"/>
      <c r="AZ17" s="1141"/>
      <c r="BA17" s="1141"/>
      <c r="BB17" s="1141"/>
      <c r="BC17" s="1141"/>
      <c r="BD17" s="1141"/>
      <c r="BE17" s="1141"/>
      <c r="BF17" s="1141"/>
      <c r="BG17" s="1141"/>
      <c r="BH17" s="1141"/>
      <c r="BI17" s="1141"/>
      <c r="BJ17" s="1141"/>
      <c r="BK17" s="1141"/>
      <c r="BL17" s="1141"/>
      <c r="BM17" s="1141"/>
      <c r="BN17" s="1141"/>
      <c r="BO17" s="1141"/>
      <c r="BP17" s="1141"/>
      <c r="BQ17" s="1141"/>
      <c r="BR17" s="1141"/>
      <c r="BS17" s="1141"/>
      <c r="BT17" s="1141"/>
      <c r="BU17" s="1141"/>
      <c r="BV17" s="1141"/>
      <c r="BW17" s="1141"/>
      <c r="BX17" s="1141"/>
      <c r="BY17" s="1141"/>
      <c r="BZ17" s="1141"/>
      <c r="CA17" s="1141"/>
      <c r="CB17" s="1141"/>
      <c r="CC17" s="1141"/>
      <c r="CD17" s="1141"/>
      <c r="CE17" s="1141"/>
      <c r="CF17" s="1141"/>
      <c r="CG17" s="1141"/>
      <c r="CH17" s="1141"/>
      <c r="CI17" s="1141"/>
      <c r="CJ17" s="1141"/>
      <c r="CK17" s="1141"/>
      <c r="CL17" s="1141"/>
      <c r="CM17" s="1141"/>
      <c r="CN17" s="1141"/>
      <c r="CO17" s="1141"/>
      <c r="CP17" s="1141"/>
      <c r="CQ17" s="1141"/>
      <c r="CR17" s="1141"/>
      <c r="CS17" s="1141"/>
      <c r="CT17" s="1141"/>
      <c r="CU17" s="1141"/>
      <c r="CV17" s="1141"/>
      <c r="CW17" s="1141"/>
      <c r="CX17" s="1141"/>
      <c r="CY17" s="1141"/>
      <c r="CZ17" s="1141"/>
      <c r="DA17" s="1141"/>
      <c r="DB17" s="1141"/>
      <c r="DC17" s="1141"/>
      <c r="DD17" s="1141"/>
      <c r="DE17" s="1141"/>
    </row>
    <row r="18" spans="1:109" s="82" customFormat="1" ht="13.5" x14ac:dyDescent="0.15">
      <c r="A18" s="1087"/>
      <c r="B18" s="1141"/>
      <c r="C18" s="1141"/>
      <c r="D18" s="1141"/>
      <c r="E18" s="1141"/>
      <c r="F18" s="1141"/>
      <c r="G18" s="1141"/>
      <c r="H18" s="1141"/>
      <c r="I18" s="1141"/>
      <c r="J18" s="1141"/>
      <c r="K18" s="1141"/>
      <c r="L18" s="1141"/>
      <c r="M18" s="1141"/>
      <c r="N18" s="1141"/>
      <c r="O18" s="1141"/>
      <c r="P18" s="1141"/>
      <c r="Q18" s="1141"/>
      <c r="R18" s="1141"/>
      <c r="S18" s="1141"/>
      <c r="T18" s="1141"/>
      <c r="U18" s="1141"/>
      <c r="V18" s="1141"/>
      <c r="W18" s="1141"/>
      <c r="X18" s="1141"/>
      <c r="Y18" s="1141"/>
      <c r="Z18" s="1141"/>
      <c r="AA18" s="1141"/>
      <c r="AB18" s="1141"/>
      <c r="AC18" s="1141"/>
      <c r="AD18" s="1141"/>
      <c r="AE18" s="1141"/>
      <c r="AF18" s="1141"/>
      <c r="AG18" s="1141"/>
      <c r="AH18" s="1141"/>
      <c r="AI18" s="1141"/>
      <c r="AJ18" s="1141"/>
      <c r="AK18" s="1141"/>
      <c r="AL18" s="1141"/>
      <c r="AM18" s="1141"/>
      <c r="AN18" s="1141"/>
      <c r="AO18" s="1141"/>
      <c r="AP18" s="1141"/>
      <c r="AQ18" s="1141"/>
      <c r="AR18" s="1141"/>
      <c r="AS18" s="1141"/>
      <c r="AT18" s="1141"/>
      <c r="AU18" s="1141"/>
      <c r="AV18" s="1141"/>
      <c r="AW18" s="1141"/>
      <c r="AX18" s="1141"/>
      <c r="AY18" s="1141"/>
      <c r="AZ18" s="1141"/>
      <c r="BA18" s="1141"/>
      <c r="BB18" s="1141"/>
      <c r="BC18" s="1141"/>
      <c r="BD18" s="1141"/>
      <c r="BE18" s="1141"/>
      <c r="BF18" s="1141"/>
      <c r="BG18" s="1141"/>
      <c r="BH18" s="1141"/>
      <c r="BI18" s="1141"/>
      <c r="BJ18" s="1141"/>
      <c r="BK18" s="1141"/>
      <c r="BL18" s="1141"/>
      <c r="BM18" s="1141"/>
      <c r="BN18" s="1141"/>
      <c r="BO18" s="1141"/>
      <c r="BP18" s="1141"/>
      <c r="BQ18" s="1141"/>
      <c r="BR18" s="1141"/>
      <c r="BS18" s="1141"/>
      <c r="BT18" s="1141"/>
      <c r="BU18" s="1141"/>
      <c r="BV18" s="1141"/>
      <c r="BW18" s="1141"/>
      <c r="BX18" s="1141"/>
      <c r="BY18" s="1141"/>
      <c r="BZ18" s="1141"/>
      <c r="CA18" s="1141"/>
      <c r="CB18" s="1141"/>
      <c r="CC18" s="1141"/>
      <c r="CD18" s="1141"/>
      <c r="CE18" s="1141"/>
      <c r="CF18" s="1141"/>
      <c r="CG18" s="1141"/>
      <c r="CH18" s="1141"/>
      <c r="CI18" s="1141"/>
      <c r="CJ18" s="1141"/>
      <c r="CK18" s="1141"/>
      <c r="CL18" s="1141"/>
      <c r="CM18" s="1141"/>
      <c r="CN18" s="1141"/>
      <c r="CO18" s="1141"/>
      <c r="CP18" s="1141"/>
      <c r="CQ18" s="1141"/>
      <c r="CR18" s="1141"/>
      <c r="CS18" s="1141"/>
      <c r="CT18" s="1141"/>
      <c r="CU18" s="1141"/>
      <c r="CV18" s="1141"/>
      <c r="CW18" s="1141"/>
      <c r="CX18" s="1141"/>
      <c r="CY18" s="1141"/>
      <c r="CZ18" s="1141"/>
      <c r="DA18" s="1141"/>
      <c r="DB18" s="1141"/>
      <c r="DC18" s="1141"/>
      <c r="DD18" s="1141"/>
      <c r="DE18" s="1141"/>
    </row>
    <row r="19" spans="1:109" ht="13.5" x14ac:dyDescent="0.15">
      <c r="DD19" s="1087"/>
      <c r="DE19" s="1087"/>
    </row>
    <row r="20" spans="1:109" ht="13.5" x14ac:dyDescent="0.15">
      <c r="DD20" s="1087"/>
      <c r="DE20" s="1087"/>
    </row>
    <row r="21" spans="1:109" ht="17.25" customHeight="1" x14ac:dyDescent="0.15">
      <c r="B21" s="1140"/>
      <c r="C21" s="1137"/>
      <c r="D21" s="1137"/>
      <c r="E21" s="1137"/>
      <c r="F21" s="1137"/>
      <c r="G21" s="1137"/>
      <c r="H21" s="1137"/>
      <c r="I21" s="1137"/>
      <c r="J21" s="1137"/>
      <c r="K21" s="1137"/>
      <c r="L21" s="1137"/>
      <c r="M21" s="1137"/>
      <c r="N21" s="1139"/>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c r="AJ21" s="1137"/>
      <c r="AK21" s="1137"/>
      <c r="AL21" s="1137"/>
      <c r="AM21" s="1137"/>
      <c r="AN21" s="1137"/>
      <c r="AO21" s="1137"/>
      <c r="AP21" s="1137"/>
      <c r="AQ21" s="1137"/>
      <c r="AR21" s="1137"/>
      <c r="AS21" s="1137"/>
      <c r="AT21" s="1139"/>
      <c r="AU21" s="1137"/>
      <c r="AV21" s="1137"/>
      <c r="AW21" s="1137"/>
      <c r="AX21" s="1137"/>
      <c r="AY21" s="1137"/>
      <c r="AZ21" s="1137"/>
      <c r="BA21" s="1137"/>
      <c r="BB21" s="1137"/>
      <c r="BC21" s="1137"/>
      <c r="BD21" s="1137"/>
      <c r="BE21" s="1137"/>
      <c r="BF21" s="1139"/>
      <c r="BG21" s="1137"/>
      <c r="BH21" s="1137"/>
      <c r="BI21" s="1137"/>
      <c r="BJ21" s="1137"/>
      <c r="BK21" s="1137"/>
      <c r="BL21" s="1137"/>
      <c r="BM21" s="1137"/>
      <c r="BN21" s="1137"/>
      <c r="BO21" s="1137"/>
      <c r="BP21" s="1137"/>
      <c r="BQ21" s="1137"/>
      <c r="BR21" s="1139"/>
      <c r="BS21" s="1137"/>
      <c r="BT21" s="1137"/>
      <c r="BU21" s="1137"/>
      <c r="BV21" s="1137"/>
      <c r="BW21" s="1137"/>
      <c r="BX21" s="1137"/>
      <c r="BY21" s="1137"/>
      <c r="BZ21" s="1137"/>
      <c r="CA21" s="1137"/>
      <c r="CB21" s="1137"/>
      <c r="CC21" s="1137"/>
      <c r="CD21" s="1139"/>
      <c r="CE21" s="1137"/>
      <c r="CF21" s="1137"/>
      <c r="CG21" s="1137"/>
      <c r="CH21" s="1137"/>
      <c r="CI21" s="1137"/>
      <c r="CJ21" s="1137"/>
      <c r="CK21" s="1137"/>
      <c r="CL21" s="1137"/>
      <c r="CM21" s="1137"/>
      <c r="CN21" s="1137"/>
      <c r="CO21" s="1137"/>
      <c r="CP21" s="1139"/>
      <c r="CQ21" s="1137"/>
      <c r="CR21" s="1137"/>
      <c r="CS21" s="1137"/>
      <c r="CT21" s="1137"/>
      <c r="CU21" s="1137"/>
      <c r="CV21" s="1137"/>
      <c r="CW21" s="1137"/>
      <c r="CX21" s="1137"/>
      <c r="CY21" s="1137"/>
      <c r="CZ21" s="1137"/>
      <c r="DA21" s="1137"/>
      <c r="DB21" s="1139"/>
      <c r="DC21" s="1137"/>
      <c r="DD21" s="1136"/>
      <c r="DE21" s="1087"/>
    </row>
    <row r="22" spans="1:109" ht="17.25" customHeight="1" x14ac:dyDescent="0.15">
      <c r="B22" s="1088"/>
    </row>
    <row r="23" spans="1:109" ht="13.5" x14ac:dyDescent="0.15">
      <c r="B23" s="1088"/>
    </row>
    <row r="24" spans="1:109" ht="13.5" x14ac:dyDescent="0.15">
      <c r="B24" s="1088"/>
    </row>
    <row r="25" spans="1:109" ht="13.5" x14ac:dyDescent="0.15">
      <c r="B25" s="1088"/>
    </row>
    <row r="26" spans="1:109" ht="13.5" x14ac:dyDescent="0.15">
      <c r="B26" s="1088"/>
    </row>
    <row r="27" spans="1:109" ht="13.5" x14ac:dyDescent="0.15">
      <c r="B27" s="1088"/>
    </row>
    <row r="28" spans="1:109" ht="13.5" x14ac:dyDescent="0.15">
      <c r="B28" s="1088"/>
    </row>
    <row r="29" spans="1:109" ht="13.5" x14ac:dyDescent="0.15">
      <c r="B29" s="1088"/>
    </row>
    <row r="30" spans="1:109" ht="13.5" x14ac:dyDescent="0.15">
      <c r="B30" s="1088"/>
    </row>
    <row r="31" spans="1:109" ht="13.5" x14ac:dyDescent="0.15">
      <c r="B31" s="1088"/>
    </row>
    <row r="32" spans="1:109" ht="13.5" x14ac:dyDescent="0.15">
      <c r="B32" s="1088"/>
    </row>
    <row r="33" spans="2:109" ht="13.5" x14ac:dyDescent="0.15">
      <c r="B33" s="1088"/>
    </row>
    <row r="34" spans="2:109" ht="13.5" x14ac:dyDescent="0.15">
      <c r="B34" s="1088"/>
    </row>
    <row r="35" spans="2:109" ht="13.5" x14ac:dyDescent="0.15">
      <c r="B35" s="1088"/>
    </row>
    <row r="36" spans="2:109" ht="13.5" x14ac:dyDescent="0.15">
      <c r="B36" s="1088"/>
    </row>
    <row r="37" spans="2:109" ht="13.5" x14ac:dyDescent="0.15">
      <c r="B37" s="1088"/>
    </row>
    <row r="38" spans="2:109" ht="13.5" x14ac:dyDescent="0.15">
      <c r="B38" s="1088"/>
    </row>
    <row r="39" spans="2:109" ht="13.5" x14ac:dyDescent="0.15">
      <c r="B39" s="1092"/>
      <c r="C39" s="1091"/>
      <c r="D39" s="1091"/>
      <c r="E39" s="1091"/>
      <c r="F39" s="1091"/>
      <c r="G39" s="1091"/>
      <c r="H39" s="1091"/>
      <c r="I39" s="1091"/>
      <c r="J39" s="1091"/>
      <c r="K39" s="1091"/>
      <c r="L39" s="1091"/>
      <c r="M39" s="1091"/>
      <c r="N39" s="1091"/>
      <c r="O39" s="1091"/>
      <c r="P39" s="1091"/>
      <c r="Q39" s="1091"/>
      <c r="R39" s="1091"/>
      <c r="S39" s="1091"/>
      <c r="T39" s="1091"/>
      <c r="U39" s="1091"/>
      <c r="V39" s="1091"/>
      <c r="W39" s="1091"/>
      <c r="X39" s="1091"/>
      <c r="Y39" s="1091"/>
      <c r="Z39" s="1091"/>
      <c r="AA39" s="1091"/>
      <c r="AB39" s="1091"/>
      <c r="AC39" s="1091"/>
      <c r="AD39" s="1091"/>
      <c r="AE39" s="1091"/>
      <c r="AF39" s="1091"/>
      <c r="AG39" s="1091"/>
      <c r="AH39" s="1091"/>
      <c r="AI39" s="1091"/>
      <c r="AJ39" s="1091"/>
      <c r="AK39" s="1091"/>
      <c r="AL39" s="1091"/>
      <c r="AM39" s="1091"/>
      <c r="AN39" s="1091"/>
      <c r="AO39" s="1091"/>
      <c r="AP39" s="1091"/>
      <c r="AQ39" s="1091"/>
      <c r="AR39" s="1091"/>
      <c r="AS39" s="1091"/>
      <c r="AT39" s="1091"/>
      <c r="AU39" s="1091"/>
      <c r="AV39" s="1091"/>
      <c r="AW39" s="1091"/>
      <c r="AX39" s="1091"/>
      <c r="AY39" s="1091"/>
      <c r="AZ39" s="1091"/>
      <c r="BA39" s="1091"/>
      <c r="BB39" s="1091"/>
      <c r="BC39" s="1091"/>
      <c r="BD39" s="1091"/>
      <c r="BE39" s="1091"/>
      <c r="BF39" s="1091"/>
      <c r="BG39" s="1091"/>
      <c r="BH39" s="1091"/>
      <c r="BI39" s="1091"/>
      <c r="BJ39" s="1091"/>
      <c r="BK39" s="1091"/>
      <c r="BL39" s="1091"/>
      <c r="BM39" s="1091"/>
      <c r="BN39" s="1091"/>
      <c r="BO39" s="1091"/>
      <c r="BP39" s="1091"/>
      <c r="BQ39" s="1091"/>
      <c r="BR39" s="1091"/>
      <c r="BS39" s="1091"/>
      <c r="BT39" s="1091"/>
      <c r="BU39" s="1091"/>
      <c r="BV39" s="1091"/>
      <c r="BW39" s="1091"/>
      <c r="BX39" s="1091"/>
      <c r="BY39" s="1091"/>
      <c r="BZ39" s="1091"/>
      <c r="CA39" s="1091"/>
      <c r="CB39" s="1091"/>
      <c r="CC39" s="1091"/>
      <c r="CD39" s="1091"/>
      <c r="CE39" s="1091"/>
      <c r="CF39" s="1091"/>
      <c r="CG39" s="1091"/>
      <c r="CH39" s="1091"/>
      <c r="CI39" s="1091"/>
      <c r="CJ39" s="1091"/>
      <c r="CK39" s="1091"/>
      <c r="CL39" s="1091"/>
      <c r="CM39" s="1091"/>
      <c r="CN39" s="1091"/>
      <c r="CO39" s="1091"/>
      <c r="CP39" s="1091"/>
      <c r="CQ39" s="1091"/>
      <c r="CR39" s="1091"/>
      <c r="CS39" s="1091"/>
      <c r="CT39" s="1091"/>
      <c r="CU39" s="1091"/>
      <c r="CV39" s="1091"/>
      <c r="CW39" s="1091"/>
      <c r="CX39" s="1091"/>
      <c r="CY39" s="1091"/>
      <c r="CZ39" s="1091"/>
      <c r="DA39" s="1091"/>
      <c r="DB39" s="1091"/>
      <c r="DC39" s="1091"/>
      <c r="DD39" s="1090"/>
    </row>
    <row r="40" spans="2:109" ht="13.5" x14ac:dyDescent="0.15">
      <c r="B40" s="1127"/>
      <c r="DD40" s="1127"/>
      <c r="DE40" s="1087"/>
    </row>
    <row r="41" spans="2:109" ht="17.25" x14ac:dyDescent="0.15">
      <c r="B41" s="1138" t="s">
        <v>567</v>
      </c>
      <c r="C41" s="1137"/>
      <c r="D41" s="1137"/>
      <c r="E41" s="1137"/>
      <c r="F41" s="1137"/>
      <c r="G41" s="1137"/>
      <c r="H41" s="1137"/>
      <c r="I41" s="1137"/>
      <c r="J41" s="1137"/>
      <c r="K41" s="1137"/>
      <c r="L41" s="1137"/>
      <c r="M41" s="1137"/>
      <c r="N41" s="1137"/>
      <c r="O41" s="1137"/>
      <c r="P41" s="1137"/>
      <c r="Q41" s="1137"/>
      <c r="R41" s="1137"/>
      <c r="S41" s="1137"/>
      <c r="T41" s="1137"/>
      <c r="U41" s="1137"/>
      <c r="V41" s="1137"/>
      <c r="W41" s="1137"/>
      <c r="X41" s="1137"/>
      <c r="Y41" s="1137"/>
      <c r="Z41" s="1137"/>
      <c r="AA41" s="1137"/>
      <c r="AB41" s="1137"/>
      <c r="AC41" s="1137"/>
      <c r="AD41" s="1137"/>
      <c r="AE41" s="1137"/>
      <c r="AF41" s="1137"/>
      <c r="AG41" s="1137"/>
      <c r="AH41" s="1137"/>
      <c r="AI41" s="1137"/>
      <c r="AJ41" s="1137"/>
      <c r="AK41" s="1137"/>
      <c r="AL41" s="1137"/>
      <c r="AM41" s="1137"/>
      <c r="AN41" s="1137"/>
      <c r="AO41" s="1137"/>
      <c r="AP41" s="1137"/>
      <c r="AQ41" s="1137"/>
      <c r="AR41" s="1137"/>
      <c r="AS41" s="1137"/>
      <c r="AT41" s="1137"/>
      <c r="AU41" s="1137"/>
      <c r="AV41" s="1137"/>
      <c r="AW41" s="1137"/>
      <c r="AX41" s="1137"/>
      <c r="AY41" s="1137"/>
      <c r="AZ41" s="1137"/>
      <c r="BA41" s="1137"/>
      <c r="BB41" s="1137"/>
      <c r="BC41" s="1137"/>
      <c r="BD41" s="1137"/>
      <c r="BE41" s="1137"/>
      <c r="BF41" s="1137"/>
      <c r="BG41" s="1137"/>
      <c r="BH41" s="1137"/>
      <c r="BI41" s="1137"/>
      <c r="BJ41" s="1137"/>
      <c r="BK41" s="1137"/>
      <c r="BL41" s="1137"/>
      <c r="BM41" s="1137"/>
      <c r="BN41" s="1137"/>
      <c r="BO41" s="1137"/>
      <c r="BP41" s="1137"/>
      <c r="BQ41" s="1137"/>
      <c r="BR41" s="1137"/>
      <c r="BS41" s="1137"/>
      <c r="BT41" s="1137"/>
      <c r="BU41" s="1137"/>
      <c r="BV41" s="1137"/>
      <c r="BW41" s="1137"/>
      <c r="BX41" s="1137"/>
      <c r="BY41" s="1137"/>
      <c r="BZ41" s="1137"/>
      <c r="CA41" s="1137"/>
      <c r="CB41" s="1137"/>
      <c r="CC41" s="1137"/>
      <c r="CD41" s="1137"/>
      <c r="CE41" s="1137"/>
      <c r="CF41" s="1137"/>
      <c r="CG41" s="1137"/>
      <c r="CH41" s="1137"/>
      <c r="CI41" s="1137"/>
      <c r="CJ41" s="1137"/>
      <c r="CK41" s="1137"/>
      <c r="CL41" s="1137"/>
      <c r="CM41" s="1137"/>
      <c r="CN41" s="1137"/>
      <c r="CO41" s="1137"/>
      <c r="CP41" s="1137"/>
      <c r="CQ41" s="1137"/>
      <c r="CR41" s="1137"/>
      <c r="CS41" s="1137"/>
      <c r="CT41" s="1137"/>
      <c r="CU41" s="1137"/>
      <c r="CV41" s="1137"/>
      <c r="CW41" s="1137"/>
      <c r="CX41" s="1137"/>
      <c r="CY41" s="1137"/>
      <c r="CZ41" s="1137"/>
      <c r="DA41" s="1137"/>
      <c r="DB41" s="1137"/>
      <c r="DC41" s="1137"/>
      <c r="DD41" s="1136"/>
    </row>
    <row r="42" spans="2:109" ht="13.5" x14ac:dyDescent="0.15">
      <c r="B42" s="1088"/>
      <c r="G42" s="1124"/>
      <c r="I42" s="1123"/>
      <c r="J42" s="1123"/>
      <c r="K42" s="1123"/>
      <c r="AM42" s="1124"/>
      <c r="AN42" s="1124" t="s">
        <v>563</v>
      </c>
      <c r="AP42" s="1123"/>
      <c r="AQ42" s="1123"/>
      <c r="AR42" s="1123"/>
      <c r="AY42" s="1124"/>
      <c r="BA42" s="1123"/>
      <c r="BB42" s="1123"/>
      <c r="BC42" s="1123"/>
      <c r="BK42" s="1124"/>
      <c r="BM42" s="1123"/>
      <c r="BN42" s="1123"/>
      <c r="BO42" s="1123"/>
      <c r="BW42" s="1124"/>
      <c r="BY42" s="1123"/>
      <c r="BZ42" s="1123"/>
      <c r="CA42" s="1123"/>
      <c r="CI42" s="1124"/>
      <c r="CK42" s="1123"/>
      <c r="CL42" s="1123"/>
      <c r="CM42" s="1123"/>
      <c r="CU42" s="1124"/>
      <c r="CW42" s="1123"/>
      <c r="CX42" s="1123"/>
      <c r="CY42" s="1123"/>
    </row>
    <row r="43" spans="2:109" ht="13.5" customHeight="1" x14ac:dyDescent="0.15">
      <c r="B43" s="1088"/>
      <c r="AN43" s="1122" t="s">
        <v>566</v>
      </c>
      <c r="AO43" s="1121"/>
      <c r="AP43" s="1121"/>
      <c r="AQ43" s="1121"/>
      <c r="AR43" s="1121"/>
      <c r="AS43" s="1121"/>
      <c r="AT43" s="1121"/>
      <c r="AU43" s="1121"/>
      <c r="AV43" s="1121"/>
      <c r="AW43" s="1121"/>
      <c r="AX43" s="1121"/>
      <c r="AY43" s="1121"/>
      <c r="AZ43" s="1121"/>
      <c r="BA43" s="1121"/>
      <c r="BB43" s="1121"/>
      <c r="BC43" s="1121"/>
      <c r="BD43" s="1121"/>
      <c r="BE43" s="1121"/>
      <c r="BF43" s="1121"/>
      <c r="BG43" s="1121"/>
      <c r="BH43" s="1121"/>
      <c r="BI43" s="1121"/>
      <c r="BJ43" s="1121"/>
      <c r="BK43" s="1121"/>
      <c r="BL43" s="1121"/>
      <c r="BM43" s="1121"/>
      <c r="BN43" s="1121"/>
      <c r="BO43" s="1121"/>
      <c r="BP43" s="1121"/>
      <c r="BQ43" s="1121"/>
      <c r="BR43" s="1121"/>
      <c r="BS43" s="1121"/>
      <c r="BT43" s="1121"/>
      <c r="BU43" s="1121"/>
      <c r="BV43" s="1121"/>
      <c r="BW43" s="1121"/>
      <c r="BX43" s="1121"/>
      <c r="BY43" s="1121"/>
      <c r="BZ43" s="1121"/>
      <c r="CA43" s="1121"/>
      <c r="CB43" s="1121"/>
      <c r="CC43" s="1121"/>
      <c r="CD43" s="1121"/>
      <c r="CE43" s="1121"/>
      <c r="CF43" s="1121"/>
      <c r="CG43" s="1121"/>
      <c r="CH43" s="1121"/>
      <c r="CI43" s="1121"/>
      <c r="CJ43" s="1121"/>
      <c r="CK43" s="1121"/>
      <c r="CL43" s="1121"/>
      <c r="CM43" s="1121"/>
      <c r="CN43" s="1121"/>
      <c r="CO43" s="1121"/>
      <c r="CP43" s="1121"/>
      <c r="CQ43" s="1121"/>
      <c r="CR43" s="1121"/>
      <c r="CS43" s="1121"/>
      <c r="CT43" s="1121"/>
      <c r="CU43" s="1121"/>
      <c r="CV43" s="1121"/>
      <c r="CW43" s="1121"/>
      <c r="CX43" s="1121"/>
      <c r="CY43" s="1121"/>
      <c r="CZ43" s="1121"/>
      <c r="DA43" s="1121"/>
      <c r="DB43" s="1121"/>
      <c r="DC43" s="1120"/>
    </row>
    <row r="44" spans="2:109" ht="13.5" x14ac:dyDescent="0.15">
      <c r="B44" s="1088"/>
      <c r="AN44" s="1119"/>
      <c r="AO44" s="1118"/>
      <c r="AP44" s="1118"/>
      <c r="AQ44" s="1118"/>
      <c r="AR44" s="1118"/>
      <c r="AS44" s="1118"/>
      <c r="AT44" s="1118"/>
      <c r="AU44" s="1118"/>
      <c r="AV44" s="1118"/>
      <c r="AW44" s="1118"/>
      <c r="AX44" s="1118"/>
      <c r="AY44" s="1118"/>
      <c r="AZ44" s="1118"/>
      <c r="BA44" s="1118"/>
      <c r="BB44" s="1118"/>
      <c r="BC44" s="1118"/>
      <c r="BD44" s="1118"/>
      <c r="BE44" s="1118"/>
      <c r="BF44" s="1118"/>
      <c r="BG44" s="1118"/>
      <c r="BH44" s="1118"/>
      <c r="BI44" s="1118"/>
      <c r="BJ44" s="1118"/>
      <c r="BK44" s="1118"/>
      <c r="BL44" s="1118"/>
      <c r="BM44" s="1118"/>
      <c r="BN44" s="1118"/>
      <c r="BO44" s="1118"/>
      <c r="BP44" s="1118"/>
      <c r="BQ44" s="1118"/>
      <c r="BR44" s="1118"/>
      <c r="BS44" s="1118"/>
      <c r="BT44" s="1118"/>
      <c r="BU44" s="1118"/>
      <c r="BV44" s="1118"/>
      <c r="BW44" s="1118"/>
      <c r="BX44" s="1118"/>
      <c r="BY44" s="1118"/>
      <c r="BZ44" s="1118"/>
      <c r="CA44" s="1118"/>
      <c r="CB44" s="1118"/>
      <c r="CC44" s="1118"/>
      <c r="CD44" s="1118"/>
      <c r="CE44" s="1118"/>
      <c r="CF44" s="1118"/>
      <c r="CG44" s="1118"/>
      <c r="CH44" s="1118"/>
      <c r="CI44" s="1118"/>
      <c r="CJ44" s="1118"/>
      <c r="CK44" s="1118"/>
      <c r="CL44" s="1118"/>
      <c r="CM44" s="1118"/>
      <c r="CN44" s="1118"/>
      <c r="CO44" s="1118"/>
      <c r="CP44" s="1118"/>
      <c r="CQ44" s="1118"/>
      <c r="CR44" s="1118"/>
      <c r="CS44" s="1118"/>
      <c r="CT44" s="1118"/>
      <c r="CU44" s="1118"/>
      <c r="CV44" s="1118"/>
      <c r="CW44" s="1118"/>
      <c r="CX44" s="1118"/>
      <c r="CY44" s="1118"/>
      <c r="CZ44" s="1118"/>
      <c r="DA44" s="1118"/>
      <c r="DB44" s="1118"/>
      <c r="DC44" s="1117"/>
    </row>
    <row r="45" spans="2:109" ht="13.5" x14ac:dyDescent="0.15">
      <c r="B45" s="1088"/>
      <c r="AN45" s="1119"/>
      <c r="AO45" s="1118"/>
      <c r="AP45" s="1118"/>
      <c r="AQ45" s="1118"/>
      <c r="AR45" s="1118"/>
      <c r="AS45" s="1118"/>
      <c r="AT45" s="1118"/>
      <c r="AU45" s="1118"/>
      <c r="AV45" s="1118"/>
      <c r="AW45" s="1118"/>
      <c r="AX45" s="1118"/>
      <c r="AY45" s="1118"/>
      <c r="AZ45" s="1118"/>
      <c r="BA45" s="1118"/>
      <c r="BB45" s="1118"/>
      <c r="BC45" s="1118"/>
      <c r="BD45" s="1118"/>
      <c r="BE45" s="1118"/>
      <c r="BF45" s="1118"/>
      <c r="BG45" s="1118"/>
      <c r="BH45" s="1118"/>
      <c r="BI45" s="1118"/>
      <c r="BJ45" s="1118"/>
      <c r="BK45" s="1118"/>
      <c r="BL45" s="1118"/>
      <c r="BM45" s="1118"/>
      <c r="BN45" s="1118"/>
      <c r="BO45" s="1118"/>
      <c r="BP45" s="1118"/>
      <c r="BQ45" s="1118"/>
      <c r="BR45" s="1118"/>
      <c r="BS45" s="1118"/>
      <c r="BT45" s="1118"/>
      <c r="BU45" s="1118"/>
      <c r="BV45" s="1118"/>
      <c r="BW45" s="1118"/>
      <c r="BX45" s="1118"/>
      <c r="BY45" s="1118"/>
      <c r="BZ45" s="1118"/>
      <c r="CA45" s="1118"/>
      <c r="CB45" s="1118"/>
      <c r="CC45" s="1118"/>
      <c r="CD45" s="1118"/>
      <c r="CE45" s="1118"/>
      <c r="CF45" s="1118"/>
      <c r="CG45" s="1118"/>
      <c r="CH45" s="1118"/>
      <c r="CI45" s="1118"/>
      <c r="CJ45" s="1118"/>
      <c r="CK45" s="1118"/>
      <c r="CL45" s="1118"/>
      <c r="CM45" s="1118"/>
      <c r="CN45" s="1118"/>
      <c r="CO45" s="1118"/>
      <c r="CP45" s="1118"/>
      <c r="CQ45" s="1118"/>
      <c r="CR45" s="1118"/>
      <c r="CS45" s="1118"/>
      <c r="CT45" s="1118"/>
      <c r="CU45" s="1118"/>
      <c r="CV45" s="1118"/>
      <c r="CW45" s="1118"/>
      <c r="CX45" s="1118"/>
      <c r="CY45" s="1118"/>
      <c r="CZ45" s="1118"/>
      <c r="DA45" s="1118"/>
      <c r="DB45" s="1118"/>
      <c r="DC45" s="1117"/>
    </row>
    <row r="46" spans="2:109" ht="13.5" x14ac:dyDescent="0.15">
      <c r="B46" s="1088"/>
      <c r="AN46" s="1119"/>
      <c r="AO46" s="1118"/>
      <c r="AP46" s="1118"/>
      <c r="AQ46" s="1118"/>
      <c r="AR46" s="1118"/>
      <c r="AS46" s="1118"/>
      <c r="AT46" s="1118"/>
      <c r="AU46" s="1118"/>
      <c r="AV46" s="1118"/>
      <c r="AW46" s="1118"/>
      <c r="AX46" s="1118"/>
      <c r="AY46" s="1118"/>
      <c r="AZ46" s="1118"/>
      <c r="BA46" s="1118"/>
      <c r="BB46" s="1118"/>
      <c r="BC46" s="1118"/>
      <c r="BD46" s="1118"/>
      <c r="BE46" s="1118"/>
      <c r="BF46" s="1118"/>
      <c r="BG46" s="1118"/>
      <c r="BH46" s="1118"/>
      <c r="BI46" s="1118"/>
      <c r="BJ46" s="1118"/>
      <c r="BK46" s="1118"/>
      <c r="BL46" s="1118"/>
      <c r="BM46" s="1118"/>
      <c r="BN46" s="1118"/>
      <c r="BO46" s="1118"/>
      <c r="BP46" s="1118"/>
      <c r="BQ46" s="1118"/>
      <c r="BR46" s="1118"/>
      <c r="BS46" s="1118"/>
      <c r="BT46" s="1118"/>
      <c r="BU46" s="1118"/>
      <c r="BV46" s="1118"/>
      <c r="BW46" s="1118"/>
      <c r="BX46" s="1118"/>
      <c r="BY46" s="1118"/>
      <c r="BZ46" s="1118"/>
      <c r="CA46" s="1118"/>
      <c r="CB46" s="1118"/>
      <c r="CC46" s="1118"/>
      <c r="CD46" s="1118"/>
      <c r="CE46" s="1118"/>
      <c r="CF46" s="1118"/>
      <c r="CG46" s="1118"/>
      <c r="CH46" s="1118"/>
      <c r="CI46" s="1118"/>
      <c r="CJ46" s="1118"/>
      <c r="CK46" s="1118"/>
      <c r="CL46" s="1118"/>
      <c r="CM46" s="1118"/>
      <c r="CN46" s="1118"/>
      <c r="CO46" s="1118"/>
      <c r="CP46" s="1118"/>
      <c r="CQ46" s="1118"/>
      <c r="CR46" s="1118"/>
      <c r="CS46" s="1118"/>
      <c r="CT46" s="1118"/>
      <c r="CU46" s="1118"/>
      <c r="CV46" s="1118"/>
      <c r="CW46" s="1118"/>
      <c r="CX46" s="1118"/>
      <c r="CY46" s="1118"/>
      <c r="CZ46" s="1118"/>
      <c r="DA46" s="1118"/>
      <c r="DB46" s="1118"/>
      <c r="DC46" s="1117"/>
    </row>
    <row r="47" spans="2:109" ht="13.5" x14ac:dyDescent="0.15">
      <c r="B47" s="1088"/>
      <c r="AN47" s="1116"/>
      <c r="AO47" s="1115"/>
      <c r="AP47" s="1115"/>
      <c r="AQ47" s="1115"/>
      <c r="AR47" s="1115"/>
      <c r="AS47" s="1115"/>
      <c r="AT47" s="1115"/>
      <c r="AU47" s="1115"/>
      <c r="AV47" s="1115"/>
      <c r="AW47" s="1115"/>
      <c r="AX47" s="1115"/>
      <c r="AY47" s="1115"/>
      <c r="AZ47" s="1115"/>
      <c r="BA47" s="1115"/>
      <c r="BB47" s="1115"/>
      <c r="BC47" s="1115"/>
      <c r="BD47" s="1115"/>
      <c r="BE47" s="1115"/>
      <c r="BF47" s="1115"/>
      <c r="BG47" s="1115"/>
      <c r="BH47" s="1115"/>
      <c r="BI47" s="1115"/>
      <c r="BJ47" s="1115"/>
      <c r="BK47" s="1115"/>
      <c r="BL47" s="1115"/>
      <c r="BM47" s="1115"/>
      <c r="BN47" s="1115"/>
      <c r="BO47" s="1115"/>
      <c r="BP47" s="1115"/>
      <c r="BQ47" s="1115"/>
      <c r="BR47" s="1115"/>
      <c r="BS47" s="1115"/>
      <c r="BT47" s="1115"/>
      <c r="BU47" s="1115"/>
      <c r="BV47" s="1115"/>
      <c r="BW47" s="1115"/>
      <c r="BX47" s="1115"/>
      <c r="BY47" s="1115"/>
      <c r="BZ47" s="1115"/>
      <c r="CA47" s="1115"/>
      <c r="CB47" s="1115"/>
      <c r="CC47" s="1115"/>
      <c r="CD47" s="1115"/>
      <c r="CE47" s="1115"/>
      <c r="CF47" s="1115"/>
      <c r="CG47" s="1115"/>
      <c r="CH47" s="1115"/>
      <c r="CI47" s="1115"/>
      <c r="CJ47" s="1115"/>
      <c r="CK47" s="1115"/>
      <c r="CL47" s="1115"/>
      <c r="CM47" s="1115"/>
      <c r="CN47" s="1115"/>
      <c r="CO47" s="1115"/>
      <c r="CP47" s="1115"/>
      <c r="CQ47" s="1115"/>
      <c r="CR47" s="1115"/>
      <c r="CS47" s="1115"/>
      <c r="CT47" s="1115"/>
      <c r="CU47" s="1115"/>
      <c r="CV47" s="1115"/>
      <c r="CW47" s="1115"/>
      <c r="CX47" s="1115"/>
      <c r="CY47" s="1115"/>
      <c r="CZ47" s="1115"/>
      <c r="DA47" s="1115"/>
      <c r="DB47" s="1115"/>
      <c r="DC47" s="1114"/>
    </row>
    <row r="48" spans="2:109" ht="13.5" x14ac:dyDescent="0.15">
      <c r="B48" s="1088"/>
      <c r="H48" s="1101"/>
      <c r="I48" s="1101"/>
      <c r="J48" s="1101"/>
      <c r="AN48" s="1101"/>
      <c r="AO48" s="1101"/>
      <c r="AP48" s="1101"/>
      <c r="AZ48" s="1101"/>
      <c r="BA48" s="1101"/>
      <c r="BB48" s="1101"/>
      <c r="BL48" s="1101"/>
      <c r="BM48" s="1101"/>
      <c r="BN48" s="1101"/>
      <c r="BX48" s="1101"/>
      <c r="BY48" s="1101"/>
      <c r="BZ48" s="1101"/>
      <c r="CJ48" s="1101"/>
      <c r="CK48" s="1101"/>
      <c r="CL48" s="1101"/>
      <c r="CV48" s="1101"/>
      <c r="CW48" s="1101"/>
      <c r="CX48" s="1101"/>
    </row>
    <row r="49" spans="1:109" ht="13.5" x14ac:dyDescent="0.15">
      <c r="B49" s="1088"/>
      <c r="AN49" s="1087" t="s">
        <v>561</v>
      </c>
    </row>
    <row r="50" spans="1:109" ht="13.5" x14ac:dyDescent="0.15">
      <c r="B50" s="1088"/>
      <c r="G50" s="1099"/>
      <c r="H50" s="1099"/>
      <c r="I50" s="1099"/>
      <c r="J50" s="1099"/>
      <c r="K50" s="1108"/>
      <c r="L50" s="1108"/>
      <c r="M50" s="1107"/>
      <c r="N50" s="1107"/>
      <c r="AN50" s="1106"/>
      <c r="AO50" s="1105"/>
      <c r="AP50" s="1105"/>
      <c r="AQ50" s="1105"/>
      <c r="AR50" s="1105"/>
      <c r="AS50" s="1105"/>
      <c r="AT50" s="1105"/>
      <c r="AU50" s="1105"/>
      <c r="AV50" s="1105"/>
      <c r="AW50" s="1105"/>
      <c r="AX50" s="1105"/>
      <c r="AY50" s="1105"/>
      <c r="AZ50" s="1105"/>
      <c r="BA50" s="1105"/>
      <c r="BB50" s="1105"/>
      <c r="BC50" s="1105"/>
      <c r="BD50" s="1105"/>
      <c r="BE50" s="1105"/>
      <c r="BF50" s="1105"/>
      <c r="BG50" s="1105"/>
      <c r="BH50" s="1105"/>
      <c r="BI50" s="1105"/>
      <c r="BJ50" s="1105"/>
      <c r="BK50" s="1105"/>
      <c r="BL50" s="1105"/>
      <c r="BM50" s="1105"/>
      <c r="BN50" s="1105"/>
      <c r="BO50" s="1104"/>
      <c r="BP50" s="1096" t="s">
        <v>366</v>
      </c>
      <c r="BQ50" s="1096"/>
      <c r="BR50" s="1096"/>
      <c r="BS50" s="1096"/>
      <c r="BT50" s="1096"/>
      <c r="BU50" s="1096"/>
      <c r="BV50" s="1096"/>
      <c r="BW50" s="1096"/>
      <c r="BX50" s="1096" t="s">
        <v>329</v>
      </c>
      <c r="BY50" s="1096"/>
      <c r="BZ50" s="1096"/>
      <c r="CA50" s="1096"/>
      <c r="CB50" s="1096"/>
      <c r="CC50" s="1096"/>
      <c r="CD50" s="1096"/>
      <c r="CE50" s="1096"/>
      <c r="CF50" s="1096" t="s">
        <v>5</v>
      </c>
      <c r="CG50" s="1096"/>
      <c r="CH50" s="1096"/>
      <c r="CI50" s="1096"/>
      <c r="CJ50" s="1096"/>
      <c r="CK50" s="1096"/>
      <c r="CL50" s="1096"/>
      <c r="CM50" s="1096"/>
      <c r="CN50" s="1096" t="s">
        <v>472</v>
      </c>
      <c r="CO50" s="1096"/>
      <c r="CP50" s="1096"/>
      <c r="CQ50" s="1096"/>
      <c r="CR50" s="1096"/>
      <c r="CS50" s="1096"/>
      <c r="CT50" s="1096"/>
      <c r="CU50" s="1096"/>
      <c r="CV50" s="1096" t="s">
        <v>420</v>
      </c>
      <c r="CW50" s="1096"/>
      <c r="CX50" s="1096"/>
      <c r="CY50" s="1096"/>
      <c r="CZ50" s="1096"/>
      <c r="DA50" s="1096"/>
      <c r="DB50" s="1096"/>
      <c r="DC50" s="1096"/>
    </row>
    <row r="51" spans="1:109" ht="13.5" customHeight="1" x14ac:dyDescent="0.15">
      <c r="B51" s="1088"/>
      <c r="G51" s="1103"/>
      <c r="H51" s="1103"/>
      <c r="I51" s="1135"/>
      <c r="J51" s="1135"/>
      <c r="K51" s="1102"/>
      <c r="L51" s="1102"/>
      <c r="M51" s="1102"/>
      <c r="N51" s="1102"/>
      <c r="AM51" s="1101"/>
      <c r="AN51" s="1095" t="s">
        <v>560</v>
      </c>
      <c r="AO51" s="1095"/>
      <c r="AP51" s="1095"/>
      <c r="AQ51" s="1095"/>
      <c r="AR51" s="1095"/>
      <c r="AS51" s="1095"/>
      <c r="AT51" s="1095"/>
      <c r="AU51" s="1095"/>
      <c r="AV51" s="1095"/>
      <c r="AW51" s="1095"/>
      <c r="AX51" s="1095"/>
      <c r="AY51" s="1095"/>
      <c r="AZ51" s="1095"/>
      <c r="BA51" s="1095"/>
      <c r="BB51" s="1095" t="s">
        <v>558</v>
      </c>
      <c r="BC51" s="1095"/>
      <c r="BD51" s="1095"/>
      <c r="BE51" s="1095"/>
      <c r="BF51" s="1095"/>
      <c r="BG51" s="1095"/>
      <c r="BH51" s="1095"/>
      <c r="BI51" s="1095"/>
      <c r="BJ51" s="1095"/>
      <c r="BK51" s="1095"/>
      <c r="BL51" s="1095"/>
      <c r="BM51" s="1095"/>
      <c r="BN51" s="1095"/>
      <c r="BO51" s="1095"/>
      <c r="BP51" s="1094">
        <v>59.8</v>
      </c>
      <c r="BQ51" s="1094"/>
      <c r="BR51" s="1094"/>
      <c r="BS51" s="1094"/>
      <c r="BT51" s="1094"/>
      <c r="BU51" s="1094"/>
      <c r="BV51" s="1094"/>
      <c r="BW51" s="1094"/>
      <c r="BX51" s="1094">
        <v>65</v>
      </c>
      <c r="BY51" s="1094"/>
      <c r="BZ51" s="1094"/>
      <c r="CA51" s="1094"/>
      <c r="CB51" s="1094"/>
      <c r="CC51" s="1094"/>
      <c r="CD51" s="1094"/>
      <c r="CE51" s="1094"/>
      <c r="CF51" s="1094">
        <v>52.3</v>
      </c>
      <c r="CG51" s="1094"/>
      <c r="CH51" s="1094"/>
      <c r="CI51" s="1094"/>
      <c r="CJ51" s="1094"/>
      <c r="CK51" s="1094"/>
      <c r="CL51" s="1094"/>
      <c r="CM51" s="1094"/>
      <c r="CN51" s="1094">
        <v>36</v>
      </c>
      <c r="CO51" s="1094"/>
      <c r="CP51" s="1094"/>
      <c r="CQ51" s="1094"/>
      <c r="CR51" s="1094"/>
      <c r="CS51" s="1094"/>
      <c r="CT51" s="1094"/>
      <c r="CU51" s="1094"/>
      <c r="CV51" s="1094"/>
      <c r="CW51" s="1094"/>
      <c r="CX51" s="1094"/>
      <c r="CY51" s="1094"/>
      <c r="CZ51" s="1094"/>
      <c r="DA51" s="1094"/>
      <c r="DB51" s="1094"/>
      <c r="DC51" s="1094"/>
    </row>
    <row r="52" spans="1:109" ht="13.5" x14ac:dyDescent="0.15">
      <c r="B52" s="1088"/>
      <c r="G52" s="1103"/>
      <c r="H52" s="1103"/>
      <c r="I52" s="1135"/>
      <c r="J52" s="1135"/>
      <c r="K52" s="1102"/>
      <c r="L52" s="1102"/>
      <c r="M52" s="1102"/>
      <c r="N52" s="1102"/>
      <c r="AM52" s="1101"/>
      <c r="AN52" s="1095"/>
      <c r="AO52" s="1095"/>
      <c r="AP52" s="1095"/>
      <c r="AQ52" s="1095"/>
      <c r="AR52" s="1095"/>
      <c r="AS52" s="1095"/>
      <c r="AT52" s="1095"/>
      <c r="AU52" s="1095"/>
      <c r="AV52" s="1095"/>
      <c r="AW52" s="1095"/>
      <c r="AX52" s="1095"/>
      <c r="AY52" s="1095"/>
      <c r="AZ52" s="1095"/>
      <c r="BA52" s="1095"/>
      <c r="BB52" s="1095"/>
      <c r="BC52" s="1095"/>
      <c r="BD52" s="1095"/>
      <c r="BE52" s="1095"/>
      <c r="BF52" s="1095"/>
      <c r="BG52" s="1095"/>
      <c r="BH52" s="1095"/>
      <c r="BI52" s="1095"/>
      <c r="BJ52" s="1095"/>
      <c r="BK52" s="1095"/>
      <c r="BL52" s="1095"/>
      <c r="BM52" s="1095"/>
      <c r="BN52" s="1095"/>
      <c r="BO52" s="1095"/>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ht="13.5" x14ac:dyDescent="0.15">
      <c r="A53" s="1123"/>
      <c r="B53" s="1088"/>
      <c r="G53" s="1103"/>
      <c r="H53" s="1103"/>
      <c r="I53" s="1099"/>
      <c r="J53" s="1099"/>
      <c r="K53" s="1102"/>
      <c r="L53" s="1102"/>
      <c r="M53" s="1102"/>
      <c r="N53" s="1102"/>
      <c r="AM53" s="1101"/>
      <c r="AN53" s="1095"/>
      <c r="AO53" s="1095"/>
      <c r="AP53" s="1095"/>
      <c r="AQ53" s="1095"/>
      <c r="AR53" s="1095"/>
      <c r="AS53" s="1095"/>
      <c r="AT53" s="1095"/>
      <c r="AU53" s="1095"/>
      <c r="AV53" s="1095"/>
      <c r="AW53" s="1095"/>
      <c r="AX53" s="1095"/>
      <c r="AY53" s="1095"/>
      <c r="AZ53" s="1095"/>
      <c r="BA53" s="1095"/>
      <c r="BB53" s="1095" t="s">
        <v>565</v>
      </c>
      <c r="BC53" s="1095"/>
      <c r="BD53" s="1095"/>
      <c r="BE53" s="1095"/>
      <c r="BF53" s="1095"/>
      <c r="BG53" s="1095"/>
      <c r="BH53" s="1095"/>
      <c r="BI53" s="1095"/>
      <c r="BJ53" s="1095"/>
      <c r="BK53" s="1095"/>
      <c r="BL53" s="1095"/>
      <c r="BM53" s="1095"/>
      <c r="BN53" s="1095"/>
      <c r="BO53" s="1095"/>
      <c r="BP53" s="1094">
        <v>57.7</v>
      </c>
      <c r="BQ53" s="1094"/>
      <c r="BR53" s="1094"/>
      <c r="BS53" s="1094"/>
      <c r="BT53" s="1094"/>
      <c r="BU53" s="1094"/>
      <c r="BV53" s="1094"/>
      <c r="BW53" s="1094"/>
      <c r="BX53" s="1094">
        <v>57.3</v>
      </c>
      <c r="BY53" s="1094"/>
      <c r="BZ53" s="1094"/>
      <c r="CA53" s="1094"/>
      <c r="CB53" s="1094"/>
      <c r="CC53" s="1094"/>
      <c r="CD53" s="1094"/>
      <c r="CE53" s="1094"/>
      <c r="CF53" s="1094">
        <v>58.9</v>
      </c>
      <c r="CG53" s="1094"/>
      <c r="CH53" s="1094"/>
      <c r="CI53" s="1094"/>
      <c r="CJ53" s="1094"/>
      <c r="CK53" s="1094"/>
      <c r="CL53" s="1094"/>
      <c r="CM53" s="1094"/>
      <c r="CN53" s="1094">
        <v>59.4</v>
      </c>
      <c r="CO53" s="1094"/>
      <c r="CP53" s="1094"/>
      <c r="CQ53" s="1094"/>
      <c r="CR53" s="1094"/>
      <c r="CS53" s="1094"/>
      <c r="CT53" s="1094"/>
      <c r="CU53" s="1094"/>
      <c r="CV53" s="1094">
        <v>57.9</v>
      </c>
      <c r="CW53" s="1094"/>
      <c r="CX53" s="1094"/>
      <c r="CY53" s="1094"/>
      <c r="CZ53" s="1094"/>
      <c r="DA53" s="1094"/>
      <c r="DB53" s="1094"/>
      <c r="DC53" s="1094"/>
    </row>
    <row r="54" spans="1:109" ht="13.5" x14ac:dyDescent="0.15">
      <c r="A54" s="1123"/>
      <c r="B54" s="1088"/>
      <c r="G54" s="1103"/>
      <c r="H54" s="1103"/>
      <c r="I54" s="1099"/>
      <c r="J54" s="1099"/>
      <c r="K54" s="1102"/>
      <c r="L54" s="1102"/>
      <c r="M54" s="1102"/>
      <c r="N54" s="1102"/>
      <c r="AM54" s="1101"/>
      <c r="AN54" s="1095"/>
      <c r="AO54" s="1095"/>
      <c r="AP54" s="1095"/>
      <c r="AQ54" s="1095"/>
      <c r="AR54" s="1095"/>
      <c r="AS54" s="1095"/>
      <c r="AT54" s="1095"/>
      <c r="AU54" s="1095"/>
      <c r="AV54" s="1095"/>
      <c r="AW54" s="1095"/>
      <c r="AX54" s="1095"/>
      <c r="AY54" s="1095"/>
      <c r="AZ54" s="1095"/>
      <c r="BA54" s="1095"/>
      <c r="BB54" s="1095"/>
      <c r="BC54" s="1095"/>
      <c r="BD54" s="1095"/>
      <c r="BE54" s="1095"/>
      <c r="BF54" s="1095"/>
      <c r="BG54" s="1095"/>
      <c r="BH54" s="1095"/>
      <c r="BI54" s="1095"/>
      <c r="BJ54" s="1095"/>
      <c r="BK54" s="1095"/>
      <c r="BL54" s="1095"/>
      <c r="BM54" s="1095"/>
      <c r="BN54" s="1095"/>
      <c r="BO54" s="1095"/>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ht="13.5" x14ac:dyDescent="0.15">
      <c r="A55" s="1123"/>
      <c r="B55" s="1088"/>
      <c r="G55" s="1099"/>
      <c r="H55" s="1099"/>
      <c r="I55" s="1099"/>
      <c r="J55" s="1099"/>
      <c r="K55" s="1102"/>
      <c r="L55" s="1102"/>
      <c r="M55" s="1102"/>
      <c r="N55" s="1102"/>
      <c r="AN55" s="1096" t="s">
        <v>559</v>
      </c>
      <c r="AO55" s="1096"/>
      <c r="AP55" s="1096"/>
      <c r="AQ55" s="1096"/>
      <c r="AR55" s="1096"/>
      <c r="AS55" s="1096"/>
      <c r="AT55" s="1096"/>
      <c r="AU55" s="1096"/>
      <c r="AV55" s="1096"/>
      <c r="AW55" s="1096"/>
      <c r="AX55" s="1096"/>
      <c r="AY55" s="1096"/>
      <c r="AZ55" s="1096"/>
      <c r="BA55" s="1096"/>
      <c r="BB55" s="1095" t="s">
        <v>558</v>
      </c>
      <c r="BC55" s="1095"/>
      <c r="BD55" s="1095"/>
      <c r="BE55" s="1095"/>
      <c r="BF55" s="1095"/>
      <c r="BG55" s="1095"/>
      <c r="BH55" s="1095"/>
      <c r="BI55" s="1095"/>
      <c r="BJ55" s="1095"/>
      <c r="BK55" s="1095"/>
      <c r="BL55" s="1095"/>
      <c r="BM55" s="1095"/>
      <c r="BN55" s="1095"/>
      <c r="BO55" s="1095"/>
      <c r="BP55" s="1094">
        <v>31.9</v>
      </c>
      <c r="BQ55" s="1094"/>
      <c r="BR55" s="1094"/>
      <c r="BS55" s="1094"/>
      <c r="BT55" s="1094"/>
      <c r="BU55" s="1094"/>
      <c r="BV55" s="1094"/>
      <c r="BW55" s="1094"/>
      <c r="BX55" s="1094">
        <v>24.2</v>
      </c>
      <c r="BY55" s="1094"/>
      <c r="BZ55" s="1094"/>
      <c r="CA55" s="1094"/>
      <c r="CB55" s="1094"/>
      <c r="CC55" s="1094"/>
      <c r="CD55" s="1094"/>
      <c r="CE55" s="1094"/>
      <c r="CF55" s="1094">
        <v>22.1</v>
      </c>
      <c r="CG55" s="1094"/>
      <c r="CH55" s="1094"/>
      <c r="CI55" s="1094"/>
      <c r="CJ55" s="1094"/>
      <c r="CK55" s="1094"/>
      <c r="CL55" s="1094"/>
      <c r="CM55" s="1094"/>
      <c r="CN55" s="1094">
        <v>20.399999999999999</v>
      </c>
      <c r="CO55" s="1094"/>
      <c r="CP55" s="1094"/>
      <c r="CQ55" s="1094"/>
      <c r="CR55" s="1094"/>
      <c r="CS55" s="1094"/>
      <c r="CT55" s="1094"/>
      <c r="CU55" s="1094"/>
      <c r="CV55" s="1094">
        <v>11.2</v>
      </c>
      <c r="CW55" s="1094"/>
      <c r="CX55" s="1094"/>
      <c r="CY55" s="1094"/>
      <c r="CZ55" s="1094"/>
      <c r="DA55" s="1094"/>
      <c r="DB55" s="1094"/>
      <c r="DC55" s="1094"/>
    </row>
    <row r="56" spans="1:109" ht="13.5" x14ac:dyDescent="0.15">
      <c r="A56" s="1123"/>
      <c r="B56" s="1088"/>
      <c r="G56" s="1099"/>
      <c r="H56" s="1099"/>
      <c r="I56" s="1099"/>
      <c r="J56" s="1099"/>
      <c r="K56" s="1102"/>
      <c r="L56" s="1102"/>
      <c r="M56" s="1102"/>
      <c r="N56" s="1102"/>
      <c r="AN56" s="1096"/>
      <c r="AO56" s="1096"/>
      <c r="AP56" s="1096"/>
      <c r="AQ56" s="1096"/>
      <c r="AR56" s="1096"/>
      <c r="AS56" s="1096"/>
      <c r="AT56" s="1096"/>
      <c r="AU56" s="1096"/>
      <c r="AV56" s="1096"/>
      <c r="AW56" s="1096"/>
      <c r="AX56" s="1096"/>
      <c r="AY56" s="1096"/>
      <c r="AZ56" s="1096"/>
      <c r="BA56" s="1096"/>
      <c r="BB56" s="1095"/>
      <c r="BC56" s="1095"/>
      <c r="BD56" s="1095"/>
      <c r="BE56" s="1095"/>
      <c r="BF56" s="1095"/>
      <c r="BG56" s="1095"/>
      <c r="BH56" s="1095"/>
      <c r="BI56" s="1095"/>
      <c r="BJ56" s="1095"/>
      <c r="BK56" s="1095"/>
      <c r="BL56" s="1095"/>
      <c r="BM56" s="1095"/>
      <c r="BN56" s="1095"/>
      <c r="BO56" s="1095"/>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123" customFormat="1" ht="13.5" x14ac:dyDescent="0.15">
      <c r="B57" s="1128"/>
      <c r="G57" s="1099"/>
      <c r="H57" s="1099"/>
      <c r="I57" s="1098"/>
      <c r="J57" s="1098"/>
      <c r="K57" s="1102"/>
      <c r="L57" s="1102"/>
      <c r="M57" s="1102"/>
      <c r="N57" s="1102"/>
      <c r="AM57" s="1087"/>
      <c r="AN57" s="1096"/>
      <c r="AO57" s="1096"/>
      <c r="AP57" s="1096"/>
      <c r="AQ57" s="1096"/>
      <c r="AR57" s="1096"/>
      <c r="AS57" s="1096"/>
      <c r="AT57" s="1096"/>
      <c r="AU57" s="1096"/>
      <c r="AV57" s="1096"/>
      <c r="AW57" s="1096"/>
      <c r="AX57" s="1096"/>
      <c r="AY57" s="1096"/>
      <c r="AZ57" s="1096"/>
      <c r="BA57" s="1096"/>
      <c r="BB57" s="1095" t="s">
        <v>565</v>
      </c>
      <c r="BC57" s="1095"/>
      <c r="BD57" s="1095"/>
      <c r="BE57" s="1095"/>
      <c r="BF57" s="1095"/>
      <c r="BG57" s="1095"/>
      <c r="BH57" s="1095"/>
      <c r="BI57" s="1095"/>
      <c r="BJ57" s="1095"/>
      <c r="BK57" s="1095"/>
      <c r="BL57" s="1095"/>
      <c r="BM57" s="1095"/>
      <c r="BN57" s="1095"/>
      <c r="BO57" s="1095"/>
      <c r="BP57" s="1094">
        <v>59.4</v>
      </c>
      <c r="BQ57" s="1094"/>
      <c r="BR57" s="1094"/>
      <c r="BS57" s="1094"/>
      <c r="BT57" s="1094"/>
      <c r="BU57" s="1094"/>
      <c r="BV57" s="1094"/>
      <c r="BW57" s="1094"/>
      <c r="BX57" s="1094">
        <v>60.1</v>
      </c>
      <c r="BY57" s="1094"/>
      <c r="BZ57" s="1094"/>
      <c r="CA57" s="1094"/>
      <c r="CB57" s="1094"/>
      <c r="CC57" s="1094"/>
      <c r="CD57" s="1094"/>
      <c r="CE57" s="1094"/>
      <c r="CF57" s="1094">
        <v>61.5</v>
      </c>
      <c r="CG57" s="1094"/>
      <c r="CH57" s="1094"/>
      <c r="CI57" s="1094"/>
      <c r="CJ57" s="1094"/>
      <c r="CK57" s="1094"/>
      <c r="CL57" s="1094"/>
      <c r="CM57" s="1094"/>
      <c r="CN57" s="1094">
        <v>63.1</v>
      </c>
      <c r="CO57" s="1094"/>
      <c r="CP57" s="1094"/>
      <c r="CQ57" s="1094"/>
      <c r="CR57" s="1094"/>
      <c r="CS57" s="1094"/>
      <c r="CT57" s="1094"/>
      <c r="CU57" s="1094"/>
      <c r="CV57" s="1094">
        <v>63.2</v>
      </c>
      <c r="CW57" s="1094"/>
      <c r="CX57" s="1094"/>
      <c r="CY57" s="1094"/>
      <c r="CZ57" s="1094"/>
      <c r="DA57" s="1094"/>
      <c r="DB57" s="1094"/>
      <c r="DC57" s="1094"/>
      <c r="DD57" s="1133"/>
      <c r="DE57" s="1128"/>
    </row>
    <row r="58" spans="1:109" s="1123" customFormat="1" ht="13.5" x14ac:dyDescent="0.15">
      <c r="A58" s="1087"/>
      <c r="B58" s="1128"/>
      <c r="G58" s="1099"/>
      <c r="H58" s="1099"/>
      <c r="I58" s="1098"/>
      <c r="J58" s="1098"/>
      <c r="K58" s="1102"/>
      <c r="L58" s="1102"/>
      <c r="M58" s="1102"/>
      <c r="N58" s="1102"/>
      <c r="AM58" s="1087"/>
      <c r="AN58" s="1096"/>
      <c r="AO58" s="1096"/>
      <c r="AP58" s="1096"/>
      <c r="AQ58" s="1096"/>
      <c r="AR58" s="1096"/>
      <c r="AS58" s="1096"/>
      <c r="AT58" s="1096"/>
      <c r="AU58" s="1096"/>
      <c r="AV58" s="1096"/>
      <c r="AW58" s="1096"/>
      <c r="AX58" s="1096"/>
      <c r="AY58" s="1096"/>
      <c r="AZ58" s="1096"/>
      <c r="BA58" s="1096"/>
      <c r="BB58" s="1095"/>
      <c r="BC58" s="1095"/>
      <c r="BD58" s="1095"/>
      <c r="BE58" s="1095"/>
      <c r="BF58" s="1095"/>
      <c r="BG58" s="1095"/>
      <c r="BH58" s="1095"/>
      <c r="BI58" s="1095"/>
      <c r="BJ58" s="1095"/>
      <c r="BK58" s="1095"/>
      <c r="BL58" s="1095"/>
      <c r="BM58" s="1095"/>
      <c r="BN58" s="1095"/>
      <c r="BO58" s="1095"/>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133"/>
      <c r="DE58" s="1128"/>
    </row>
    <row r="59" spans="1:109" s="1123" customFormat="1" ht="13.5" x14ac:dyDescent="0.15">
      <c r="A59" s="1087"/>
      <c r="B59" s="1128"/>
      <c r="K59" s="1134"/>
      <c r="L59" s="1134"/>
      <c r="M59" s="1134"/>
      <c r="N59" s="1134"/>
      <c r="AQ59" s="1134"/>
      <c r="AR59" s="1134"/>
      <c r="AS59" s="1134"/>
      <c r="AT59" s="1134"/>
      <c r="BC59" s="1134"/>
      <c r="BD59" s="1134"/>
      <c r="BE59" s="1134"/>
      <c r="BF59" s="1134"/>
      <c r="BO59" s="1134"/>
      <c r="BP59" s="1134"/>
      <c r="BQ59" s="1134"/>
      <c r="BR59" s="1134"/>
      <c r="CA59" s="1134"/>
      <c r="CB59" s="1134"/>
      <c r="CC59" s="1134"/>
      <c r="CD59" s="1134"/>
      <c r="CM59" s="1134"/>
      <c r="CN59" s="1134"/>
      <c r="CO59" s="1134"/>
      <c r="CP59" s="1134"/>
      <c r="CY59" s="1134"/>
      <c r="CZ59" s="1134"/>
      <c r="DA59" s="1134"/>
      <c r="DB59" s="1134"/>
      <c r="DC59" s="1134"/>
      <c r="DD59" s="1133"/>
      <c r="DE59" s="1128"/>
    </row>
    <row r="60" spans="1:109" s="1123" customFormat="1" ht="13.5" x14ac:dyDescent="0.15">
      <c r="A60" s="1087"/>
      <c r="B60" s="1128"/>
      <c r="K60" s="1134"/>
      <c r="L60" s="1134"/>
      <c r="M60" s="1134"/>
      <c r="N60" s="1134"/>
      <c r="AQ60" s="1134"/>
      <c r="AR60" s="1134"/>
      <c r="AS60" s="1134"/>
      <c r="AT60" s="1134"/>
      <c r="BC60" s="1134"/>
      <c r="BD60" s="1134"/>
      <c r="BE60" s="1134"/>
      <c r="BF60" s="1134"/>
      <c r="BO60" s="1134"/>
      <c r="BP60" s="1134"/>
      <c r="BQ60" s="1134"/>
      <c r="BR60" s="1134"/>
      <c r="CA60" s="1134"/>
      <c r="CB60" s="1134"/>
      <c r="CC60" s="1134"/>
      <c r="CD60" s="1134"/>
      <c r="CM60" s="1134"/>
      <c r="CN60" s="1134"/>
      <c r="CO60" s="1134"/>
      <c r="CP60" s="1134"/>
      <c r="CY60" s="1134"/>
      <c r="CZ60" s="1134"/>
      <c r="DA60" s="1134"/>
      <c r="DB60" s="1134"/>
      <c r="DC60" s="1134"/>
      <c r="DD60" s="1133"/>
      <c r="DE60" s="1128"/>
    </row>
    <row r="61" spans="1:109" s="1123" customFormat="1" ht="13.5" x14ac:dyDescent="0.15">
      <c r="A61" s="1087"/>
      <c r="B61" s="1132"/>
      <c r="C61" s="1131"/>
      <c r="D61" s="1131"/>
      <c r="E61" s="1131"/>
      <c r="F61" s="1131"/>
      <c r="G61" s="1131"/>
      <c r="H61" s="1131"/>
      <c r="I61" s="1131"/>
      <c r="J61" s="1131"/>
      <c r="K61" s="1131"/>
      <c r="L61" s="1131"/>
      <c r="M61" s="1130"/>
      <c r="N61" s="1130"/>
      <c r="O61" s="1131"/>
      <c r="P61" s="1131"/>
      <c r="Q61" s="1131"/>
      <c r="R61" s="1131"/>
      <c r="S61" s="1131"/>
      <c r="T61" s="1131"/>
      <c r="U61" s="1131"/>
      <c r="V61" s="1131"/>
      <c r="W61" s="1131"/>
      <c r="X61" s="1131"/>
      <c r="Y61" s="1131"/>
      <c r="Z61" s="1131"/>
      <c r="AA61" s="1131"/>
      <c r="AB61" s="1131"/>
      <c r="AC61" s="1131"/>
      <c r="AD61" s="1131"/>
      <c r="AE61" s="1131"/>
      <c r="AF61" s="1131"/>
      <c r="AG61" s="1131"/>
      <c r="AH61" s="1131"/>
      <c r="AI61" s="1131"/>
      <c r="AJ61" s="1131"/>
      <c r="AK61" s="1131"/>
      <c r="AL61" s="1131"/>
      <c r="AM61" s="1131"/>
      <c r="AN61" s="1131"/>
      <c r="AO61" s="1131"/>
      <c r="AP61" s="1131"/>
      <c r="AQ61" s="1131"/>
      <c r="AR61" s="1131"/>
      <c r="AS61" s="1130"/>
      <c r="AT61" s="1130"/>
      <c r="AU61" s="1131"/>
      <c r="AV61" s="1131"/>
      <c r="AW61" s="1131"/>
      <c r="AX61" s="1131"/>
      <c r="AY61" s="1131"/>
      <c r="AZ61" s="1131"/>
      <c r="BA61" s="1131"/>
      <c r="BB61" s="1131"/>
      <c r="BC61" s="1131"/>
      <c r="BD61" s="1131"/>
      <c r="BE61" s="1130"/>
      <c r="BF61" s="1130"/>
      <c r="BG61" s="1131"/>
      <c r="BH61" s="1131"/>
      <c r="BI61" s="1131"/>
      <c r="BJ61" s="1131"/>
      <c r="BK61" s="1131"/>
      <c r="BL61" s="1131"/>
      <c r="BM61" s="1131"/>
      <c r="BN61" s="1131"/>
      <c r="BO61" s="1131"/>
      <c r="BP61" s="1131"/>
      <c r="BQ61" s="1130"/>
      <c r="BR61" s="1130"/>
      <c r="BS61" s="1131"/>
      <c r="BT61" s="1131"/>
      <c r="BU61" s="1131"/>
      <c r="BV61" s="1131"/>
      <c r="BW61" s="1131"/>
      <c r="BX61" s="1131"/>
      <c r="BY61" s="1131"/>
      <c r="BZ61" s="1131"/>
      <c r="CA61" s="1131"/>
      <c r="CB61" s="1131"/>
      <c r="CC61" s="1130"/>
      <c r="CD61" s="1130"/>
      <c r="CE61" s="1131"/>
      <c r="CF61" s="1131"/>
      <c r="CG61" s="1131"/>
      <c r="CH61" s="1131"/>
      <c r="CI61" s="1131"/>
      <c r="CJ61" s="1131"/>
      <c r="CK61" s="1131"/>
      <c r="CL61" s="1131"/>
      <c r="CM61" s="1131"/>
      <c r="CN61" s="1131"/>
      <c r="CO61" s="1130"/>
      <c r="CP61" s="1130"/>
      <c r="CQ61" s="1131"/>
      <c r="CR61" s="1131"/>
      <c r="CS61" s="1131"/>
      <c r="CT61" s="1131"/>
      <c r="CU61" s="1131"/>
      <c r="CV61" s="1131"/>
      <c r="CW61" s="1131"/>
      <c r="CX61" s="1131"/>
      <c r="CY61" s="1131"/>
      <c r="CZ61" s="1131"/>
      <c r="DA61" s="1130"/>
      <c r="DB61" s="1130"/>
      <c r="DC61" s="1130"/>
      <c r="DD61" s="1129"/>
      <c r="DE61" s="1128"/>
    </row>
    <row r="62" spans="1:109" ht="13.5" x14ac:dyDescent="0.15">
      <c r="B62" s="1127"/>
      <c r="C62" s="1127"/>
      <c r="D62" s="1127"/>
      <c r="E62" s="1127"/>
      <c r="F62" s="1127"/>
      <c r="G62" s="1127"/>
      <c r="H62" s="1127"/>
      <c r="I62" s="1127"/>
      <c r="J62" s="1127"/>
      <c r="K62" s="1127"/>
      <c r="L62" s="1127"/>
      <c r="M62" s="1127"/>
      <c r="N62" s="1127"/>
      <c r="O62" s="1127"/>
      <c r="P62" s="1127"/>
      <c r="Q62" s="1127"/>
      <c r="R62" s="1127"/>
      <c r="S62" s="1127"/>
      <c r="T62" s="1127"/>
      <c r="U62" s="1127"/>
      <c r="V62" s="1127"/>
      <c r="W62" s="1127"/>
      <c r="X62" s="1127"/>
      <c r="Y62" s="1127"/>
      <c r="Z62" s="1127"/>
      <c r="AA62" s="1127"/>
      <c r="AB62" s="1127"/>
      <c r="AC62" s="1127"/>
      <c r="AD62" s="1127"/>
      <c r="AE62" s="1127"/>
      <c r="AF62" s="1127"/>
      <c r="AG62" s="1127"/>
      <c r="AH62" s="1127"/>
      <c r="AI62" s="1127"/>
      <c r="AJ62" s="1127"/>
      <c r="AK62" s="1127"/>
      <c r="AL62" s="1127"/>
      <c r="AM62" s="1127"/>
      <c r="AN62" s="1127"/>
      <c r="AO62" s="1127"/>
      <c r="AP62" s="1127"/>
      <c r="AQ62" s="1127"/>
      <c r="AR62" s="1127"/>
      <c r="AS62" s="1127"/>
      <c r="AT62" s="1127"/>
      <c r="AU62" s="1127"/>
      <c r="AV62" s="1127"/>
      <c r="AW62" s="1127"/>
      <c r="AX62" s="1127"/>
      <c r="AY62" s="1127"/>
      <c r="AZ62" s="1127"/>
      <c r="BA62" s="1127"/>
      <c r="BB62" s="1127"/>
      <c r="BC62" s="1127"/>
      <c r="BD62" s="1127"/>
      <c r="BE62" s="1127"/>
      <c r="BF62" s="1127"/>
      <c r="BG62" s="1127"/>
      <c r="BH62" s="1127"/>
      <c r="BI62" s="1127"/>
      <c r="BJ62" s="1127"/>
      <c r="BK62" s="1127"/>
      <c r="BL62" s="1127"/>
      <c r="BM62" s="1127"/>
      <c r="BN62" s="1127"/>
      <c r="BO62" s="1127"/>
      <c r="BP62" s="1127"/>
      <c r="BQ62" s="1127"/>
      <c r="BR62" s="1127"/>
      <c r="BS62" s="1127"/>
      <c r="BT62" s="1127"/>
      <c r="BU62" s="1127"/>
      <c r="BV62" s="1127"/>
      <c r="BW62" s="1127"/>
      <c r="BX62" s="1127"/>
      <c r="BY62" s="1127"/>
      <c r="BZ62" s="1127"/>
      <c r="CA62" s="1127"/>
      <c r="CB62" s="1127"/>
      <c r="CC62" s="1127"/>
      <c r="CD62" s="1127"/>
      <c r="CE62" s="1127"/>
      <c r="CF62" s="1127"/>
      <c r="CG62" s="1127"/>
      <c r="CH62" s="1127"/>
      <c r="CI62" s="1127"/>
      <c r="CJ62" s="1127"/>
      <c r="CK62" s="1127"/>
      <c r="CL62" s="1127"/>
      <c r="CM62" s="1127"/>
      <c r="CN62" s="1127"/>
      <c r="CO62" s="1127"/>
      <c r="CP62" s="1127"/>
      <c r="CQ62" s="1127"/>
      <c r="CR62" s="1127"/>
      <c r="CS62" s="1127"/>
      <c r="CT62" s="1127"/>
      <c r="CU62" s="1127"/>
      <c r="CV62" s="1127"/>
      <c r="CW62" s="1127"/>
      <c r="CX62" s="1127"/>
      <c r="CY62" s="1127"/>
      <c r="CZ62" s="1127"/>
      <c r="DA62" s="1127"/>
      <c r="DB62" s="1127"/>
      <c r="DC62" s="1127"/>
      <c r="DD62" s="1127"/>
      <c r="DE62" s="1087"/>
    </row>
    <row r="63" spans="1:109" ht="17.25" x14ac:dyDescent="0.15">
      <c r="B63" s="1126" t="s">
        <v>564</v>
      </c>
    </row>
    <row r="64" spans="1:109" ht="13.5" x14ac:dyDescent="0.15">
      <c r="B64" s="1088"/>
      <c r="G64" s="1124"/>
      <c r="N64" s="1125"/>
      <c r="AM64" s="1124"/>
      <c r="AN64" s="1124" t="s">
        <v>563</v>
      </c>
      <c r="AP64" s="1123"/>
      <c r="AQ64" s="1123"/>
      <c r="AR64" s="1123"/>
      <c r="AY64" s="1124"/>
      <c r="BA64" s="1123"/>
      <c r="BB64" s="1123"/>
      <c r="BC64" s="1123"/>
      <c r="BK64" s="1124"/>
      <c r="BM64" s="1123"/>
      <c r="BN64" s="1123"/>
      <c r="BO64" s="1123"/>
      <c r="BW64" s="1124"/>
      <c r="BY64" s="1123"/>
      <c r="BZ64" s="1123"/>
      <c r="CA64" s="1123"/>
      <c r="CI64" s="1124"/>
      <c r="CK64" s="1123"/>
      <c r="CL64" s="1123"/>
      <c r="CM64" s="1123"/>
      <c r="CU64" s="1124"/>
      <c r="CW64" s="1123"/>
      <c r="CX64" s="1123"/>
      <c r="CY64" s="1123"/>
    </row>
    <row r="65" spans="2:107" ht="13.5" x14ac:dyDescent="0.15">
      <c r="B65" s="1088"/>
      <c r="AN65" s="1122" t="s">
        <v>562</v>
      </c>
      <c r="AO65" s="1121"/>
      <c r="AP65" s="1121"/>
      <c r="AQ65" s="1121"/>
      <c r="AR65" s="1121"/>
      <c r="AS65" s="1121"/>
      <c r="AT65" s="1121"/>
      <c r="AU65" s="1121"/>
      <c r="AV65" s="1121"/>
      <c r="AW65" s="1121"/>
      <c r="AX65" s="1121"/>
      <c r="AY65" s="1121"/>
      <c r="AZ65" s="1121"/>
      <c r="BA65" s="1121"/>
      <c r="BB65" s="1121"/>
      <c r="BC65" s="1121"/>
      <c r="BD65" s="1121"/>
      <c r="BE65" s="1121"/>
      <c r="BF65" s="1121"/>
      <c r="BG65" s="1121"/>
      <c r="BH65" s="1121"/>
      <c r="BI65" s="1121"/>
      <c r="BJ65" s="1121"/>
      <c r="BK65" s="1121"/>
      <c r="BL65" s="1121"/>
      <c r="BM65" s="1121"/>
      <c r="BN65" s="1121"/>
      <c r="BO65" s="1121"/>
      <c r="BP65" s="1121"/>
      <c r="BQ65" s="1121"/>
      <c r="BR65" s="1121"/>
      <c r="BS65" s="1121"/>
      <c r="BT65" s="1121"/>
      <c r="BU65" s="1121"/>
      <c r="BV65" s="1121"/>
      <c r="BW65" s="1121"/>
      <c r="BX65" s="1121"/>
      <c r="BY65" s="1121"/>
      <c r="BZ65" s="1121"/>
      <c r="CA65" s="1121"/>
      <c r="CB65" s="1121"/>
      <c r="CC65" s="1121"/>
      <c r="CD65" s="1121"/>
      <c r="CE65" s="1121"/>
      <c r="CF65" s="1121"/>
      <c r="CG65" s="1121"/>
      <c r="CH65" s="1121"/>
      <c r="CI65" s="1121"/>
      <c r="CJ65" s="1121"/>
      <c r="CK65" s="1121"/>
      <c r="CL65" s="1121"/>
      <c r="CM65" s="1121"/>
      <c r="CN65" s="1121"/>
      <c r="CO65" s="1121"/>
      <c r="CP65" s="1121"/>
      <c r="CQ65" s="1121"/>
      <c r="CR65" s="1121"/>
      <c r="CS65" s="1121"/>
      <c r="CT65" s="1121"/>
      <c r="CU65" s="1121"/>
      <c r="CV65" s="1121"/>
      <c r="CW65" s="1121"/>
      <c r="CX65" s="1121"/>
      <c r="CY65" s="1121"/>
      <c r="CZ65" s="1121"/>
      <c r="DA65" s="1121"/>
      <c r="DB65" s="1121"/>
      <c r="DC65" s="1120"/>
    </row>
    <row r="66" spans="2:107" ht="13.5" x14ac:dyDescent="0.15">
      <c r="B66" s="1088"/>
      <c r="AN66" s="1119"/>
      <c r="AO66" s="1118"/>
      <c r="AP66" s="1118"/>
      <c r="AQ66" s="1118"/>
      <c r="AR66" s="1118"/>
      <c r="AS66" s="1118"/>
      <c r="AT66" s="1118"/>
      <c r="AU66" s="1118"/>
      <c r="AV66" s="1118"/>
      <c r="AW66" s="1118"/>
      <c r="AX66" s="1118"/>
      <c r="AY66" s="1118"/>
      <c r="AZ66" s="1118"/>
      <c r="BA66" s="1118"/>
      <c r="BB66" s="1118"/>
      <c r="BC66" s="1118"/>
      <c r="BD66" s="1118"/>
      <c r="BE66" s="1118"/>
      <c r="BF66" s="1118"/>
      <c r="BG66" s="1118"/>
      <c r="BH66" s="1118"/>
      <c r="BI66" s="1118"/>
      <c r="BJ66" s="1118"/>
      <c r="BK66" s="1118"/>
      <c r="BL66" s="1118"/>
      <c r="BM66" s="1118"/>
      <c r="BN66" s="1118"/>
      <c r="BO66" s="1118"/>
      <c r="BP66" s="1118"/>
      <c r="BQ66" s="1118"/>
      <c r="BR66" s="1118"/>
      <c r="BS66" s="1118"/>
      <c r="BT66" s="1118"/>
      <c r="BU66" s="1118"/>
      <c r="BV66" s="1118"/>
      <c r="BW66" s="1118"/>
      <c r="BX66" s="1118"/>
      <c r="BY66" s="1118"/>
      <c r="BZ66" s="1118"/>
      <c r="CA66" s="1118"/>
      <c r="CB66" s="1118"/>
      <c r="CC66" s="1118"/>
      <c r="CD66" s="1118"/>
      <c r="CE66" s="1118"/>
      <c r="CF66" s="1118"/>
      <c r="CG66" s="1118"/>
      <c r="CH66" s="1118"/>
      <c r="CI66" s="1118"/>
      <c r="CJ66" s="1118"/>
      <c r="CK66" s="1118"/>
      <c r="CL66" s="1118"/>
      <c r="CM66" s="1118"/>
      <c r="CN66" s="1118"/>
      <c r="CO66" s="1118"/>
      <c r="CP66" s="1118"/>
      <c r="CQ66" s="1118"/>
      <c r="CR66" s="1118"/>
      <c r="CS66" s="1118"/>
      <c r="CT66" s="1118"/>
      <c r="CU66" s="1118"/>
      <c r="CV66" s="1118"/>
      <c r="CW66" s="1118"/>
      <c r="CX66" s="1118"/>
      <c r="CY66" s="1118"/>
      <c r="CZ66" s="1118"/>
      <c r="DA66" s="1118"/>
      <c r="DB66" s="1118"/>
      <c r="DC66" s="1117"/>
    </row>
    <row r="67" spans="2:107" ht="13.5" x14ac:dyDescent="0.15">
      <c r="B67" s="1088"/>
      <c r="AN67" s="1119"/>
      <c r="AO67" s="1118"/>
      <c r="AP67" s="1118"/>
      <c r="AQ67" s="1118"/>
      <c r="AR67" s="1118"/>
      <c r="AS67" s="1118"/>
      <c r="AT67" s="1118"/>
      <c r="AU67" s="1118"/>
      <c r="AV67" s="1118"/>
      <c r="AW67" s="1118"/>
      <c r="AX67" s="1118"/>
      <c r="AY67" s="1118"/>
      <c r="AZ67" s="1118"/>
      <c r="BA67" s="1118"/>
      <c r="BB67" s="1118"/>
      <c r="BC67" s="1118"/>
      <c r="BD67" s="1118"/>
      <c r="BE67" s="1118"/>
      <c r="BF67" s="1118"/>
      <c r="BG67" s="1118"/>
      <c r="BH67" s="1118"/>
      <c r="BI67" s="1118"/>
      <c r="BJ67" s="1118"/>
      <c r="BK67" s="1118"/>
      <c r="BL67" s="1118"/>
      <c r="BM67" s="1118"/>
      <c r="BN67" s="1118"/>
      <c r="BO67" s="1118"/>
      <c r="BP67" s="1118"/>
      <c r="BQ67" s="1118"/>
      <c r="BR67" s="1118"/>
      <c r="BS67" s="1118"/>
      <c r="BT67" s="1118"/>
      <c r="BU67" s="1118"/>
      <c r="BV67" s="1118"/>
      <c r="BW67" s="1118"/>
      <c r="BX67" s="1118"/>
      <c r="BY67" s="1118"/>
      <c r="BZ67" s="1118"/>
      <c r="CA67" s="1118"/>
      <c r="CB67" s="1118"/>
      <c r="CC67" s="1118"/>
      <c r="CD67" s="1118"/>
      <c r="CE67" s="1118"/>
      <c r="CF67" s="1118"/>
      <c r="CG67" s="1118"/>
      <c r="CH67" s="1118"/>
      <c r="CI67" s="1118"/>
      <c r="CJ67" s="1118"/>
      <c r="CK67" s="1118"/>
      <c r="CL67" s="1118"/>
      <c r="CM67" s="1118"/>
      <c r="CN67" s="1118"/>
      <c r="CO67" s="1118"/>
      <c r="CP67" s="1118"/>
      <c r="CQ67" s="1118"/>
      <c r="CR67" s="1118"/>
      <c r="CS67" s="1118"/>
      <c r="CT67" s="1118"/>
      <c r="CU67" s="1118"/>
      <c r="CV67" s="1118"/>
      <c r="CW67" s="1118"/>
      <c r="CX67" s="1118"/>
      <c r="CY67" s="1118"/>
      <c r="CZ67" s="1118"/>
      <c r="DA67" s="1118"/>
      <c r="DB67" s="1118"/>
      <c r="DC67" s="1117"/>
    </row>
    <row r="68" spans="2:107" ht="13.5" x14ac:dyDescent="0.15">
      <c r="B68" s="1088"/>
      <c r="AN68" s="1119"/>
      <c r="AO68" s="1118"/>
      <c r="AP68" s="1118"/>
      <c r="AQ68" s="1118"/>
      <c r="AR68" s="1118"/>
      <c r="AS68" s="1118"/>
      <c r="AT68" s="1118"/>
      <c r="AU68" s="1118"/>
      <c r="AV68" s="1118"/>
      <c r="AW68" s="1118"/>
      <c r="AX68" s="1118"/>
      <c r="AY68" s="1118"/>
      <c r="AZ68" s="1118"/>
      <c r="BA68" s="1118"/>
      <c r="BB68" s="1118"/>
      <c r="BC68" s="1118"/>
      <c r="BD68" s="1118"/>
      <c r="BE68" s="1118"/>
      <c r="BF68" s="1118"/>
      <c r="BG68" s="1118"/>
      <c r="BH68" s="1118"/>
      <c r="BI68" s="1118"/>
      <c r="BJ68" s="1118"/>
      <c r="BK68" s="1118"/>
      <c r="BL68" s="1118"/>
      <c r="BM68" s="1118"/>
      <c r="BN68" s="1118"/>
      <c r="BO68" s="1118"/>
      <c r="BP68" s="1118"/>
      <c r="BQ68" s="1118"/>
      <c r="BR68" s="1118"/>
      <c r="BS68" s="1118"/>
      <c r="BT68" s="1118"/>
      <c r="BU68" s="1118"/>
      <c r="BV68" s="1118"/>
      <c r="BW68" s="1118"/>
      <c r="BX68" s="1118"/>
      <c r="BY68" s="1118"/>
      <c r="BZ68" s="1118"/>
      <c r="CA68" s="1118"/>
      <c r="CB68" s="1118"/>
      <c r="CC68" s="1118"/>
      <c r="CD68" s="1118"/>
      <c r="CE68" s="1118"/>
      <c r="CF68" s="1118"/>
      <c r="CG68" s="1118"/>
      <c r="CH68" s="1118"/>
      <c r="CI68" s="1118"/>
      <c r="CJ68" s="1118"/>
      <c r="CK68" s="1118"/>
      <c r="CL68" s="1118"/>
      <c r="CM68" s="1118"/>
      <c r="CN68" s="1118"/>
      <c r="CO68" s="1118"/>
      <c r="CP68" s="1118"/>
      <c r="CQ68" s="1118"/>
      <c r="CR68" s="1118"/>
      <c r="CS68" s="1118"/>
      <c r="CT68" s="1118"/>
      <c r="CU68" s="1118"/>
      <c r="CV68" s="1118"/>
      <c r="CW68" s="1118"/>
      <c r="CX68" s="1118"/>
      <c r="CY68" s="1118"/>
      <c r="CZ68" s="1118"/>
      <c r="DA68" s="1118"/>
      <c r="DB68" s="1118"/>
      <c r="DC68" s="1117"/>
    </row>
    <row r="69" spans="2:107" ht="13.5" x14ac:dyDescent="0.15">
      <c r="B69" s="1088"/>
      <c r="AN69" s="1116"/>
      <c r="AO69" s="1115"/>
      <c r="AP69" s="1115"/>
      <c r="AQ69" s="1115"/>
      <c r="AR69" s="1115"/>
      <c r="AS69" s="1115"/>
      <c r="AT69" s="1115"/>
      <c r="AU69" s="1115"/>
      <c r="AV69" s="1115"/>
      <c r="AW69" s="1115"/>
      <c r="AX69" s="1115"/>
      <c r="AY69" s="1115"/>
      <c r="AZ69" s="1115"/>
      <c r="BA69" s="1115"/>
      <c r="BB69" s="1115"/>
      <c r="BC69" s="1115"/>
      <c r="BD69" s="1115"/>
      <c r="BE69" s="1115"/>
      <c r="BF69" s="1115"/>
      <c r="BG69" s="1115"/>
      <c r="BH69" s="1115"/>
      <c r="BI69" s="1115"/>
      <c r="BJ69" s="1115"/>
      <c r="BK69" s="1115"/>
      <c r="BL69" s="1115"/>
      <c r="BM69" s="1115"/>
      <c r="BN69" s="1115"/>
      <c r="BO69" s="1115"/>
      <c r="BP69" s="1115"/>
      <c r="BQ69" s="1115"/>
      <c r="BR69" s="1115"/>
      <c r="BS69" s="1115"/>
      <c r="BT69" s="1115"/>
      <c r="BU69" s="1115"/>
      <c r="BV69" s="1115"/>
      <c r="BW69" s="1115"/>
      <c r="BX69" s="1115"/>
      <c r="BY69" s="1115"/>
      <c r="BZ69" s="1115"/>
      <c r="CA69" s="1115"/>
      <c r="CB69" s="1115"/>
      <c r="CC69" s="1115"/>
      <c r="CD69" s="1115"/>
      <c r="CE69" s="1115"/>
      <c r="CF69" s="1115"/>
      <c r="CG69" s="1115"/>
      <c r="CH69" s="1115"/>
      <c r="CI69" s="1115"/>
      <c r="CJ69" s="1115"/>
      <c r="CK69" s="1115"/>
      <c r="CL69" s="1115"/>
      <c r="CM69" s="1115"/>
      <c r="CN69" s="1115"/>
      <c r="CO69" s="1115"/>
      <c r="CP69" s="1115"/>
      <c r="CQ69" s="1115"/>
      <c r="CR69" s="1115"/>
      <c r="CS69" s="1115"/>
      <c r="CT69" s="1115"/>
      <c r="CU69" s="1115"/>
      <c r="CV69" s="1115"/>
      <c r="CW69" s="1115"/>
      <c r="CX69" s="1115"/>
      <c r="CY69" s="1115"/>
      <c r="CZ69" s="1115"/>
      <c r="DA69" s="1115"/>
      <c r="DB69" s="1115"/>
      <c r="DC69" s="1114"/>
    </row>
    <row r="70" spans="2:107" ht="13.5" x14ac:dyDescent="0.15">
      <c r="B70" s="1088"/>
      <c r="H70" s="1113"/>
      <c r="I70" s="1113"/>
      <c r="J70" s="1111"/>
      <c r="K70" s="1111"/>
      <c r="L70" s="1110"/>
      <c r="M70" s="1111"/>
      <c r="N70" s="1110"/>
      <c r="AN70" s="1101"/>
      <c r="AO70" s="1101"/>
      <c r="AP70" s="1101"/>
      <c r="AZ70" s="1101"/>
      <c r="BA70" s="1101"/>
      <c r="BB70" s="1101"/>
      <c r="BL70" s="1101"/>
      <c r="BM70" s="1101"/>
      <c r="BN70" s="1101"/>
      <c r="BX70" s="1101"/>
      <c r="BY70" s="1101"/>
      <c r="BZ70" s="1101"/>
      <c r="CJ70" s="1101"/>
      <c r="CK70" s="1101"/>
      <c r="CL70" s="1101"/>
      <c r="CV70" s="1101"/>
      <c r="CW70" s="1101"/>
      <c r="CX70" s="1101"/>
    </row>
    <row r="71" spans="2:107" ht="13.5" x14ac:dyDescent="0.15">
      <c r="B71" s="1088"/>
      <c r="G71" s="1109"/>
      <c r="I71" s="1112"/>
      <c r="J71" s="1111"/>
      <c r="K71" s="1111"/>
      <c r="L71" s="1110"/>
      <c r="M71" s="1111"/>
      <c r="N71" s="1110"/>
      <c r="AM71" s="1109"/>
      <c r="AN71" s="1087" t="s">
        <v>561</v>
      </c>
    </row>
    <row r="72" spans="2:107" ht="13.5" x14ac:dyDescent="0.15">
      <c r="B72" s="1088"/>
      <c r="G72" s="1099"/>
      <c r="H72" s="1099"/>
      <c r="I72" s="1099"/>
      <c r="J72" s="1099"/>
      <c r="K72" s="1108"/>
      <c r="L72" s="1108"/>
      <c r="M72" s="1107"/>
      <c r="N72" s="1107"/>
      <c r="AN72" s="1106"/>
      <c r="AO72" s="1105"/>
      <c r="AP72" s="1105"/>
      <c r="AQ72" s="1105"/>
      <c r="AR72" s="1105"/>
      <c r="AS72" s="1105"/>
      <c r="AT72" s="1105"/>
      <c r="AU72" s="1105"/>
      <c r="AV72" s="1105"/>
      <c r="AW72" s="1105"/>
      <c r="AX72" s="1105"/>
      <c r="AY72" s="1105"/>
      <c r="AZ72" s="1105"/>
      <c r="BA72" s="1105"/>
      <c r="BB72" s="1105"/>
      <c r="BC72" s="1105"/>
      <c r="BD72" s="1105"/>
      <c r="BE72" s="1105"/>
      <c r="BF72" s="1105"/>
      <c r="BG72" s="1105"/>
      <c r="BH72" s="1105"/>
      <c r="BI72" s="1105"/>
      <c r="BJ72" s="1105"/>
      <c r="BK72" s="1105"/>
      <c r="BL72" s="1105"/>
      <c r="BM72" s="1105"/>
      <c r="BN72" s="1105"/>
      <c r="BO72" s="1104"/>
      <c r="BP72" s="1096" t="s">
        <v>366</v>
      </c>
      <c r="BQ72" s="1096"/>
      <c r="BR72" s="1096"/>
      <c r="BS72" s="1096"/>
      <c r="BT72" s="1096"/>
      <c r="BU72" s="1096"/>
      <c r="BV72" s="1096"/>
      <c r="BW72" s="1096"/>
      <c r="BX72" s="1096" t="s">
        <v>329</v>
      </c>
      <c r="BY72" s="1096"/>
      <c r="BZ72" s="1096"/>
      <c r="CA72" s="1096"/>
      <c r="CB72" s="1096"/>
      <c r="CC72" s="1096"/>
      <c r="CD72" s="1096"/>
      <c r="CE72" s="1096"/>
      <c r="CF72" s="1096" t="s">
        <v>5</v>
      </c>
      <c r="CG72" s="1096"/>
      <c r="CH72" s="1096"/>
      <c r="CI72" s="1096"/>
      <c r="CJ72" s="1096"/>
      <c r="CK72" s="1096"/>
      <c r="CL72" s="1096"/>
      <c r="CM72" s="1096"/>
      <c r="CN72" s="1096" t="s">
        <v>472</v>
      </c>
      <c r="CO72" s="1096"/>
      <c r="CP72" s="1096"/>
      <c r="CQ72" s="1096"/>
      <c r="CR72" s="1096"/>
      <c r="CS72" s="1096"/>
      <c r="CT72" s="1096"/>
      <c r="CU72" s="1096"/>
      <c r="CV72" s="1096" t="s">
        <v>420</v>
      </c>
      <c r="CW72" s="1096"/>
      <c r="CX72" s="1096"/>
      <c r="CY72" s="1096"/>
      <c r="CZ72" s="1096"/>
      <c r="DA72" s="1096"/>
      <c r="DB72" s="1096"/>
      <c r="DC72" s="1096"/>
    </row>
    <row r="73" spans="2:107" ht="13.5" x14ac:dyDescent="0.15">
      <c r="B73" s="1088"/>
      <c r="G73" s="1103"/>
      <c r="H73" s="1103"/>
      <c r="I73" s="1103"/>
      <c r="J73" s="1103"/>
      <c r="K73" s="1100"/>
      <c r="L73" s="1100"/>
      <c r="M73" s="1100"/>
      <c r="N73" s="1100"/>
      <c r="AM73" s="1101"/>
      <c r="AN73" s="1095" t="s">
        <v>560</v>
      </c>
      <c r="AO73" s="1095"/>
      <c r="AP73" s="1095"/>
      <c r="AQ73" s="1095"/>
      <c r="AR73" s="1095"/>
      <c r="AS73" s="1095"/>
      <c r="AT73" s="1095"/>
      <c r="AU73" s="1095"/>
      <c r="AV73" s="1095"/>
      <c r="AW73" s="1095"/>
      <c r="AX73" s="1095"/>
      <c r="AY73" s="1095"/>
      <c r="AZ73" s="1095"/>
      <c r="BA73" s="1095"/>
      <c r="BB73" s="1095" t="s">
        <v>558</v>
      </c>
      <c r="BC73" s="1095"/>
      <c r="BD73" s="1095"/>
      <c r="BE73" s="1095"/>
      <c r="BF73" s="1095"/>
      <c r="BG73" s="1095"/>
      <c r="BH73" s="1095"/>
      <c r="BI73" s="1095"/>
      <c r="BJ73" s="1095"/>
      <c r="BK73" s="1095"/>
      <c r="BL73" s="1095"/>
      <c r="BM73" s="1095"/>
      <c r="BN73" s="1095"/>
      <c r="BO73" s="1095"/>
      <c r="BP73" s="1094">
        <v>59.8</v>
      </c>
      <c r="BQ73" s="1094"/>
      <c r="BR73" s="1094"/>
      <c r="BS73" s="1094"/>
      <c r="BT73" s="1094"/>
      <c r="BU73" s="1094"/>
      <c r="BV73" s="1094"/>
      <c r="BW73" s="1094"/>
      <c r="BX73" s="1094">
        <v>65</v>
      </c>
      <c r="BY73" s="1094"/>
      <c r="BZ73" s="1094"/>
      <c r="CA73" s="1094"/>
      <c r="CB73" s="1094"/>
      <c r="CC73" s="1094"/>
      <c r="CD73" s="1094"/>
      <c r="CE73" s="1094"/>
      <c r="CF73" s="1094">
        <v>52.3</v>
      </c>
      <c r="CG73" s="1094"/>
      <c r="CH73" s="1094"/>
      <c r="CI73" s="1094"/>
      <c r="CJ73" s="1094"/>
      <c r="CK73" s="1094"/>
      <c r="CL73" s="1094"/>
      <c r="CM73" s="1094"/>
      <c r="CN73" s="1094">
        <v>36</v>
      </c>
      <c r="CO73" s="1094"/>
      <c r="CP73" s="1094"/>
      <c r="CQ73" s="1094"/>
      <c r="CR73" s="1094"/>
      <c r="CS73" s="1094"/>
      <c r="CT73" s="1094"/>
      <c r="CU73" s="1094"/>
      <c r="CV73" s="1094"/>
      <c r="CW73" s="1094"/>
      <c r="CX73" s="1094"/>
      <c r="CY73" s="1094"/>
      <c r="CZ73" s="1094"/>
      <c r="DA73" s="1094"/>
      <c r="DB73" s="1094"/>
      <c r="DC73" s="1094"/>
    </row>
    <row r="74" spans="2:107" ht="13.5" x14ac:dyDescent="0.15">
      <c r="B74" s="1088"/>
      <c r="G74" s="1103"/>
      <c r="H74" s="1103"/>
      <c r="I74" s="1103"/>
      <c r="J74" s="1103"/>
      <c r="K74" s="1100"/>
      <c r="L74" s="1100"/>
      <c r="M74" s="1100"/>
      <c r="N74" s="1100"/>
      <c r="AM74" s="1101"/>
      <c r="AN74" s="1095"/>
      <c r="AO74" s="1095"/>
      <c r="AP74" s="1095"/>
      <c r="AQ74" s="1095"/>
      <c r="AR74" s="1095"/>
      <c r="AS74" s="1095"/>
      <c r="AT74" s="1095"/>
      <c r="AU74" s="1095"/>
      <c r="AV74" s="1095"/>
      <c r="AW74" s="1095"/>
      <c r="AX74" s="1095"/>
      <c r="AY74" s="1095"/>
      <c r="AZ74" s="1095"/>
      <c r="BA74" s="1095"/>
      <c r="BB74" s="1095"/>
      <c r="BC74" s="1095"/>
      <c r="BD74" s="1095"/>
      <c r="BE74" s="1095"/>
      <c r="BF74" s="1095"/>
      <c r="BG74" s="1095"/>
      <c r="BH74" s="1095"/>
      <c r="BI74" s="1095"/>
      <c r="BJ74" s="1095"/>
      <c r="BK74" s="1095"/>
      <c r="BL74" s="1095"/>
      <c r="BM74" s="1095"/>
      <c r="BN74" s="1095"/>
      <c r="BO74" s="1095"/>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ht="13.5" x14ac:dyDescent="0.15">
      <c r="B75" s="1088"/>
      <c r="G75" s="1103"/>
      <c r="H75" s="1103"/>
      <c r="I75" s="1099"/>
      <c r="J75" s="1099"/>
      <c r="K75" s="1102"/>
      <c r="L75" s="1102"/>
      <c r="M75" s="1102"/>
      <c r="N75" s="1102"/>
      <c r="AM75" s="1101"/>
      <c r="AN75" s="1095"/>
      <c r="AO75" s="1095"/>
      <c r="AP75" s="1095"/>
      <c r="AQ75" s="1095"/>
      <c r="AR75" s="1095"/>
      <c r="AS75" s="1095"/>
      <c r="AT75" s="1095"/>
      <c r="AU75" s="1095"/>
      <c r="AV75" s="1095"/>
      <c r="AW75" s="1095"/>
      <c r="AX75" s="1095"/>
      <c r="AY75" s="1095"/>
      <c r="AZ75" s="1095"/>
      <c r="BA75" s="1095"/>
      <c r="BB75" s="1095" t="s">
        <v>557</v>
      </c>
      <c r="BC75" s="1095"/>
      <c r="BD75" s="1095"/>
      <c r="BE75" s="1095"/>
      <c r="BF75" s="1095"/>
      <c r="BG75" s="1095"/>
      <c r="BH75" s="1095"/>
      <c r="BI75" s="1095"/>
      <c r="BJ75" s="1095"/>
      <c r="BK75" s="1095"/>
      <c r="BL75" s="1095"/>
      <c r="BM75" s="1095"/>
      <c r="BN75" s="1095"/>
      <c r="BO75" s="1095"/>
      <c r="BP75" s="1094">
        <v>6.8</v>
      </c>
      <c r="BQ75" s="1094"/>
      <c r="BR75" s="1094"/>
      <c r="BS75" s="1094"/>
      <c r="BT75" s="1094"/>
      <c r="BU75" s="1094"/>
      <c r="BV75" s="1094"/>
      <c r="BW75" s="1094"/>
      <c r="BX75" s="1094">
        <v>7.4</v>
      </c>
      <c r="BY75" s="1094"/>
      <c r="BZ75" s="1094"/>
      <c r="CA75" s="1094"/>
      <c r="CB75" s="1094"/>
      <c r="CC75" s="1094"/>
      <c r="CD75" s="1094"/>
      <c r="CE75" s="1094"/>
      <c r="CF75" s="1094">
        <v>8.8000000000000007</v>
      </c>
      <c r="CG75" s="1094"/>
      <c r="CH75" s="1094"/>
      <c r="CI75" s="1094"/>
      <c r="CJ75" s="1094"/>
      <c r="CK75" s="1094"/>
      <c r="CL75" s="1094"/>
      <c r="CM75" s="1094"/>
      <c r="CN75" s="1094">
        <v>9.1999999999999993</v>
      </c>
      <c r="CO75" s="1094"/>
      <c r="CP75" s="1094"/>
      <c r="CQ75" s="1094"/>
      <c r="CR75" s="1094"/>
      <c r="CS75" s="1094"/>
      <c r="CT75" s="1094"/>
      <c r="CU75" s="1094"/>
      <c r="CV75" s="1094">
        <v>9</v>
      </c>
      <c r="CW75" s="1094"/>
      <c r="CX75" s="1094"/>
      <c r="CY75" s="1094"/>
      <c r="CZ75" s="1094"/>
      <c r="DA75" s="1094"/>
      <c r="DB75" s="1094"/>
      <c r="DC75" s="1094"/>
    </row>
    <row r="76" spans="2:107" ht="13.5" x14ac:dyDescent="0.15">
      <c r="B76" s="1088"/>
      <c r="G76" s="1103"/>
      <c r="H76" s="1103"/>
      <c r="I76" s="1099"/>
      <c r="J76" s="1099"/>
      <c r="K76" s="1102"/>
      <c r="L76" s="1102"/>
      <c r="M76" s="1102"/>
      <c r="N76" s="1102"/>
      <c r="AM76" s="1101"/>
      <c r="AN76" s="1095"/>
      <c r="AO76" s="1095"/>
      <c r="AP76" s="1095"/>
      <c r="AQ76" s="1095"/>
      <c r="AR76" s="1095"/>
      <c r="AS76" s="1095"/>
      <c r="AT76" s="1095"/>
      <c r="AU76" s="1095"/>
      <c r="AV76" s="1095"/>
      <c r="AW76" s="1095"/>
      <c r="AX76" s="1095"/>
      <c r="AY76" s="1095"/>
      <c r="AZ76" s="1095"/>
      <c r="BA76" s="1095"/>
      <c r="BB76" s="1095"/>
      <c r="BC76" s="1095"/>
      <c r="BD76" s="1095"/>
      <c r="BE76" s="1095"/>
      <c r="BF76" s="1095"/>
      <c r="BG76" s="1095"/>
      <c r="BH76" s="1095"/>
      <c r="BI76" s="1095"/>
      <c r="BJ76" s="1095"/>
      <c r="BK76" s="1095"/>
      <c r="BL76" s="1095"/>
      <c r="BM76" s="1095"/>
      <c r="BN76" s="1095"/>
      <c r="BO76" s="1095"/>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ht="13.5" x14ac:dyDescent="0.15">
      <c r="B77" s="1088"/>
      <c r="G77" s="1099"/>
      <c r="H77" s="1099"/>
      <c r="I77" s="1099"/>
      <c r="J77" s="1099"/>
      <c r="K77" s="1100"/>
      <c r="L77" s="1100"/>
      <c r="M77" s="1100"/>
      <c r="N77" s="1100"/>
      <c r="AN77" s="1096" t="s">
        <v>559</v>
      </c>
      <c r="AO77" s="1096"/>
      <c r="AP77" s="1096"/>
      <c r="AQ77" s="1096"/>
      <c r="AR77" s="1096"/>
      <c r="AS77" s="1096"/>
      <c r="AT77" s="1096"/>
      <c r="AU77" s="1096"/>
      <c r="AV77" s="1096"/>
      <c r="AW77" s="1096"/>
      <c r="AX77" s="1096"/>
      <c r="AY77" s="1096"/>
      <c r="AZ77" s="1096"/>
      <c r="BA77" s="1096"/>
      <c r="BB77" s="1095" t="s">
        <v>558</v>
      </c>
      <c r="BC77" s="1095"/>
      <c r="BD77" s="1095"/>
      <c r="BE77" s="1095"/>
      <c r="BF77" s="1095"/>
      <c r="BG77" s="1095"/>
      <c r="BH77" s="1095"/>
      <c r="BI77" s="1095"/>
      <c r="BJ77" s="1095"/>
      <c r="BK77" s="1095"/>
      <c r="BL77" s="1095"/>
      <c r="BM77" s="1095"/>
      <c r="BN77" s="1095"/>
      <c r="BO77" s="1095"/>
      <c r="BP77" s="1094">
        <v>31.9</v>
      </c>
      <c r="BQ77" s="1094"/>
      <c r="BR77" s="1094"/>
      <c r="BS77" s="1094"/>
      <c r="BT77" s="1094"/>
      <c r="BU77" s="1094"/>
      <c r="BV77" s="1094"/>
      <c r="BW77" s="1094"/>
      <c r="BX77" s="1094">
        <v>24.2</v>
      </c>
      <c r="BY77" s="1094"/>
      <c r="BZ77" s="1094"/>
      <c r="CA77" s="1094"/>
      <c r="CB77" s="1094"/>
      <c r="CC77" s="1094"/>
      <c r="CD77" s="1094"/>
      <c r="CE77" s="1094"/>
      <c r="CF77" s="1094">
        <v>22.1</v>
      </c>
      <c r="CG77" s="1094"/>
      <c r="CH77" s="1094"/>
      <c r="CI77" s="1094"/>
      <c r="CJ77" s="1094"/>
      <c r="CK77" s="1094"/>
      <c r="CL77" s="1094"/>
      <c r="CM77" s="1094"/>
      <c r="CN77" s="1094">
        <v>20.399999999999999</v>
      </c>
      <c r="CO77" s="1094"/>
      <c r="CP77" s="1094"/>
      <c r="CQ77" s="1094"/>
      <c r="CR77" s="1094"/>
      <c r="CS77" s="1094"/>
      <c r="CT77" s="1094"/>
      <c r="CU77" s="1094"/>
      <c r="CV77" s="1094">
        <v>11.2</v>
      </c>
      <c r="CW77" s="1094"/>
      <c r="CX77" s="1094"/>
      <c r="CY77" s="1094"/>
      <c r="CZ77" s="1094"/>
      <c r="DA77" s="1094"/>
      <c r="DB77" s="1094"/>
      <c r="DC77" s="1094"/>
    </row>
    <row r="78" spans="2:107" ht="13.5" x14ac:dyDescent="0.15">
      <c r="B78" s="1088"/>
      <c r="G78" s="1099"/>
      <c r="H78" s="1099"/>
      <c r="I78" s="1099"/>
      <c r="J78" s="1099"/>
      <c r="K78" s="1100"/>
      <c r="L78" s="1100"/>
      <c r="M78" s="1100"/>
      <c r="N78" s="1100"/>
      <c r="AN78" s="1096"/>
      <c r="AO78" s="1096"/>
      <c r="AP78" s="1096"/>
      <c r="AQ78" s="1096"/>
      <c r="AR78" s="1096"/>
      <c r="AS78" s="1096"/>
      <c r="AT78" s="1096"/>
      <c r="AU78" s="1096"/>
      <c r="AV78" s="1096"/>
      <c r="AW78" s="1096"/>
      <c r="AX78" s="1096"/>
      <c r="AY78" s="1096"/>
      <c r="AZ78" s="1096"/>
      <c r="BA78" s="1096"/>
      <c r="BB78" s="1095"/>
      <c r="BC78" s="1095"/>
      <c r="BD78" s="1095"/>
      <c r="BE78" s="1095"/>
      <c r="BF78" s="1095"/>
      <c r="BG78" s="1095"/>
      <c r="BH78" s="1095"/>
      <c r="BI78" s="1095"/>
      <c r="BJ78" s="1095"/>
      <c r="BK78" s="1095"/>
      <c r="BL78" s="1095"/>
      <c r="BM78" s="1095"/>
      <c r="BN78" s="1095"/>
      <c r="BO78" s="1095"/>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ht="13.5" x14ac:dyDescent="0.15">
      <c r="B79" s="1088"/>
      <c r="G79" s="1099"/>
      <c r="H79" s="1099"/>
      <c r="I79" s="1098"/>
      <c r="J79" s="1098"/>
      <c r="K79" s="1097"/>
      <c r="L79" s="1097"/>
      <c r="M79" s="1097"/>
      <c r="N79" s="1097"/>
      <c r="AN79" s="1096"/>
      <c r="AO79" s="1096"/>
      <c r="AP79" s="1096"/>
      <c r="AQ79" s="1096"/>
      <c r="AR79" s="1096"/>
      <c r="AS79" s="1096"/>
      <c r="AT79" s="1096"/>
      <c r="AU79" s="1096"/>
      <c r="AV79" s="1096"/>
      <c r="AW79" s="1096"/>
      <c r="AX79" s="1096"/>
      <c r="AY79" s="1096"/>
      <c r="AZ79" s="1096"/>
      <c r="BA79" s="1096"/>
      <c r="BB79" s="1095" t="s">
        <v>557</v>
      </c>
      <c r="BC79" s="1095"/>
      <c r="BD79" s="1095"/>
      <c r="BE79" s="1095"/>
      <c r="BF79" s="1095"/>
      <c r="BG79" s="1095"/>
      <c r="BH79" s="1095"/>
      <c r="BI79" s="1095"/>
      <c r="BJ79" s="1095"/>
      <c r="BK79" s="1095"/>
      <c r="BL79" s="1095"/>
      <c r="BM79" s="1095"/>
      <c r="BN79" s="1095"/>
      <c r="BO79" s="1095"/>
      <c r="BP79" s="1094">
        <v>6.6</v>
      </c>
      <c r="BQ79" s="1094"/>
      <c r="BR79" s="1094"/>
      <c r="BS79" s="1094"/>
      <c r="BT79" s="1094"/>
      <c r="BU79" s="1094"/>
      <c r="BV79" s="1094"/>
      <c r="BW79" s="1094"/>
      <c r="BX79" s="1094">
        <v>6.4</v>
      </c>
      <c r="BY79" s="1094"/>
      <c r="BZ79" s="1094"/>
      <c r="CA79" s="1094"/>
      <c r="CB79" s="1094"/>
      <c r="CC79" s="1094"/>
      <c r="CD79" s="1094"/>
      <c r="CE79" s="1094"/>
      <c r="CF79" s="1094">
        <v>6.3</v>
      </c>
      <c r="CG79" s="1094"/>
      <c r="CH79" s="1094"/>
      <c r="CI79" s="1094"/>
      <c r="CJ79" s="1094"/>
      <c r="CK79" s="1094"/>
      <c r="CL79" s="1094"/>
      <c r="CM79" s="1094"/>
      <c r="CN79" s="1094">
        <v>6.2</v>
      </c>
      <c r="CO79" s="1094"/>
      <c r="CP79" s="1094"/>
      <c r="CQ79" s="1094"/>
      <c r="CR79" s="1094"/>
      <c r="CS79" s="1094"/>
      <c r="CT79" s="1094"/>
      <c r="CU79" s="1094"/>
      <c r="CV79" s="1094">
        <v>5.7</v>
      </c>
      <c r="CW79" s="1094"/>
      <c r="CX79" s="1094"/>
      <c r="CY79" s="1094"/>
      <c r="CZ79" s="1094"/>
      <c r="DA79" s="1094"/>
      <c r="DB79" s="1094"/>
      <c r="DC79" s="1094"/>
    </row>
    <row r="80" spans="2:107" ht="13.5" x14ac:dyDescent="0.15">
      <c r="B80" s="1088"/>
      <c r="G80" s="1099"/>
      <c r="H80" s="1099"/>
      <c r="I80" s="1098"/>
      <c r="J80" s="1098"/>
      <c r="K80" s="1097"/>
      <c r="L80" s="1097"/>
      <c r="M80" s="1097"/>
      <c r="N80" s="1097"/>
      <c r="AN80" s="1096"/>
      <c r="AO80" s="1096"/>
      <c r="AP80" s="1096"/>
      <c r="AQ80" s="1096"/>
      <c r="AR80" s="1096"/>
      <c r="AS80" s="1096"/>
      <c r="AT80" s="1096"/>
      <c r="AU80" s="1096"/>
      <c r="AV80" s="1096"/>
      <c r="AW80" s="1096"/>
      <c r="AX80" s="1096"/>
      <c r="AY80" s="1096"/>
      <c r="AZ80" s="1096"/>
      <c r="BA80" s="1096"/>
      <c r="BB80" s="1095"/>
      <c r="BC80" s="1095"/>
      <c r="BD80" s="1095"/>
      <c r="BE80" s="1095"/>
      <c r="BF80" s="1095"/>
      <c r="BG80" s="1095"/>
      <c r="BH80" s="1095"/>
      <c r="BI80" s="1095"/>
      <c r="BJ80" s="1095"/>
      <c r="BK80" s="1095"/>
      <c r="BL80" s="1095"/>
      <c r="BM80" s="1095"/>
      <c r="BN80" s="1095"/>
      <c r="BO80" s="1095"/>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ht="13.5" x14ac:dyDescent="0.15">
      <c r="B81" s="1088"/>
    </row>
    <row r="82" spans="2:109" ht="17.25" x14ac:dyDescent="0.15">
      <c r="B82" s="1088"/>
      <c r="K82" s="1093"/>
      <c r="L82" s="1093"/>
      <c r="M82" s="1093"/>
      <c r="N82" s="1093"/>
      <c r="AQ82" s="1093"/>
      <c r="AR82" s="1093"/>
      <c r="AS82" s="1093"/>
      <c r="AT82" s="1093"/>
      <c r="BC82" s="1093"/>
      <c r="BD82" s="1093"/>
      <c r="BE82" s="1093"/>
      <c r="BF82" s="1093"/>
      <c r="BO82" s="1093"/>
      <c r="BP82" s="1093"/>
      <c r="BQ82" s="1093"/>
      <c r="BR82" s="1093"/>
      <c r="CA82" s="1093"/>
      <c r="CB82" s="1093"/>
      <c r="CC82" s="1093"/>
      <c r="CD82" s="1093"/>
      <c r="CM82" s="1093"/>
      <c r="CN82" s="1093"/>
      <c r="CO82" s="1093"/>
      <c r="CP82" s="1093"/>
      <c r="CY82" s="1093"/>
      <c r="CZ82" s="1093"/>
      <c r="DA82" s="1093"/>
      <c r="DB82" s="1093"/>
      <c r="DC82" s="1093"/>
    </row>
    <row r="83" spans="2:109" ht="13.5" x14ac:dyDescent="0.15">
      <c r="B83" s="1092"/>
      <c r="C83" s="1091"/>
      <c r="D83" s="1091"/>
      <c r="E83" s="1091"/>
      <c r="F83" s="1091"/>
      <c r="G83" s="1091"/>
      <c r="H83" s="1091"/>
      <c r="I83" s="1091"/>
      <c r="J83" s="1091"/>
      <c r="K83" s="1091"/>
      <c r="L83" s="1091"/>
      <c r="M83" s="1091"/>
      <c r="N83" s="1091"/>
      <c r="O83" s="1091"/>
      <c r="P83" s="1091"/>
      <c r="Q83" s="1091"/>
      <c r="R83" s="1091"/>
      <c r="S83" s="1091"/>
      <c r="T83" s="1091"/>
      <c r="U83" s="1091"/>
      <c r="V83" s="1091"/>
      <c r="W83" s="1091"/>
      <c r="X83" s="1091"/>
      <c r="Y83" s="1091"/>
      <c r="Z83" s="1091"/>
      <c r="AA83" s="1091"/>
      <c r="AB83" s="1091"/>
      <c r="AC83" s="1091"/>
      <c r="AD83" s="1091"/>
      <c r="AE83" s="1091"/>
      <c r="AF83" s="1091"/>
      <c r="AG83" s="1091"/>
      <c r="AH83" s="1091"/>
      <c r="AI83" s="1091"/>
      <c r="AJ83" s="1091"/>
      <c r="AK83" s="1091"/>
      <c r="AL83" s="1091"/>
      <c r="AM83" s="1091"/>
      <c r="AN83" s="1091"/>
      <c r="AO83" s="1091"/>
      <c r="AP83" s="1091"/>
      <c r="AQ83" s="1091"/>
      <c r="AR83" s="1091"/>
      <c r="AS83" s="1091"/>
      <c r="AT83" s="1091"/>
      <c r="AU83" s="1091"/>
      <c r="AV83" s="1091"/>
      <c r="AW83" s="1091"/>
      <c r="AX83" s="1091"/>
      <c r="AY83" s="1091"/>
      <c r="AZ83" s="1091"/>
      <c r="BA83" s="1091"/>
      <c r="BB83" s="1091"/>
      <c r="BC83" s="1091"/>
      <c r="BD83" s="1091"/>
      <c r="BE83" s="1091"/>
      <c r="BF83" s="1091"/>
      <c r="BG83" s="1091"/>
      <c r="BH83" s="1091"/>
      <c r="BI83" s="1091"/>
      <c r="BJ83" s="1091"/>
      <c r="BK83" s="1091"/>
      <c r="BL83" s="1091"/>
      <c r="BM83" s="1091"/>
      <c r="BN83" s="1091"/>
      <c r="BO83" s="1091"/>
      <c r="BP83" s="1091"/>
      <c r="BQ83" s="1091"/>
      <c r="BR83" s="1091"/>
      <c r="BS83" s="1091"/>
      <c r="BT83" s="1091"/>
      <c r="BU83" s="1091"/>
      <c r="BV83" s="1091"/>
      <c r="BW83" s="1091"/>
      <c r="BX83" s="1091"/>
      <c r="BY83" s="1091"/>
      <c r="BZ83" s="1091"/>
      <c r="CA83" s="1091"/>
      <c r="CB83" s="1091"/>
      <c r="CC83" s="1091"/>
      <c r="CD83" s="1091"/>
      <c r="CE83" s="1091"/>
      <c r="CF83" s="1091"/>
      <c r="CG83" s="1091"/>
      <c r="CH83" s="1091"/>
      <c r="CI83" s="1091"/>
      <c r="CJ83" s="1091"/>
      <c r="CK83" s="1091"/>
      <c r="CL83" s="1091"/>
      <c r="CM83" s="1091"/>
      <c r="CN83" s="1091"/>
      <c r="CO83" s="1091"/>
      <c r="CP83" s="1091"/>
      <c r="CQ83" s="1091"/>
      <c r="CR83" s="1091"/>
      <c r="CS83" s="1091"/>
      <c r="CT83" s="1091"/>
      <c r="CU83" s="1091"/>
      <c r="CV83" s="1091"/>
      <c r="CW83" s="1091"/>
      <c r="CX83" s="1091"/>
      <c r="CY83" s="1091"/>
      <c r="CZ83" s="1091"/>
      <c r="DA83" s="1091"/>
      <c r="DB83" s="1091"/>
      <c r="DC83" s="1091"/>
      <c r="DD83" s="1090"/>
    </row>
    <row r="84" spans="2:109" ht="13.5" x14ac:dyDescent="0.15">
      <c r="DD84" s="1087"/>
      <c r="DE84" s="1087"/>
    </row>
    <row r="85" spans="2:109" ht="13.5" x14ac:dyDescent="0.15">
      <c r="DD85" s="1087"/>
      <c r="DE85" s="1087"/>
    </row>
  </sheetData>
  <sheetProtection algorithmName="SHA-512" hashValue="L73tjKsE8/sD/nUf+Inm+IMbcdDXRAvC3QFa1IZqgtEiIaiDn6QgRF9IceUjZbh29hf8M+RDnJuU9D3RUYCw0w==" saltValue="pXheZ8pOfbGoqLhGW1+IRw==" spinCount="100000" sheet="1" objects="1" scenarios="1" formatCells="0"/>
  <mergeCells count="112">
    <mergeCell ref="AN55:BA58"/>
    <mergeCell ref="BB55:BO56"/>
    <mergeCell ref="BP55:BW56"/>
    <mergeCell ref="G55:H58"/>
    <mergeCell ref="I55:J56"/>
    <mergeCell ref="K55:K56"/>
    <mergeCell ref="L55:L56"/>
    <mergeCell ref="M55:M56"/>
    <mergeCell ref="N55:N56"/>
    <mergeCell ref="CN50:CU50"/>
    <mergeCell ref="CV50:DC50"/>
    <mergeCell ref="G72:J72"/>
    <mergeCell ref="AN72:BO72"/>
    <mergeCell ref="BP72:BW72"/>
    <mergeCell ref="BX72:CE72"/>
    <mergeCell ref="CF72:CM72"/>
    <mergeCell ref="CN72:CU72"/>
    <mergeCell ref="CV72:DC72"/>
    <mergeCell ref="CV53:DC54"/>
    <mergeCell ref="BB53:BO54"/>
    <mergeCell ref="BP53:BW54"/>
    <mergeCell ref="BX53:CE54"/>
    <mergeCell ref="CF53:CM54"/>
    <mergeCell ref="CN53:CU54"/>
    <mergeCell ref="G50:J50"/>
    <mergeCell ref="AN50:BO50"/>
    <mergeCell ref="BP50:BW50"/>
    <mergeCell ref="BX50:CE50"/>
    <mergeCell ref="CF50:CM50"/>
    <mergeCell ref="BP51:BW52"/>
    <mergeCell ref="BX51:CE52"/>
    <mergeCell ref="CF51:CM52"/>
    <mergeCell ref="CN51:CU52"/>
    <mergeCell ref="CV51:DC52"/>
    <mergeCell ref="I53:J54"/>
    <mergeCell ref="K53:K54"/>
    <mergeCell ref="L53:L54"/>
    <mergeCell ref="M53:M54"/>
    <mergeCell ref="N53:N54"/>
    <mergeCell ref="CV57:DC58"/>
    <mergeCell ref="AN43:DC47"/>
    <mergeCell ref="G51:H54"/>
    <mergeCell ref="I51:J52"/>
    <mergeCell ref="K51:K52"/>
    <mergeCell ref="L51:L52"/>
    <mergeCell ref="M51:M52"/>
    <mergeCell ref="N51:N52"/>
    <mergeCell ref="AN51:BA54"/>
    <mergeCell ref="BB51:BO52"/>
    <mergeCell ref="CV55:DC56"/>
    <mergeCell ref="I57:J58"/>
    <mergeCell ref="K57:K58"/>
    <mergeCell ref="L57:L58"/>
    <mergeCell ref="M57:M58"/>
    <mergeCell ref="N57:N58"/>
    <mergeCell ref="BB57:BO58"/>
    <mergeCell ref="BP57:BW58"/>
    <mergeCell ref="BX57:CE58"/>
    <mergeCell ref="CF57:CM58"/>
    <mergeCell ref="BX75:CE76"/>
    <mergeCell ref="CF75:CM76"/>
    <mergeCell ref="CN75:CU76"/>
    <mergeCell ref="BX55:CE56"/>
    <mergeCell ref="CF55:CM56"/>
    <mergeCell ref="CN55:CU56"/>
    <mergeCell ref="CN57:CU58"/>
    <mergeCell ref="CF73:CM74"/>
    <mergeCell ref="CN73:CU74"/>
    <mergeCell ref="CV73:DC74"/>
    <mergeCell ref="I75:J76"/>
    <mergeCell ref="K75:K76"/>
    <mergeCell ref="L75:L76"/>
    <mergeCell ref="M75:M76"/>
    <mergeCell ref="N75:N76"/>
    <mergeCell ref="BB75:BO76"/>
    <mergeCell ref="BP75:BW76"/>
    <mergeCell ref="G73:H76"/>
    <mergeCell ref="I73:J74"/>
    <mergeCell ref="K73:K74"/>
    <mergeCell ref="L73:L74"/>
    <mergeCell ref="M73:M74"/>
    <mergeCell ref="N73:N74"/>
    <mergeCell ref="BB79:BO80"/>
    <mergeCell ref="BP79:BW80"/>
    <mergeCell ref="BX79:CE80"/>
    <mergeCell ref="CF79:CM80"/>
    <mergeCell ref="CN79:CU80"/>
    <mergeCell ref="AN65:DC69"/>
    <mergeCell ref="AN73:BA76"/>
    <mergeCell ref="BB73:BO74"/>
    <mergeCell ref="BP73:BW74"/>
    <mergeCell ref="BX73:CE74"/>
    <mergeCell ref="BP77:BW78"/>
    <mergeCell ref="BX77:CE78"/>
    <mergeCell ref="CF77:CM78"/>
    <mergeCell ref="CN77:CU78"/>
    <mergeCell ref="CV77:DC78"/>
    <mergeCell ref="I79:J80"/>
    <mergeCell ref="K79:K80"/>
    <mergeCell ref="L79:L80"/>
    <mergeCell ref="M79:M80"/>
    <mergeCell ref="N79:N80"/>
    <mergeCell ref="CV79:DC80"/>
    <mergeCell ref="CV75:DC76"/>
    <mergeCell ref="G77:H80"/>
    <mergeCell ref="I77:J78"/>
    <mergeCell ref="K77:K78"/>
    <mergeCell ref="L77:L78"/>
    <mergeCell ref="M77:M78"/>
    <mergeCell ref="N77:N78"/>
    <mergeCell ref="AN77:BA80"/>
    <mergeCell ref="BB77:BO78"/>
  </mergeCells>
  <phoneticPr fontId="4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ABBC-2C22-4AC5-9434-DA2C9B42992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109</v>
      </c>
    </row>
  </sheetData>
  <sheetProtection algorithmName="SHA-512" hashValue="FF1ZFqMglVlwSXlPYvJLZ2+5SznJ9mBFZqlYyQt5k2H5T/nuRCofnwN0f4kq4sWDW69eeRiF7nKbpNnIm3sMrg==" saltValue="Pt5e4bydAusgTXk28jQrRg==" spinCount="100000" sheet="1" objects="1" scenarios="1"/>
  <phoneticPr fontId="45"/>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00295-74AE-49B0-BB7F-92C1F17F2C7D}">
  <sheetPr>
    <pageSetUpPr fitToPage="1"/>
  </sheetPr>
  <dimension ref="A1:DR125"/>
  <sheetViews>
    <sheetView showGridLines="0"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109</v>
      </c>
    </row>
  </sheetData>
  <sheetProtection algorithmName="SHA-512" hashValue="eYnjClU7E1cEDgdlUx91PDcsV9ft16tzxaJ9Ov+QfUNMhzgAHHmV3932SeYXarxDUmGEmSKQCEfIklGA2sDrLA==" saltValue="0knNEYZ+Fblx9kcW3xJrvg==" spinCount="100000" sheet="1" objects="1" scenarios="1"/>
  <phoneticPr fontId="45"/>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90</v>
      </c>
      <c r="E2" s="128"/>
      <c r="F2" s="309" t="s">
        <v>471</v>
      </c>
      <c r="G2" s="152"/>
      <c r="H2" s="162"/>
    </row>
    <row r="3" spans="1:8" x14ac:dyDescent="0.15">
      <c r="A3" s="118" t="s">
        <v>235</v>
      </c>
      <c r="B3" s="110"/>
      <c r="C3" s="302"/>
      <c r="D3" s="305">
        <v>76861</v>
      </c>
      <c r="E3" s="307"/>
      <c r="F3" s="310">
        <v>47820</v>
      </c>
      <c r="G3" s="312"/>
      <c r="H3" s="315"/>
    </row>
    <row r="4" spans="1:8" x14ac:dyDescent="0.15">
      <c r="A4" s="103"/>
      <c r="B4" s="109"/>
      <c r="C4" s="303"/>
      <c r="D4" s="306">
        <v>25136</v>
      </c>
      <c r="E4" s="308"/>
      <c r="F4" s="311">
        <v>25855</v>
      </c>
      <c r="G4" s="313"/>
      <c r="H4" s="316"/>
    </row>
    <row r="5" spans="1:8" x14ac:dyDescent="0.15">
      <c r="A5" s="118" t="s">
        <v>449</v>
      </c>
      <c r="B5" s="110"/>
      <c r="C5" s="302"/>
      <c r="D5" s="305">
        <v>108626</v>
      </c>
      <c r="E5" s="307"/>
      <c r="F5" s="310">
        <v>41934</v>
      </c>
      <c r="G5" s="312"/>
      <c r="H5" s="315"/>
    </row>
    <row r="6" spans="1:8" x14ac:dyDescent="0.15">
      <c r="A6" s="103"/>
      <c r="B6" s="109"/>
      <c r="C6" s="303"/>
      <c r="D6" s="306">
        <v>36264</v>
      </c>
      <c r="E6" s="308"/>
      <c r="F6" s="311">
        <v>23352</v>
      </c>
      <c r="G6" s="313"/>
      <c r="H6" s="316"/>
    </row>
    <row r="7" spans="1:8" x14ac:dyDescent="0.15">
      <c r="A7" s="118" t="s">
        <v>466</v>
      </c>
      <c r="B7" s="110"/>
      <c r="C7" s="302"/>
      <c r="D7" s="305">
        <v>85962</v>
      </c>
      <c r="E7" s="307"/>
      <c r="F7" s="310">
        <v>45588</v>
      </c>
      <c r="G7" s="312"/>
      <c r="H7" s="315"/>
    </row>
    <row r="8" spans="1:8" x14ac:dyDescent="0.15">
      <c r="A8" s="103"/>
      <c r="B8" s="109"/>
      <c r="C8" s="303"/>
      <c r="D8" s="306">
        <v>39942</v>
      </c>
      <c r="E8" s="308"/>
      <c r="F8" s="311">
        <v>24150</v>
      </c>
      <c r="G8" s="313"/>
      <c r="H8" s="316"/>
    </row>
    <row r="9" spans="1:8" x14ac:dyDescent="0.15">
      <c r="A9" s="118" t="s">
        <v>417</v>
      </c>
      <c r="B9" s="110"/>
      <c r="C9" s="302"/>
      <c r="D9" s="305">
        <v>53341</v>
      </c>
      <c r="E9" s="307"/>
      <c r="F9" s="310">
        <v>45483</v>
      </c>
      <c r="G9" s="312"/>
      <c r="H9" s="315"/>
    </row>
    <row r="10" spans="1:8" x14ac:dyDescent="0.15">
      <c r="A10" s="103"/>
      <c r="B10" s="109"/>
      <c r="C10" s="303"/>
      <c r="D10" s="306">
        <v>17968</v>
      </c>
      <c r="E10" s="308"/>
      <c r="F10" s="311">
        <v>24241</v>
      </c>
      <c r="G10" s="313"/>
      <c r="H10" s="316"/>
    </row>
    <row r="11" spans="1:8" x14ac:dyDescent="0.15">
      <c r="A11" s="118" t="s">
        <v>467</v>
      </c>
      <c r="B11" s="110"/>
      <c r="C11" s="302"/>
      <c r="D11" s="305">
        <v>48868</v>
      </c>
      <c r="E11" s="307"/>
      <c r="F11" s="310">
        <v>45945</v>
      </c>
      <c r="G11" s="312"/>
      <c r="H11" s="315"/>
    </row>
    <row r="12" spans="1:8" x14ac:dyDescent="0.15">
      <c r="A12" s="103"/>
      <c r="B12" s="109"/>
      <c r="C12" s="304"/>
      <c r="D12" s="306">
        <v>15933</v>
      </c>
      <c r="E12" s="308"/>
      <c r="F12" s="311">
        <v>25180</v>
      </c>
      <c r="G12" s="313"/>
      <c r="H12" s="316"/>
    </row>
    <row r="13" spans="1:8" x14ac:dyDescent="0.15">
      <c r="A13" s="118"/>
      <c r="B13" s="110"/>
      <c r="C13" s="302"/>
      <c r="D13" s="305">
        <v>74732</v>
      </c>
      <c r="E13" s="307"/>
      <c r="F13" s="310">
        <v>45354</v>
      </c>
      <c r="G13" s="314"/>
      <c r="H13" s="315"/>
    </row>
    <row r="14" spans="1:8" x14ac:dyDescent="0.15">
      <c r="A14" s="103"/>
      <c r="B14" s="109"/>
      <c r="C14" s="303"/>
      <c r="D14" s="306">
        <v>27049</v>
      </c>
      <c r="E14" s="308"/>
      <c r="F14" s="311">
        <v>24556</v>
      </c>
      <c r="G14" s="313"/>
      <c r="H14" s="316"/>
    </row>
    <row r="17" spans="1:11" x14ac:dyDescent="0.15">
      <c r="A17" s="294" t="s">
        <v>27</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95</v>
      </c>
      <c r="B19" s="295">
        <f>ROUND(VALUE(SUBSTITUTE(実質収支比率等に係る経年分析!F$48,"▲","-")),2)</f>
        <v>6.26</v>
      </c>
      <c r="C19" s="295">
        <f>ROUND(VALUE(SUBSTITUTE(実質収支比率等に係る経年分析!G$48,"▲","-")),2)</f>
        <v>5.62</v>
      </c>
      <c r="D19" s="295">
        <f>ROUND(VALUE(SUBSTITUTE(実質収支比率等に係る経年分析!H$48,"▲","-")),2)</f>
        <v>2.5299999999999998</v>
      </c>
      <c r="E19" s="295">
        <f>ROUND(VALUE(SUBSTITUTE(実質収支比率等に係る経年分析!I$48,"▲","-")),2)</f>
        <v>4.6399999999999997</v>
      </c>
      <c r="F19" s="295">
        <f>ROUND(VALUE(SUBSTITUTE(実質収支比率等に係る経年分析!J$48,"▲","-")),2)</f>
        <v>11.35</v>
      </c>
    </row>
    <row r="20" spans="1:11" x14ac:dyDescent="0.15">
      <c r="A20" s="295" t="s">
        <v>42</v>
      </c>
      <c r="B20" s="295">
        <f>ROUND(VALUE(SUBSTITUTE(実質収支比率等に係る経年分析!F$47,"▲","-")),2)</f>
        <v>14.05</v>
      </c>
      <c r="C20" s="295">
        <f>ROUND(VALUE(SUBSTITUTE(実質収支比率等に係る経年分析!G$47,"▲","-")),2)</f>
        <v>12.51</v>
      </c>
      <c r="D20" s="295">
        <f>ROUND(VALUE(SUBSTITUTE(実質収支比率等に係る経年分析!H$47,"▲","-")),2)</f>
        <v>13.47</v>
      </c>
      <c r="E20" s="295">
        <f>ROUND(VALUE(SUBSTITUTE(実質収支比率等に係る経年分析!I$47,"▲","-")),2)</f>
        <v>10.14</v>
      </c>
      <c r="F20" s="295">
        <f>ROUND(VALUE(SUBSTITUTE(実質収支比率等に係る経年分析!J$47,"▲","-")),2)</f>
        <v>11.78</v>
      </c>
    </row>
    <row r="21" spans="1:11" x14ac:dyDescent="0.15">
      <c r="A21" s="295" t="s">
        <v>121</v>
      </c>
      <c r="B21" s="295">
        <f>IF(ISNUMBER(VALUE(SUBSTITUTE(実質収支比率等に係る経年分析!F$49,"▲","-"))),ROUND(VALUE(SUBSTITUTE(実質収支比率等に係る経年分析!F$49,"▲","-")),2),NA())</f>
        <v>-2.42</v>
      </c>
      <c r="C21" s="295">
        <f>IF(ISNUMBER(VALUE(SUBSTITUTE(実質収支比率等に係る経年分析!G$49,"▲","-"))),ROUND(VALUE(SUBSTITUTE(実質収支比率等に係る経年分析!G$49,"▲","-")),2),NA())</f>
        <v>-2.02</v>
      </c>
      <c r="D21" s="295">
        <f>IF(ISNUMBER(VALUE(SUBSTITUTE(実質収支比率等に係る経年分析!H$49,"▲","-"))),ROUND(VALUE(SUBSTITUTE(実質収支比率等に係る経年分析!H$49,"▲","-")),2),NA())</f>
        <v>-1.72</v>
      </c>
      <c r="E21" s="295">
        <f>IF(ISNUMBER(VALUE(SUBSTITUTE(実質収支比率等に係る経年分析!I$49,"▲","-"))),ROUND(VALUE(SUBSTITUTE(実質収支比率等に係る経年分析!I$49,"▲","-")),2),NA())</f>
        <v>-0.73</v>
      </c>
      <c r="F21" s="295">
        <f>IF(ISNUMBER(VALUE(SUBSTITUTE(実質収支比率等に係る経年分析!J$49,"▲","-"))),ROUND(VALUE(SUBSTITUTE(実質収支比率等に係る経年分析!J$49,"▲","-")),2),NA())</f>
        <v>9.16</v>
      </c>
    </row>
    <row r="24" spans="1:11" x14ac:dyDescent="0.15">
      <c r="A24" s="294" t="s">
        <v>108</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123</v>
      </c>
      <c r="C26" s="296" t="s">
        <v>74</v>
      </c>
      <c r="D26" s="296" t="s">
        <v>123</v>
      </c>
      <c r="E26" s="296" t="s">
        <v>74</v>
      </c>
      <c r="F26" s="296" t="s">
        <v>123</v>
      </c>
      <c r="G26" s="296" t="s">
        <v>74</v>
      </c>
      <c r="H26" s="296" t="s">
        <v>123</v>
      </c>
      <c r="I26" s="296" t="s">
        <v>74</v>
      </c>
      <c r="J26" s="296" t="s">
        <v>123</v>
      </c>
      <c r="K26" s="296" t="s">
        <v>74</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0.2</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0.31</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0.2</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str">
        <f>IF(連結実質赤字比率に係る赤字・黒字の構成分析!C$41="",NA(),連結実質赤字比率に係る赤字・黒字の構成分析!C$41)</f>
        <v>大村市農業集落排水事業会計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0.15</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0.17</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0.18</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0.2</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0.2</v>
      </c>
    </row>
    <row r="30" spans="1:11" x14ac:dyDescent="0.15">
      <c r="A30" s="296" t="str">
        <f>IF(連結実質赤字比率に係る赤字・黒字の構成分析!C$40="",NA(),連結実質赤字比率に係る赤字・黒字の構成分析!C$40)</f>
        <v>大村市国民健康保険事業特別会計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1.69</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1.1399999999999999</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0.65</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0.44</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0.47</v>
      </c>
    </row>
    <row r="31" spans="1:11" x14ac:dyDescent="0.15">
      <c r="A31" s="296" t="str">
        <f>IF(連結実質赤字比率に係る赤字・黒字の構成分析!C$39="",NA(),連結実質赤字比率に係る赤字・黒字の構成分析!C$39)</f>
        <v>大村市介護保険事業特別会計（保険事業勘定）</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0.43</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0.48</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0.36</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0.37</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0.59</v>
      </c>
    </row>
    <row r="32" spans="1:11" x14ac:dyDescent="0.15">
      <c r="A32" s="296" t="str">
        <f>IF(連結実質赤字比率に係る赤字・黒字の構成分析!C$38="",NA(),連結実質赤字比率に係る赤字・黒字の構成分析!C$38)</f>
        <v>大村市工業用水道事業会計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2.78</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2.66</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2.68</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2.58</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2.59</v>
      </c>
    </row>
    <row r="33" spans="1:16" x14ac:dyDescent="0.15">
      <c r="A33" s="296" t="str">
        <f>IF(連結実質赤字比率に係る赤字・黒字の構成分析!C$37="",NA(),連結実質赤字比率に係る赤字・黒字の構成分析!C$37)</f>
        <v>大村市水道事業会計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6.06</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4.84</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5.87</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6.28</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6.92</v>
      </c>
    </row>
    <row r="34" spans="1:16" x14ac:dyDescent="0.15">
      <c r="A34" s="296" t="str">
        <f>IF(連結実質赤字比率に係る赤字・黒字の構成分析!C$36="",NA(),連結実質赤字比率に係る赤字・黒字の構成分析!C$36)</f>
        <v>大村市下水道事業会計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6.87</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7.04</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8.51</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7.98</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7.86</v>
      </c>
    </row>
    <row r="35" spans="1:16" x14ac:dyDescent="0.15">
      <c r="A35" s="296" t="str">
        <f>IF(連結実質赤字比率に係る赤字・黒字の構成分析!C$35="",NA(),連結実質赤字比率に係る赤字・黒字の構成分析!C$35)</f>
        <v>一般会計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6.25</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5.62</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2.52</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4.6399999999999997</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11.35</v>
      </c>
    </row>
    <row r="36" spans="1:16" x14ac:dyDescent="0.15">
      <c r="A36" s="296" t="str">
        <f>IF(連結実質赤字比率に係る赤字・黒字の構成分析!C$34="",NA(),連結実質赤字比率に係る赤字・黒字の構成分析!C$34)</f>
        <v>大村市モーターボート競走事業会計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41.84</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52.31</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73.349999999999994</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110.54</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164.61</v>
      </c>
    </row>
    <row r="39" spans="1:16" x14ac:dyDescent="0.15">
      <c r="A39" s="294" t="s">
        <v>16</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125</v>
      </c>
      <c r="C41" s="297"/>
      <c r="D41" s="297" t="s">
        <v>126</v>
      </c>
      <c r="E41" s="297" t="s">
        <v>125</v>
      </c>
      <c r="F41" s="297"/>
      <c r="G41" s="297" t="s">
        <v>126</v>
      </c>
      <c r="H41" s="297" t="s">
        <v>125</v>
      </c>
      <c r="I41" s="297"/>
      <c r="J41" s="297" t="s">
        <v>126</v>
      </c>
      <c r="K41" s="297" t="s">
        <v>125</v>
      </c>
      <c r="L41" s="297"/>
      <c r="M41" s="297" t="s">
        <v>126</v>
      </c>
      <c r="N41" s="297" t="s">
        <v>125</v>
      </c>
      <c r="O41" s="297"/>
      <c r="P41" s="297" t="s">
        <v>126</v>
      </c>
    </row>
    <row r="42" spans="1:16" x14ac:dyDescent="0.15">
      <c r="A42" s="297" t="s">
        <v>128</v>
      </c>
      <c r="B42" s="297"/>
      <c r="C42" s="297"/>
      <c r="D42" s="297">
        <f>'実質公債費比率（分子）の構造'!K$52</f>
        <v>3408</v>
      </c>
      <c r="E42" s="297"/>
      <c r="F42" s="297"/>
      <c r="G42" s="297">
        <f>'実質公債費比率（分子）の構造'!L$52</f>
        <v>3337</v>
      </c>
      <c r="H42" s="297"/>
      <c r="I42" s="297"/>
      <c r="J42" s="297">
        <f>'実質公債費比率（分子）の構造'!M$52</f>
        <v>3143</v>
      </c>
      <c r="K42" s="297"/>
      <c r="L42" s="297"/>
      <c r="M42" s="297">
        <f>'実質公債費比率（分子）の構造'!N$52</f>
        <v>3428</v>
      </c>
      <c r="N42" s="297"/>
      <c r="O42" s="297"/>
      <c r="P42" s="297">
        <f>'実質公債費比率（分子）の構造'!O$52</f>
        <v>3438</v>
      </c>
    </row>
    <row r="43" spans="1:16" x14ac:dyDescent="0.15">
      <c r="A43" s="297" t="s">
        <v>46</v>
      </c>
      <c r="B43" s="297">
        <f>'実質公債費比率（分子）の構造'!K$51</f>
        <v>1</v>
      </c>
      <c r="C43" s="297"/>
      <c r="D43" s="297"/>
      <c r="E43" s="297">
        <f>'実質公債費比率（分子）の構造'!L$51</f>
        <v>1</v>
      </c>
      <c r="F43" s="297"/>
      <c r="G43" s="297"/>
      <c r="H43" s="297">
        <f>'実質公債費比率（分子）の構造'!M$51</f>
        <v>1</v>
      </c>
      <c r="I43" s="297"/>
      <c r="J43" s="297"/>
      <c r="K43" s="297">
        <f>'実質公債費比率（分子）の構造'!N$51</f>
        <v>0</v>
      </c>
      <c r="L43" s="297"/>
      <c r="M43" s="297"/>
      <c r="N43" s="297">
        <f>'実質公債費比率（分子）の構造'!O$51</f>
        <v>0</v>
      </c>
      <c r="O43" s="297"/>
      <c r="P43" s="297"/>
    </row>
    <row r="44" spans="1:16" x14ac:dyDescent="0.15">
      <c r="A44" s="297" t="s">
        <v>44</v>
      </c>
      <c r="B44" s="297">
        <f>'実質公債費比率（分子）の構造'!K$50</f>
        <v>17</v>
      </c>
      <c r="C44" s="297"/>
      <c r="D44" s="297"/>
      <c r="E44" s="297">
        <f>'実質公債費比率（分子）の構造'!L$50</f>
        <v>17</v>
      </c>
      <c r="F44" s="297"/>
      <c r="G44" s="297"/>
      <c r="H44" s="297">
        <f>'実質公債費比率（分子）の構造'!M$50</f>
        <v>17</v>
      </c>
      <c r="I44" s="297"/>
      <c r="J44" s="297"/>
      <c r="K44" s="297">
        <f>'実質公債費比率（分子）の構造'!N$50</f>
        <v>17</v>
      </c>
      <c r="L44" s="297"/>
      <c r="M44" s="297"/>
      <c r="N44" s="297">
        <f>'実質公債費比率（分子）の構造'!O$50</f>
        <v>17</v>
      </c>
      <c r="O44" s="297"/>
      <c r="P44" s="297"/>
    </row>
    <row r="45" spans="1:16" x14ac:dyDescent="0.15">
      <c r="A45" s="297" t="s">
        <v>2</v>
      </c>
      <c r="B45" s="297">
        <f>'実質公債費比率（分子）の構造'!K$49</f>
        <v>153</v>
      </c>
      <c r="C45" s="297"/>
      <c r="D45" s="297"/>
      <c r="E45" s="297">
        <f>'実質公債費比率（分子）の構造'!L$49</f>
        <v>158</v>
      </c>
      <c r="F45" s="297"/>
      <c r="G45" s="297"/>
      <c r="H45" s="297">
        <f>'実質公債費比率（分子）の構造'!M$49</f>
        <v>160</v>
      </c>
      <c r="I45" s="297"/>
      <c r="J45" s="297"/>
      <c r="K45" s="297">
        <f>'実質公債費比率（分子）の構造'!N$49</f>
        <v>161</v>
      </c>
      <c r="L45" s="297"/>
      <c r="M45" s="297"/>
      <c r="N45" s="297">
        <f>'実質公債費比率（分子）の構造'!O$49</f>
        <v>157</v>
      </c>
      <c r="O45" s="297"/>
      <c r="P45" s="297"/>
    </row>
    <row r="46" spans="1:16" x14ac:dyDescent="0.15">
      <c r="A46" s="297" t="s">
        <v>39</v>
      </c>
      <c r="B46" s="297">
        <f>'実質公債費比率（分子）の構造'!K$48</f>
        <v>1686</v>
      </c>
      <c r="C46" s="297"/>
      <c r="D46" s="297"/>
      <c r="E46" s="297">
        <f>'実質公債費比率（分子）の構造'!L$48</f>
        <v>1718</v>
      </c>
      <c r="F46" s="297"/>
      <c r="G46" s="297"/>
      <c r="H46" s="297">
        <f>'実質公債費比率（分子）の構造'!M$48</f>
        <v>1689</v>
      </c>
      <c r="I46" s="297"/>
      <c r="J46" s="297"/>
      <c r="K46" s="297">
        <f>'実質公債費比率（分子）の構造'!N$48</f>
        <v>1658</v>
      </c>
      <c r="L46" s="297"/>
      <c r="M46" s="297"/>
      <c r="N46" s="297">
        <f>'実質公債費比率（分子）の構造'!O$48</f>
        <v>1755</v>
      </c>
      <c r="O46" s="297"/>
      <c r="P46" s="297"/>
    </row>
    <row r="47" spans="1:16" x14ac:dyDescent="0.15">
      <c r="A47" s="297" t="s">
        <v>36</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34</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26</v>
      </c>
      <c r="B49" s="297">
        <f>'実質公債費比率（分子）の構造'!K$45</f>
        <v>2761</v>
      </c>
      <c r="C49" s="297"/>
      <c r="D49" s="297"/>
      <c r="E49" s="297">
        <f>'実質公債費比率（分子）の構造'!L$45</f>
        <v>3034</v>
      </c>
      <c r="F49" s="297"/>
      <c r="G49" s="297"/>
      <c r="H49" s="297">
        <f>'実質公債費比率（分子）の構造'!M$45</f>
        <v>2979</v>
      </c>
      <c r="I49" s="297"/>
      <c r="J49" s="297"/>
      <c r="K49" s="297">
        <f>'実質公債費比率（分子）の構造'!N$45</f>
        <v>3079</v>
      </c>
      <c r="L49" s="297"/>
      <c r="M49" s="297"/>
      <c r="N49" s="297">
        <f>'実質公債費比率（分子）の構造'!O$45</f>
        <v>3191</v>
      </c>
      <c r="O49" s="297"/>
      <c r="P49" s="297"/>
    </row>
    <row r="50" spans="1:16" x14ac:dyDescent="0.15">
      <c r="A50" s="297" t="s">
        <v>61</v>
      </c>
      <c r="B50" s="297" t="e">
        <f>NA()</f>
        <v>#N/A</v>
      </c>
      <c r="C50" s="297">
        <f>IF(ISNUMBER('実質公債費比率（分子）の構造'!K$53),'実質公債費比率（分子）の構造'!K$53,NA())</f>
        <v>1210</v>
      </c>
      <c r="D50" s="297" t="e">
        <f>NA()</f>
        <v>#N/A</v>
      </c>
      <c r="E50" s="297" t="e">
        <f>NA()</f>
        <v>#N/A</v>
      </c>
      <c r="F50" s="297">
        <f>IF(ISNUMBER('実質公債費比率（分子）の構造'!L$53),'実質公債費比率（分子）の構造'!L$53,NA())</f>
        <v>1591</v>
      </c>
      <c r="G50" s="297" t="e">
        <f>NA()</f>
        <v>#N/A</v>
      </c>
      <c r="H50" s="297" t="e">
        <f>NA()</f>
        <v>#N/A</v>
      </c>
      <c r="I50" s="297">
        <f>IF(ISNUMBER('実質公債費比率（分子）の構造'!M$53),'実質公債費比率（分子）の構造'!M$53,NA())</f>
        <v>1703</v>
      </c>
      <c r="J50" s="297" t="e">
        <f>NA()</f>
        <v>#N/A</v>
      </c>
      <c r="K50" s="297" t="e">
        <f>NA()</f>
        <v>#N/A</v>
      </c>
      <c r="L50" s="297">
        <f>IF(ISNUMBER('実質公債費比率（分子）の構造'!N$53),'実質公債費比率（分子）の構造'!N$53,NA())</f>
        <v>1487</v>
      </c>
      <c r="M50" s="297" t="e">
        <f>NA()</f>
        <v>#N/A</v>
      </c>
      <c r="N50" s="297" t="e">
        <f>NA()</f>
        <v>#N/A</v>
      </c>
      <c r="O50" s="297">
        <f>IF(ISNUMBER('実質公債費比率（分子）の構造'!O$53),'実質公債費比率（分子）の構造'!O$53,NA())</f>
        <v>1682</v>
      </c>
      <c r="P50" s="297" t="e">
        <f>NA()</f>
        <v>#N/A</v>
      </c>
    </row>
    <row r="53" spans="1:16" x14ac:dyDescent="0.15">
      <c r="A53" s="294" t="s">
        <v>65</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132</v>
      </c>
      <c r="C55" s="296"/>
      <c r="D55" s="296" t="s">
        <v>133</v>
      </c>
      <c r="E55" s="296" t="s">
        <v>132</v>
      </c>
      <c r="F55" s="296"/>
      <c r="G55" s="296" t="s">
        <v>133</v>
      </c>
      <c r="H55" s="296" t="s">
        <v>132</v>
      </c>
      <c r="I55" s="296"/>
      <c r="J55" s="296" t="s">
        <v>133</v>
      </c>
      <c r="K55" s="296" t="s">
        <v>132</v>
      </c>
      <c r="L55" s="296"/>
      <c r="M55" s="296" t="s">
        <v>133</v>
      </c>
      <c r="N55" s="296" t="s">
        <v>132</v>
      </c>
      <c r="O55" s="296"/>
      <c r="P55" s="296" t="s">
        <v>133</v>
      </c>
    </row>
    <row r="56" spans="1:16" x14ac:dyDescent="0.15">
      <c r="A56" s="296" t="s">
        <v>52</v>
      </c>
      <c r="B56" s="296"/>
      <c r="C56" s="296"/>
      <c r="D56" s="296">
        <f>'将来負担比率（分子）の構造'!I$52</f>
        <v>33084</v>
      </c>
      <c r="E56" s="296"/>
      <c r="F56" s="296"/>
      <c r="G56" s="296">
        <f>'将来負担比率（分子）の構造'!J$52</f>
        <v>33379</v>
      </c>
      <c r="H56" s="296"/>
      <c r="I56" s="296"/>
      <c r="J56" s="296">
        <f>'将来負担比率（分子）の構造'!K$52</f>
        <v>33072</v>
      </c>
      <c r="K56" s="296"/>
      <c r="L56" s="296"/>
      <c r="M56" s="296">
        <f>'将来負担比率（分子）の構造'!L$52</f>
        <v>32702</v>
      </c>
      <c r="N56" s="296"/>
      <c r="O56" s="296"/>
      <c r="P56" s="296">
        <f>'将来負担比率（分子）の構造'!M$52</f>
        <v>32068</v>
      </c>
    </row>
    <row r="57" spans="1:16" x14ac:dyDescent="0.15">
      <c r="A57" s="296" t="s">
        <v>102</v>
      </c>
      <c r="B57" s="296"/>
      <c r="C57" s="296"/>
      <c r="D57" s="296">
        <f>'将来負担比率（分子）の構造'!I$51</f>
        <v>9873</v>
      </c>
      <c r="E57" s="296"/>
      <c r="F57" s="296"/>
      <c r="G57" s="296">
        <f>'将来負担比率（分子）の構造'!J$51</f>
        <v>10948</v>
      </c>
      <c r="H57" s="296"/>
      <c r="I57" s="296"/>
      <c r="J57" s="296">
        <f>'将来負担比率（分子）の構造'!K$51</f>
        <v>9728</v>
      </c>
      <c r="K57" s="296"/>
      <c r="L57" s="296"/>
      <c r="M57" s="296">
        <f>'将来負担比率（分子）の構造'!L$51</f>
        <v>11127</v>
      </c>
      <c r="N57" s="296"/>
      <c r="O57" s="296"/>
      <c r="P57" s="296">
        <f>'将来負担比率（分子）の構造'!M$51</f>
        <v>12355</v>
      </c>
    </row>
    <row r="58" spans="1:16" x14ac:dyDescent="0.15">
      <c r="A58" s="296" t="s">
        <v>100</v>
      </c>
      <c r="B58" s="296"/>
      <c r="C58" s="296"/>
      <c r="D58" s="296">
        <f>'将来負担比率（分子）の構造'!I$50</f>
        <v>9681</v>
      </c>
      <c r="E58" s="296"/>
      <c r="F58" s="296"/>
      <c r="G58" s="296">
        <f>'将来負担比率（分子）の構造'!J$50</f>
        <v>9902</v>
      </c>
      <c r="H58" s="296"/>
      <c r="I58" s="296"/>
      <c r="J58" s="296">
        <f>'将来負担比率（分子）の構造'!K$50</f>
        <v>13265</v>
      </c>
      <c r="K58" s="296"/>
      <c r="L58" s="296"/>
      <c r="M58" s="296">
        <f>'将来負担比率（分子）の構造'!L$50</f>
        <v>14541</v>
      </c>
      <c r="N58" s="296"/>
      <c r="O58" s="296"/>
      <c r="P58" s="296">
        <f>'将来負担比率（分子）の構造'!M$50</f>
        <v>19193</v>
      </c>
    </row>
    <row r="59" spans="1:16" x14ac:dyDescent="0.15">
      <c r="A59" s="296" t="s">
        <v>98</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93</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83</v>
      </c>
      <c r="B61" s="296">
        <f>'将来負担比率（分子）の構造'!I$46</f>
        <v>1124</v>
      </c>
      <c r="C61" s="296"/>
      <c r="D61" s="296"/>
      <c r="E61" s="296">
        <f>'将来負担比率（分子）の構造'!J$46</f>
        <v>591</v>
      </c>
      <c r="F61" s="296"/>
      <c r="G61" s="296"/>
      <c r="H61" s="296">
        <f>'将来負担比率（分子）の構造'!K$46</f>
        <v>371</v>
      </c>
      <c r="I61" s="296"/>
      <c r="J61" s="296"/>
      <c r="K61" s="296">
        <f>'将来負担比率（分子）の構造'!L$46</f>
        <v>377</v>
      </c>
      <c r="L61" s="296"/>
      <c r="M61" s="296"/>
      <c r="N61" s="296">
        <f>'将来負担比率（分子）の構造'!M$46</f>
        <v>379</v>
      </c>
      <c r="O61" s="296"/>
      <c r="P61" s="296"/>
    </row>
    <row r="62" spans="1:16" x14ac:dyDescent="0.15">
      <c r="A62" s="296" t="s">
        <v>85</v>
      </c>
      <c r="B62" s="296">
        <f>'将来負担比率（分子）の構造'!I$45</f>
        <v>3309</v>
      </c>
      <c r="C62" s="296"/>
      <c r="D62" s="296"/>
      <c r="E62" s="296">
        <f>'将来負担比率（分子）の構造'!J$45</f>
        <v>3053</v>
      </c>
      <c r="F62" s="296"/>
      <c r="G62" s="296"/>
      <c r="H62" s="296">
        <f>'将来負担比率（分子）の構造'!K$45</f>
        <v>2908</v>
      </c>
      <c r="I62" s="296"/>
      <c r="J62" s="296"/>
      <c r="K62" s="296">
        <f>'将来負担比率（分子）の構造'!L$45</f>
        <v>2692</v>
      </c>
      <c r="L62" s="296"/>
      <c r="M62" s="296"/>
      <c r="N62" s="296">
        <f>'将来負担比率（分子）の構造'!M$45</f>
        <v>2277</v>
      </c>
      <c r="O62" s="296"/>
      <c r="P62" s="296"/>
    </row>
    <row r="63" spans="1:16" x14ac:dyDescent="0.15">
      <c r="A63" s="296" t="s">
        <v>82</v>
      </c>
      <c r="B63" s="296">
        <f>'将来負担比率（分子）の構造'!I$44</f>
        <v>1087</v>
      </c>
      <c r="C63" s="296"/>
      <c r="D63" s="296"/>
      <c r="E63" s="296">
        <f>'将来負担比率（分子）の構造'!J$44</f>
        <v>959</v>
      </c>
      <c r="F63" s="296"/>
      <c r="G63" s="296"/>
      <c r="H63" s="296">
        <f>'将来負担比率（分子）の構造'!K$44</f>
        <v>813</v>
      </c>
      <c r="I63" s="296"/>
      <c r="J63" s="296"/>
      <c r="K63" s="296">
        <f>'将来負担比率（分子）の構造'!L$44</f>
        <v>684</v>
      </c>
      <c r="L63" s="296"/>
      <c r="M63" s="296"/>
      <c r="N63" s="296">
        <f>'将来負担比率（分子）の構造'!M$44</f>
        <v>568</v>
      </c>
      <c r="O63" s="296"/>
      <c r="P63" s="296"/>
    </row>
    <row r="64" spans="1:16" x14ac:dyDescent="0.15">
      <c r="A64" s="296" t="s">
        <v>80</v>
      </c>
      <c r="B64" s="296">
        <f>'将来負担比率（分子）の構造'!I$43</f>
        <v>20113</v>
      </c>
      <c r="C64" s="296"/>
      <c r="D64" s="296"/>
      <c r="E64" s="296">
        <f>'将来負担比率（分子）の構造'!J$43</f>
        <v>19805</v>
      </c>
      <c r="F64" s="296"/>
      <c r="G64" s="296"/>
      <c r="H64" s="296">
        <f>'将来負担比率（分子）の構造'!K$43</f>
        <v>18866</v>
      </c>
      <c r="I64" s="296"/>
      <c r="J64" s="296"/>
      <c r="K64" s="296">
        <f>'将来負担比率（分子）の構造'!L$43</f>
        <v>18528</v>
      </c>
      <c r="L64" s="296"/>
      <c r="M64" s="296"/>
      <c r="N64" s="296">
        <f>'将来負担比率（分子）の構造'!M$43</f>
        <v>17127</v>
      </c>
      <c r="O64" s="296"/>
      <c r="P64" s="296"/>
    </row>
    <row r="65" spans="1:16" x14ac:dyDescent="0.15">
      <c r="A65" s="296" t="s">
        <v>78</v>
      </c>
      <c r="B65" s="296">
        <f>'将来負担比率（分子）の構造'!I$42</f>
        <v>98</v>
      </c>
      <c r="C65" s="296"/>
      <c r="D65" s="296"/>
      <c r="E65" s="296">
        <f>'将来負担比率（分子）の構造'!J$42</f>
        <v>78</v>
      </c>
      <c r="F65" s="296"/>
      <c r="G65" s="296"/>
      <c r="H65" s="296">
        <f>'将来負担比率（分子）の構造'!K$42</f>
        <v>59</v>
      </c>
      <c r="I65" s="296"/>
      <c r="J65" s="296"/>
      <c r="K65" s="296">
        <f>'将来負担比率（分子）の構造'!L$42</f>
        <v>39</v>
      </c>
      <c r="L65" s="296"/>
      <c r="M65" s="296"/>
      <c r="N65" s="296">
        <f>'将来負担比率（分子）の構造'!M$42</f>
        <v>20</v>
      </c>
      <c r="O65" s="296"/>
      <c r="P65" s="296"/>
    </row>
    <row r="66" spans="1:16" x14ac:dyDescent="0.15">
      <c r="A66" s="296" t="s">
        <v>72</v>
      </c>
      <c r="B66" s="296">
        <f>'将来負担比率（分子）の構造'!I$41</f>
        <v>36894</v>
      </c>
      <c r="C66" s="296"/>
      <c r="D66" s="296"/>
      <c r="E66" s="296">
        <f>'将来負担比率（分子）の構造'!J$41</f>
        <v>40647</v>
      </c>
      <c r="F66" s="296"/>
      <c r="G66" s="296"/>
      <c r="H66" s="296">
        <f>'将来負担比率（分子）の構造'!K$41</f>
        <v>42068</v>
      </c>
      <c r="I66" s="296"/>
      <c r="J66" s="296"/>
      <c r="K66" s="296">
        <f>'将来負担比率（分子）の構造'!L$41</f>
        <v>42471</v>
      </c>
      <c r="L66" s="296"/>
      <c r="M66" s="296"/>
      <c r="N66" s="296">
        <f>'将来負担比率（分子）の構造'!M$41</f>
        <v>42403</v>
      </c>
      <c r="O66" s="296"/>
      <c r="P66" s="296"/>
    </row>
    <row r="67" spans="1:16" x14ac:dyDescent="0.15">
      <c r="A67" s="296" t="s">
        <v>106</v>
      </c>
      <c r="B67" s="296" t="e">
        <f>NA()</f>
        <v>#N/A</v>
      </c>
      <c r="C67" s="296">
        <f>IF(ISNUMBER('将来負担比率（分子）の構造'!I$53),IF('将来負担比率（分子）の構造'!I$53&lt;0,0,'将来負担比率（分子）の構造'!I$53),NA())</f>
        <v>9985</v>
      </c>
      <c r="D67" s="296" t="e">
        <f>NA()</f>
        <v>#N/A</v>
      </c>
      <c r="E67" s="296" t="e">
        <f>NA()</f>
        <v>#N/A</v>
      </c>
      <c r="F67" s="296">
        <f>IF(ISNUMBER('将来負担比率（分子）の構造'!J$53),IF('将来負担比率（分子）の構造'!J$53&lt;0,0,'将来負担比率（分子）の構造'!J$53),NA())</f>
        <v>10905</v>
      </c>
      <c r="G67" s="296" t="e">
        <f>NA()</f>
        <v>#N/A</v>
      </c>
      <c r="H67" s="296" t="e">
        <f>NA()</f>
        <v>#N/A</v>
      </c>
      <c r="I67" s="296">
        <f>IF(ISNUMBER('将来負担比率（分子）の構造'!K$53),IF('将来負担比率（分子）の構造'!K$53&lt;0,0,'将来負担比率（分子）の構造'!K$53),NA())</f>
        <v>9021</v>
      </c>
      <c r="J67" s="296" t="e">
        <f>NA()</f>
        <v>#N/A</v>
      </c>
      <c r="K67" s="296" t="e">
        <f>NA()</f>
        <v>#N/A</v>
      </c>
      <c r="L67" s="296">
        <f>IF(ISNUMBER('将来負担比率（分子）の構造'!L$53),IF('将来負担比率（分子）の構造'!L$53&lt;0,0,'将来負担比率（分子）の構造'!L$53),NA())</f>
        <v>6421</v>
      </c>
      <c r="M67" s="296" t="e">
        <f>NA()</f>
        <v>#N/A</v>
      </c>
      <c r="N67" s="296" t="e">
        <f>NA()</f>
        <v>#N/A</v>
      </c>
      <c r="O67" s="296">
        <f>IF(ISNUMBER('将来負担比率（分子）の構造'!M$53),IF('将来負担比率（分子）の構造'!M$53&lt;0,0,'将来負担比率（分子）の構造'!M$53),NA())</f>
        <v>0</v>
      </c>
      <c r="P67" s="296" t="e">
        <f>NA()</f>
        <v>#N/A</v>
      </c>
    </row>
    <row r="70" spans="1:16" x14ac:dyDescent="0.15">
      <c r="A70" s="299" t="s">
        <v>134</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136</v>
      </c>
      <c r="B72" s="300">
        <f>基金残高に係る経年分析!F55</f>
        <v>2685</v>
      </c>
      <c r="C72" s="300">
        <f>基金残高に係る経年分析!G55</f>
        <v>2084</v>
      </c>
      <c r="D72" s="300">
        <f>基金残高に係る経年分析!H55</f>
        <v>2562</v>
      </c>
    </row>
    <row r="73" spans="1:16" x14ac:dyDescent="0.15">
      <c r="A73" s="298" t="s">
        <v>138</v>
      </c>
      <c r="B73" s="300">
        <f>基金残高に係る経年分析!F56</f>
        <v>1061</v>
      </c>
      <c r="C73" s="300">
        <f>基金残高に係る経年分析!G56</f>
        <v>762</v>
      </c>
      <c r="D73" s="300">
        <f>基金残高に係る経年分析!H56</f>
        <v>762</v>
      </c>
    </row>
    <row r="74" spans="1:16" x14ac:dyDescent="0.15">
      <c r="A74" s="298" t="s">
        <v>139</v>
      </c>
      <c r="B74" s="300">
        <f>基金残高に係る経年分析!F57</f>
        <v>8187</v>
      </c>
      <c r="C74" s="300">
        <f>基金残高に係る経年分析!G57</f>
        <v>10245</v>
      </c>
      <c r="D74" s="300">
        <f>基金残高に係る経年分析!H57</f>
        <v>14278</v>
      </c>
    </row>
  </sheetData>
  <sheetProtection algorithmName="SHA-512" hashValue="geJFO6ktHewgENUVeFGZaLfwqCbyjHsHVPIjfEOwEiQyiZPFqbgcVJNrLWLsw4r4qbQD3L2H2FXKh/nWK8v1oQ==" saltValue="u4VmSrDjzdO8GbGAFkhKR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6" t="s">
        <v>301</v>
      </c>
      <c r="DI1" s="657"/>
      <c r="DJ1" s="657"/>
      <c r="DK1" s="657"/>
      <c r="DL1" s="657"/>
      <c r="DM1" s="657"/>
      <c r="DN1" s="658"/>
      <c r="DO1" s="1"/>
      <c r="DP1" s="656" t="s">
        <v>302</v>
      </c>
      <c r="DQ1" s="657"/>
      <c r="DR1" s="657"/>
      <c r="DS1" s="657"/>
      <c r="DT1" s="657"/>
      <c r="DU1" s="657"/>
      <c r="DV1" s="657"/>
      <c r="DW1" s="657"/>
      <c r="DX1" s="657"/>
      <c r="DY1" s="657"/>
      <c r="DZ1" s="657"/>
      <c r="EA1" s="657"/>
      <c r="EB1" s="657"/>
      <c r="EC1" s="658"/>
      <c r="ED1" s="2"/>
      <c r="EE1" s="2"/>
      <c r="EF1" s="2"/>
      <c r="EG1" s="2"/>
      <c r="EH1" s="2"/>
      <c r="EI1" s="2"/>
      <c r="EJ1" s="2"/>
      <c r="EK1" s="2"/>
      <c r="EL1" s="2"/>
      <c r="EM1" s="2"/>
    </row>
    <row r="2" spans="2:143" ht="22.5" customHeight="1" x14ac:dyDescent="0.15">
      <c r="B2" s="40" t="s">
        <v>115</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6" t="s">
        <v>124</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6" t="s">
        <v>502</v>
      </c>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529"/>
      <c r="CD3" s="486" t="s">
        <v>303</v>
      </c>
      <c r="CE3" s="487"/>
      <c r="CF3" s="487"/>
      <c r="CG3" s="487"/>
      <c r="CH3" s="487"/>
      <c r="CI3" s="487"/>
      <c r="CJ3" s="487"/>
      <c r="CK3" s="487"/>
      <c r="CL3" s="487"/>
      <c r="CM3" s="487"/>
      <c r="CN3" s="487"/>
      <c r="CO3" s="487"/>
      <c r="CP3" s="487"/>
      <c r="CQ3" s="487"/>
      <c r="CR3" s="487"/>
      <c r="CS3" s="487"/>
      <c r="CT3" s="487"/>
      <c r="CU3" s="487"/>
      <c r="CV3" s="487"/>
      <c r="CW3" s="487"/>
      <c r="CX3" s="487"/>
      <c r="CY3" s="487"/>
      <c r="CZ3" s="487"/>
      <c r="DA3" s="487"/>
      <c r="DB3" s="487"/>
      <c r="DC3" s="487"/>
      <c r="DD3" s="487"/>
      <c r="DE3" s="487"/>
      <c r="DF3" s="487"/>
      <c r="DG3" s="487"/>
      <c r="DH3" s="487"/>
      <c r="DI3" s="487"/>
      <c r="DJ3" s="487"/>
      <c r="DK3" s="487"/>
      <c r="DL3" s="487"/>
      <c r="DM3" s="487"/>
      <c r="DN3" s="487"/>
      <c r="DO3" s="487"/>
      <c r="DP3" s="487"/>
      <c r="DQ3" s="487"/>
      <c r="DR3" s="487"/>
      <c r="DS3" s="487"/>
      <c r="DT3" s="487"/>
      <c r="DU3" s="487"/>
      <c r="DV3" s="487"/>
      <c r="DW3" s="487"/>
      <c r="DX3" s="487"/>
      <c r="DY3" s="487"/>
      <c r="DZ3" s="487"/>
      <c r="EA3" s="487"/>
      <c r="EB3" s="487"/>
      <c r="EC3" s="529"/>
    </row>
    <row r="4" spans="2:143" ht="11.25" customHeight="1" x14ac:dyDescent="0.15">
      <c r="B4" s="486" t="s">
        <v>6</v>
      </c>
      <c r="C4" s="487"/>
      <c r="D4" s="487"/>
      <c r="E4" s="487"/>
      <c r="F4" s="487"/>
      <c r="G4" s="487"/>
      <c r="H4" s="487"/>
      <c r="I4" s="487"/>
      <c r="J4" s="487"/>
      <c r="K4" s="487"/>
      <c r="L4" s="487"/>
      <c r="M4" s="487"/>
      <c r="N4" s="487"/>
      <c r="O4" s="487"/>
      <c r="P4" s="487"/>
      <c r="Q4" s="529"/>
      <c r="R4" s="486" t="s">
        <v>306</v>
      </c>
      <c r="S4" s="487"/>
      <c r="T4" s="487"/>
      <c r="U4" s="487"/>
      <c r="V4" s="487"/>
      <c r="W4" s="487"/>
      <c r="X4" s="487"/>
      <c r="Y4" s="529"/>
      <c r="Z4" s="486" t="s">
        <v>494</v>
      </c>
      <c r="AA4" s="487"/>
      <c r="AB4" s="487"/>
      <c r="AC4" s="529"/>
      <c r="AD4" s="486" t="s">
        <v>258</v>
      </c>
      <c r="AE4" s="487"/>
      <c r="AF4" s="487"/>
      <c r="AG4" s="487"/>
      <c r="AH4" s="487"/>
      <c r="AI4" s="487"/>
      <c r="AJ4" s="487"/>
      <c r="AK4" s="529"/>
      <c r="AL4" s="486" t="s">
        <v>494</v>
      </c>
      <c r="AM4" s="487"/>
      <c r="AN4" s="487"/>
      <c r="AO4" s="529"/>
      <c r="AP4" s="659" t="s">
        <v>503</v>
      </c>
      <c r="AQ4" s="659"/>
      <c r="AR4" s="659"/>
      <c r="AS4" s="659"/>
      <c r="AT4" s="659"/>
      <c r="AU4" s="659"/>
      <c r="AV4" s="659"/>
      <c r="AW4" s="659"/>
      <c r="AX4" s="659"/>
      <c r="AY4" s="659"/>
      <c r="AZ4" s="659"/>
      <c r="BA4" s="659"/>
      <c r="BB4" s="659"/>
      <c r="BC4" s="659"/>
      <c r="BD4" s="659"/>
      <c r="BE4" s="659"/>
      <c r="BF4" s="659"/>
      <c r="BG4" s="659" t="s">
        <v>514</v>
      </c>
      <c r="BH4" s="659"/>
      <c r="BI4" s="659"/>
      <c r="BJ4" s="659"/>
      <c r="BK4" s="659"/>
      <c r="BL4" s="659"/>
      <c r="BM4" s="659"/>
      <c r="BN4" s="659"/>
      <c r="BO4" s="659" t="s">
        <v>494</v>
      </c>
      <c r="BP4" s="659"/>
      <c r="BQ4" s="659"/>
      <c r="BR4" s="659"/>
      <c r="BS4" s="659" t="s">
        <v>523</v>
      </c>
      <c r="BT4" s="659"/>
      <c r="BU4" s="659"/>
      <c r="BV4" s="659"/>
      <c r="BW4" s="659"/>
      <c r="BX4" s="659"/>
      <c r="BY4" s="659"/>
      <c r="BZ4" s="659"/>
      <c r="CA4" s="659"/>
      <c r="CB4" s="659"/>
      <c r="CD4" s="486" t="s">
        <v>524</v>
      </c>
      <c r="CE4" s="487"/>
      <c r="CF4" s="487"/>
      <c r="CG4" s="487"/>
      <c r="CH4" s="487"/>
      <c r="CI4" s="487"/>
      <c r="CJ4" s="487"/>
      <c r="CK4" s="487"/>
      <c r="CL4" s="487"/>
      <c r="CM4" s="487"/>
      <c r="CN4" s="487"/>
      <c r="CO4" s="487"/>
      <c r="CP4" s="487"/>
      <c r="CQ4" s="487"/>
      <c r="CR4" s="487"/>
      <c r="CS4" s="487"/>
      <c r="CT4" s="487"/>
      <c r="CU4" s="487"/>
      <c r="CV4" s="487"/>
      <c r="CW4" s="487"/>
      <c r="CX4" s="487"/>
      <c r="CY4" s="487"/>
      <c r="CZ4" s="487"/>
      <c r="DA4" s="487"/>
      <c r="DB4" s="487"/>
      <c r="DC4" s="487"/>
      <c r="DD4" s="487"/>
      <c r="DE4" s="487"/>
      <c r="DF4" s="487"/>
      <c r="DG4" s="487"/>
      <c r="DH4" s="487"/>
      <c r="DI4" s="487"/>
      <c r="DJ4" s="487"/>
      <c r="DK4" s="487"/>
      <c r="DL4" s="487"/>
      <c r="DM4" s="487"/>
      <c r="DN4" s="487"/>
      <c r="DO4" s="487"/>
      <c r="DP4" s="487"/>
      <c r="DQ4" s="487"/>
      <c r="DR4" s="487"/>
      <c r="DS4" s="487"/>
      <c r="DT4" s="487"/>
      <c r="DU4" s="487"/>
      <c r="DV4" s="487"/>
      <c r="DW4" s="487"/>
      <c r="DX4" s="487"/>
      <c r="DY4" s="487"/>
      <c r="DZ4" s="487"/>
      <c r="EA4" s="487"/>
      <c r="EB4" s="487"/>
      <c r="EC4" s="529"/>
    </row>
    <row r="5" spans="2:143" s="38" customFormat="1" ht="11.25" customHeight="1" x14ac:dyDescent="0.15">
      <c r="B5" s="620" t="s">
        <v>308</v>
      </c>
      <c r="C5" s="621"/>
      <c r="D5" s="621"/>
      <c r="E5" s="621"/>
      <c r="F5" s="621"/>
      <c r="G5" s="621"/>
      <c r="H5" s="621"/>
      <c r="I5" s="621"/>
      <c r="J5" s="621"/>
      <c r="K5" s="621"/>
      <c r="L5" s="621"/>
      <c r="M5" s="621"/>
      <c r="N5" s="621"/>
      <c r="O5" s="621"/>
      <c r="P5" s="621"/>
      <c r="Q5" s="622"/>
      <c r="R5" s="617">
        <v>11853897</v>
      </c>
      <c r="S5" s="618"/>
      <c r="T5" s="618"/>
      <c r="U5" s="618"/>
      <c r="V5" s="618"/>
      <c r="W5" s="618"/>
      <c r="X5" s="618"/>
      <c r="Y5" s="643"/>
      <c r="Z5" s="654">
        <v>18.899999999999999</v>
      </c>
      <c r="AA5" s="654"/>
      <c r="AB5" s="654"/>
      <c r="AC5" s="654"/>
      <c r="AD5" s="655">
        <v>11044804</v>
      </c>
      <c r="AE5" s="655"/>
      <c r="AF5" s="655"/>
      <c r="AG5" s="655"/>
      <c r="AH5" s="655"/>
      <c r="AI5" s="655"/>
      <c r="AJ5" s="655"/>
      <c r="AK5" s="655"/>
      <c r="AL5" s="644">
        <v>52.2</v>
      </c>
      <c r="AM5" s="627"/>
      <c r="AN5" s="627"/>
      <c r="AO5" s="647"/>
      <c r="AP5" s="620" t="s">
        <v>468</v>
      </c>
      <c r="AQ5" s="621"/>
      <c r="AR5" s="621"/>
      <c r="AS5" s="621"/>
      <c r="AT5" s="621"/>
      <c r="AU5" s="621"/>
      <c r="AV5" s="621"/>
      <c r="AW5" s="621"/>
      <c r="AX5" s="621"/>
      <c r="AY5" s="621"/>
      <c r="AZ5" s="621"/>
      <c r="BA5" s="621"/>
      <c r="BB5" s="621"/>
      <c r="BC5" s="621"/>
      <c r="BD5" s="621"/>
      <c r="BE5" s="621"/>
      <c r="BF5" s="622"/>
      <c r="BG5" s="576">
        <v>11041167</v>
      </c>
      <c r="BH5" s="590"/>
      <c r="BI5" s="590"/>
      <c r="BJ5" s="590"/>
      <c r="BK5" s="590"/>
      <c r="BL5" s="590"/>
      <c r="BM5" s="590"/>
      <c r="BN5" s="591"/>
      <c r="BO5" s="600">
        <v>93.1</v>
      </c>
      <c r="BP5" s="600"/>
      <c r="BQ5" s="600"/>
      <c r="BR5" s="600"/>
      <c r="BS5" s="601">
        <v>121309</v>
      </c>
      <c r="BT5" s="601"/>
      <c r="BU5" s="601"/>
      <c r="BV5" s="601"/>
      <c r="BW5" s="601"/>
      <c r="BX5" s="601"/>
      <c r="BY5" s="601"/>
      <c r="BZ5" s="601"/>
      <c r="CA5" s="601"/>
      <c r="CB5" s="635"/>
      <c r="CD5" s="486" t="s">
        <v>503</v>
      </c>
      <c r="CE5" s="487"/>
      <c r="CF5" s="487"/>
      <c r="CG5" s="487"/>
      <c r="CH5" s="487"/>
      <c r="CI5" s="487"/>
      <c r="CJ5" s="487"/>
      <c r="CK5" s="487"/>
      <c r="CL5" s="487"/>
      <c r="CM5" s="487"/>
      <c r="CN5" s="487"/>
      <c r="CO5" s="487"/>
      <c r="CP5" s="487"/>
      <c r="CQ5" s="529"/>
      <c r="CR5" s="486" t="s">
        <v>552</v>
      </c>
      <c r="CS5" s="487"/>
      <c r="CT5" s="487"/>
      <c r="CU5" s="487"/>
      <c r="CV5" s="487"/>
      <c r="CW5" s="487"/>
      <c r="CX5" s="487"/>
      <c r="CY5" s="529"/>
      <c r="CZ5" s="486" t="s">
        <v>494</v>
      </c>
      <c r="DA5" s="487"/>
      <c r="DB5" s="487"/>
      <c r="DC5" s="529"/>
      <c r="DD5" s="486" t="s">
        <v>310</v>
      </c>
      <c r="DE5" s="487"/>
      <c r="DF5" s="487"/>
      <c r="DG5" s="487"/>
      <c r="DH5" s="487"/>
      <c r="DI5" s="487"/>
      <c r="DJ5" s="487"/>
      <c r="DK5" s="487"/>
      <c r="DL5" s="487"/>
      <c r="DM5" s="487"/>
      <c r="DN5" s="487"/>
      <c r="DO5" s="487"/>
      <c r="DP5" s="529"/>
      <c r="DQ5" s="486" t="s">
        <v>555</v>
      </c>
      <c r="DR5" s="487"/>
      <c r="DS5" s="487"/>
      <c r="DT5" s="487"/>
      <c r="DU5" s="487"/>
      <c r="DV5" s="487"/>
      <c r="DW5" s="487"/>
      <c r="DX5" s="487"/>
      <c r="DY5" s="487"/>
      <c r="DZ5" s="487"/>
      <c r="EA5" s="487"/>
      <c r="EB5" s="487"/>
      <c r="EC5" s="529"/>
    </row>
    <row r="6" spans="2:143" ht="11.25" customHeight="1" x14ac:dyDescent="0.15">
      <c r="B6" s="573" t="s">
        <v>486</v>
      </c>
      <c r="C6" s="574"/>
      <c r="D6" s="574"/>
      <c r="E6" s="574"/>
      <c r="F6" s="574"/>
      <c r="G6" s="574"/>
      <c r="H6" s="574"/>
      <c r="I6" s="574"/>
      <c r="J6" s="574"/>
      <c r="K6" s="574"/>
      <c r="L6" s="574"/>
      <c r="M6" s="574"/>
      <c r="N6" s="574"/>
      <c r="O6" s="574"/>
      <c r="P6" s="574"/>
      <c r="Q6" s="575"/>
      <c r="R6" s="576">
        <v>291697</v>
      </c>
      <c r="S6" s="590"/>
      <c r="T6" s="590"/>
      <c r="U6" s="590"/>
      <c r="V6" s="590"/>
      <c r="W6" s="590"/>
      <c r="X6" s="590"/>
      <c r="Y6" s="591"/>
      <c r="Z6" s="600">
        <v>0.5</v>
      </c>
      <c r="AA6" s="600"/>
      <c r="AB6" s="600"/>
      <c r="AC6" s="600"/>
      <c r="AD6" s="601">
        <v>291697</v>
      </c>
      <c r="AE6" s="601"/>
      <c r="AF6" s="601"/>
      <c r="AG6" s="601"/>
      <c r="AH6" s="601"/>
      <c r="AI6" s="601"/>
      <c r="AJ6" s="601"/>
      <c r="AK6" s="601"/>
      <c r="AL6" s="579">
        <v>1.4</v>
      </c>
      <c r="AM6" s="592"/>
      <c r="AN6" s="592"/>
      <c r="AO6" s="602"/>
      <c r="AP6" s="573" t="s">
        <v>113</v>
      </c>
      <c r="AQ6" s="574"/>
      <c r="AR6" s="574"/>
      <c r="AS6" s="574"/>
      <c r="AT6" s="574"/>
      <c r="AU6" s="574"/>
      <c r="AV6" s="574"/>
      <c r="AW6" s="574"/>
      <c r="AX6" s="574"/>
      <c r="AY6" s="574"/>
      <c r="AZ6" s="574"/>
      <c r="BA6" s="574"/>
      <c r="BB6" s="574"/>
      <c r="BC6" s="574"/>
      <c r="BD6" s="574"/>
      <c r="BE6" s="574"/>
      <c r="BF6" s="575"/>
      <c r="BG6" s="576">
        <v>11041167</v>
      </c>
      <c r="BH6" s="590"/>
      <c r="BI6" s="590"/>
      <c r="BJ6" s="590"/>
      <c r="BK6" s="590"/>
      <c r="BL6" s="590"/>
      <c r="BM6" s="590"/>
      <c r="BN6" s="591"/>
      <c r="BO6" s="600">
        <v>93.1</v>
      </c>
      <c r="BP6" s="600"/>
      <c r="BQ6" s="600"/>
      <c r="BR6" s="600"/>
      <c r="BS6" s="601">
        <v>121309</v>
      </c>
      <c r="BT6" s="601"/>
      <c r="BU6" s="601"/>
      <c r="BV6" s="601"/>
      <c r="BW6" s="601"/>
      <c r="BX6" s="601"/>
      <c r="BY6" s="601"/>
      <c r="BZ6" s="601"/>
      <c r="CA6" s="601"/>
      <c r="CB6" s="635"/>
      <c r="CD6" s="620" t="s">
        <v>525</v>
      </c>
      <c r="CE6" s="621"/>
      <c r="CF6" s="621"/>
      <c r="CG6" s="621"/>
      <c r="CH6" s="621"/>
      <c r="CI6" s="621"/>
      <c r="CJ6" s="621"/>
      <c r="CK6" s="621"/>
      <c r="CL6" s="621"/>
      <c r="CM6" s="621"/>
      <c r="CN6" s="621"/>
      <c r="CO6" s="621"/>
      <c r="CP6" s="621"/>
      <c r="CQ6" s="622"/>
      <c r="CR6" s="576">
        <v>278275</v>
      </c>
      <c r="CS6" s="590"/>
      <c r="CT6" s="590"/>
      <c r="CU6" s="590"/>
      <c r="CV6" s="590"/>
      <c r="CW6" s="590"/>
      <c r="CX6" s="590"/>
      <c r="CY6" s="591"/>
      <c r="CZ6" s="644">
        <v>0.5</v>
      </c>
      <c r="DA6" s="627"/>
      <c r="DB6" s="627"/>
      <c r="DC6" s="645"/>
      <c r="DD6" s="582" t="s">
        <v>203</v>
      </c>
      <c r="DE6" s="590"/>
      <c r="DF6" s="590"/>
      <c r="DG6" s="590"/>
      <c r="DH6" s="590"/>
      <c r="DI6" s="590"/>
      <c r="DJ6" s="590"/>
      <c r="DK6" s="590"/>
      <c r="DL6" s="590"/>
      <c r="DM6" s="590"/>
      <c r="DN6" s="590"/>
      <c r="DO6" s="590"/>
      <c r="DP6" s="591"/>
      <c r="DQ6" s="582">
        <v>278249</v>
      </c>
      <c r="DR6" s="590"/>
      <c r="DS6" s="590"/>
      <c r="DT6" s="590"/>
      <c r="DU6" s="590"/>
      <c r="DV6" s="590"/>
      <c r="DW6" s="590"/>
      <c r="DX6" s="590"/>
      <c r="DY6" s="590"/>
      <c r="DZ6" s="590"/>
      <c r="EA6" s="590"/>
      <c r="EB6" s="590"/>
      <c r="EC6" s="612"/>
    </row>
    <row r="7" spans="2:143" ht="11.25" customHeight="1" x14ac:dyDescent="0.15">
      <c r="B7" s="573" t="s">
        <v>51</v>
      </c>
      <c r="C7" s="574"/>
      <c r="D7" s="574"/>
      <c r="E7" s="574"/>
      <c r="F7" s="574"/>
      <c r="G7" s="574"/>
      <c r="H7" s="574"/>
      <c r="I7" s="574"/>
      <c r="J7" s="574"/>
      <c r="K7" s="574"/>
      <c r="L7" s="574"/>
      <c r="M7" s="574"/>
      <c r="N7" s="574"/>
      <c r="O7" s="574"/>
      <c r="P7" s="574"/>
      <c r="Q7" s="575"/>
      <c r="R7" s="576">
        <v>5913</v>
      </c>
      <c r="S7" s="590"/>
      <c r="T7" s="590"/>
      <c r="U7" s="590"/>
      <c r="V7" s="590"/>
      <c r="W7" s="590"/>
      <c r="X7" s="590"/>
      <c r="Y7" s="591"/>
      <c r="Z7" s="600">
        <v>0</v>
      </c>
      <c r="AA7" s="600"/>
      <c r="AB7" s="600"/>
      <c r="AC7" s="600"/>
      <c r="AD7" s="601">
        <v>5913</v>
      </c>
      <c r="AE7" s="601"/>
      <c r="AF7" s="601"/>
      <c r="AG7" s="601"/>
      <c r="AH7" s="601"/>
      <c r="AI7" s="601"/>
      <c r="AJ7" s="601"/>
      <c r="AK7" s="601"/>
      <c r="AL7" s="579">
        <v>0</v>
      </c>
      <c r="AM7" s="592"/>
      <c r="AN7" s="592"/>
      <c r="AO7" s="602"/>
      <c r="AP7" s="573" t="s">
        <v>312</v>
      </c>
      <c r="AQ7" s="574"/>
      <c r="AR7" s="574"/>
      <c r="AS7" s="574"/>
      <c r="AT7" s="574"/>
      <c r="AU7" s="574"/>
      <c r="AV7" s="574"/>
      <c r="AW7" s="574"/>
      <c r="AX7" s="574"/>
      <c r="AY7" s="574"/>
      <c r="AZ7" s="574"/>
      <c r="BA7" s="574"/>
      <c r="BB7" s="574"/>
      <c r="BC7" s="574"/>
      <c r="BD7" s="574"/>
      <c r="BE7" s="574"/>
      <c r="BF7" s="575"/>
      <c r="BG7" s="576">
        <v>5100392</v>
      </c>
      <c r="BH7" s="590"/>
      <c r="BI7" s="590"/>
      <c r="BJ7" s="590"/>
      <c r="BK7" s="590"/>
      <c r="BL7" s="590"/>
      <c r="BM7" s="590"/>
      <c r="BN7" s="591"/>
      <c r="BO7" s="600">
        <v>43</v>
      </c>
      <c r="BP7" s="600"/>
      <c r="BQ7" s="600"/>
      <c r="BR7" s="600"/>
      <c r="BS7" s="601">
        <v>121309</v>
      </c>
      <c r="BT7" s="601"/>
      <c r="BU7" s="601"/>
      <c r="BV7" s="601"/>
      <c r="BW7" s="601"/>
      <c r="BX7" s="601"/>
      <c r="BY7" s="601"/>
      <c r="BZ7" s="601"/>
      <c r="CA7" s="601"/>
      <c r="CB7" s="635"/>
      <c r="CD7" s="573" t="s">
        <v>526</v>
      </c>
      <c r="CE7" s="574"/>
      <c r="CF7" s="574"/>
      <c r="CG7" s="574"/>
      <c r="CH7" s="574"/>
      <c r="CI7" s="574"/>
      <c r="CJ7" s="574"/>
      <c r="CK7" s="574"/>
      <c r="CL7" s="574"/>
      <c r="CM7" s="574"/>
      <c r="CN7" s="574"/>
      <c r="CO7" s="574"/>
      <c r="CP7" s="574"/>
      <c r="CQ7" s="575"/>
      <c r="CR7" s="576">
        <v>11795721</v>
      </c>
      <c r="CS7" s="590"/>
      <c r="CT7" s="590"/>
      <c r="CU7" s="590"/>
      <c r="CV7" s="590"/>
      <c r="CW7" s="590"/>
      <c r="CX7" s="590"/>
      <c r="CY7" s="591"/>
      <c r="CZ7" s="600">
        <v>20.2</v>
      </c>
      <c r="DA7" s="600"/>
      <c r="DB7" s="600"/>
      <c r="DC7" s="600"/>
      <c r="DD7" s="582">
        <v>40808</v>
      </c>
      <c r="DE7" s="590"/>
      <c r="DF7" s="590"/>
      <c r="DG7" s="590"/>
      <c r="DH7" s="590"/>
      <c r="DI7" s="590"/>
      <c r="DJ7" s="590"/>
      <c r="DK7" s="590"/>
      <c r="DL7" s="590"/>
      <c r="DM7" s="590"/>
      <c r="DN7" s="590"/>
      <c r="DO7" s="590"/>
      <c r="DP7" s="591"/>
      <c r="DQ7" s="582">
        <v>10909873</v>
      </c>
      <c r="DR7" s="590"/>
      <c r="DS7" s="590"/>
      <c r="DT7" s="590"/>
      <c r="DU7" s="590"/>
      <c r="DV7" s="590"/>
      <c r="DW7" s="590"/>
      <c r="DX7" s="590"/>
      <c r="DY7" s="590"/>
      <c r="DZ7" s="590"/>
      <c r="EA7" s="590"/>
      <c r="EB7" s="590"/>
      <c r="EC7" s="612"/>
    </row>
    <row r="8" spans="2:143" ht="11.25" customHeight="1" x14ac:dyDescent="0.15">
      <c r="B8" s="573" t="s">
        <v>314</v>
      </c>
      <c r="C8" s="574"/>
      <c r="D8" s="574"/>
      <c r="E8" s="574"/>
      <c r="F8" s="574"/>
      <c r="G8" s="574"/>
      <c r="H8" s="574"/>
      <c r="I8" s="574"/>
      <c r="J8" s="574"/>
      <c r="K8" s="574"/>
      <c r="L8" s="574"/>
      <c r="M8" s="574"/>
      <c r="N8" s="574"/>
      <c r="O8" s="574"/>
      <c r="P8" s="574"/>
      <c r="Q8" s="575"/>
      <c r="R8" s="576">
        <v>44961</v>
      </c>
      <c r="S8" s="590"/>
      <c r="T8" s="590"/>
      <c r="U8" s="590"/>
      <c r="V8" s="590"/>
      <c r="W8" s="590"/>
      <c r="X8" s="590"/>
      <c r="Y8" s="591"/>
      <c r="Z8" s="600">
        <v>0.1</v>
      </c>
      <c r="AA8" s="600"/>
      <c r="AB8" s="600"/>
      <c r="AC8" s="600"/>
      <c r="AD8" s="601">
        <v>44961</v>
      </c>
      <c r="AE8" s="601"/>
      <c r="AF8" s="601"/>
      <c r="AG8" s="601"/>
      <c r="AH8" s="601"/>
      <c r="AI8" s="601"/>
      <c r="AJ8" s="601"/>
      <c r="AK8" s="601"/>
      <c r="AL8" s="579">
        <v>0.2</v>
      </c>
      <c r="AM8" s="592"/>
      <c r="AN8" s="592"/>
      <c r="AO8" s="602"/>
      <c r="AP8" s="573" t="s">
        <v>131</v>
      </c>
      <c r="AQ8" s="574"/>
      <c r="AR8" s="574"/>
      <c r="AS8" s="574"/>
      <c r="AT8" s="574"/>
      <c r="AU8" s="574"/>
      <c r="AV8" s="574"/>
      <c r="AW8" s="574"/>
      <c r="AX8" s="574"/>
      <c r="AY8" s="574"/>
      <c r="AZ8" s="574"/>
      <c r="BA8" s="574"/>
      <c r="BB8" s="574"/>
      <c r="BC8" s="574"/>
      <c r="BD8" s="574"/>
      <c r="BE8" s="574"/>
      <c r="BF8" s="575"/>
      <c r="BG8" s="576">
        <v>166663</v>
      </c>
      <c r="BH8" s="590"/>
      <c r="BI8" s="590"/>
      <c r="BJ8" s="590"/>
      <c r="BK8" s="590"/>
      <c r="BL8" s="590"/>
      <c r="BM8" s="590"/>
      <c r="BN8" s="591"/>
      <c r="BO8" s="600">
        <v>1.4</v>
      </c>
      <c r="BP8" s="600"/>
      <c r="BQ8" s="600"/>
      <c r="BR8" s="600"/>
      <c r="BS8" s="601" t="s">
        <v>203</v>
      </c>
      <c r="BT8" s="601"/>
      <c r="BU8" s="601"/>
      <c r="BV8" s="601"/>
      <c r="BW8" s="601"/>
      <c r="BX8" s="601"/>
      <c r="BY8" s="601"/>
      <c r="BZ8" s="601"/>
      <c r="CA8" s="601"/>
      <c r="CB8" s="635"/>
      <c r="CD8" s="573" t="s">
        <v>527</v>
      </c>
      <c r="CE8" s="574"/>
      <c r="CF8" s="574"/>
      <c r="CG8" s="574"/>
      <c r="CH8" s="574"/>
      <c r="CI8" s="574"/>
      <c r="CJ8" s="574"/>
      <c r="CK8" s="574"/>
      <c r="CL8" s="574"/>
      <c r="CM8" s="574"/>
      <c r="CN8" s="574"/>
      <c r="CO8" s="574"/>
      <c r="CP8" s="574"/>
      <c r="CQ8" s="575"/>
      <c r="CR8" s="576">
        <v>22649391</v>
      </c>
      <c r="CS8" s="590"/>
      <c r="CT8" s="590"/>
      <c r="CU8" s="590"/>
      <c r="CV8" s="590"/>
      <c r="CW8" s="590"/>
      <c r="CX8" s="590"/>
      <c r="CY8" s="591"/>
      <c r="CZ8" s="600">
        <v>38.700000000000003</v>
      </c>
      <c r="DA8" s="600"/>
      <c r="DB8" s="600"/>
      <c r="DC8" s="600"/>
      <c r="DD8" s="582">
        <v>169642</v>
      </c>
      <c r="DE8" s="590"/>
      <c r="DF8" s="590"/>
      <c r="DG8" s="590"/>
      <c r="DH8" s="590"/>
      <c r="DI8" s="590"/>
      <c r="DJ8" s="590"/>
      <c r="DK8" s="590"/>
      <c r="DL8" s="590"/>
      <c r="DM8" s="590"/>
      <c r="DN8" s="590"/>
      <c r="DO8" s="590"/>
      <c r="DP8" s="591"/>
      <c r="DQ8" s="582">
        <v>7875293</v>
      </c>
      <c r="DR8" s="590"/>
      <c r="DS8" s="590"/>
      <c r="DT8" s="590"/>
      <c r="DU8" s="590"/>
      <c r="DV8" s="590"/>
      <c r="DW8" s="590"/>
      <c r="DX8" s="590"/>
      <c r="DY8" s="590"/>
      <c r="DZ8" s="590"/>
      <c r="EA8" s="590"/>
      <c r="EB8" s="590"/>
      <c r="EC8" s="612"/>
    </row>
    <row r="9" spans="2:143" ht="11.25" customHeight="1" x14ac:dyDescent="0.15">
      <c r="B9" s="573" t="s">
        <v>487</v>
      </c>
      <c r="C9" s="574"/>
      <c r="D9" s="574"/>
      <c r="E9" s="574"/>
      <c r="F9" s="574"/>
      <c r="G9" s="574"/>
      <c r="H9" s="574"/>
      <c r="I9" s="574"/>
      <c r="J9" s="574"/>
      <c r="K9" s="574"/>
      <c r="L9" s="574"/>
      <c r="M9" s="574"/>
      <c r="N9" s="574"/>
      <c r="O9" s="574"/>
      <c r="P9" s="574"/>
      <c r="Q9" s="575"/>
      <c r="R9" s="576">
        <v>56809</v>
      </c>
      <c r="S9" s="590"/>
      <c r="T9" s="590"/>
      <c r="U9" s="590"/>
      <c r="V9" s="590"/>
      <c r="W9" s="590"/>
      <c r="X9" s="590"/>
      <c r="Y9" s="591"/>
      <c r="Z9" s="600">
        <v>0.1</v>
      </c>
      <c r="AA9" s="600"/>
      <c r="AB9" s="600"/>
      <c r="AC9" s="600"/>
      <c r="AD9" s="601">
        <v>56809</v>
      </c>
      <c r="AE9" s="601"/>
      <c r="AF9" s="601"/>
      <c r="AG9" s="601"/>
      <c r="AH9" s="601"/>
      <c r="AI9" s="601"/>
      <c r="AJ9" s="601"/>
      <c r="AK9" s="601"/>
      <c r="AL9" s="579">
        <v>0.3</v>
      </c>
      <c r="AM9" s="592"/>
      <c r="AN9" s="592"/>
      <c r="AO9" s="602"/>
      <c r="AP9" s="573" t="s">
        <v>316</v>
      </c>
      <c r="AQ9" s="574"/>
      <c r="AR9" s="574"/>
      <c r="AS9" s="574"/>
      <c r="AT9" s="574"/>
      <c r="AU9" s="574"/>
      <c r="AV9" s="574"/>
      <c r="AW9" s="574"/>
      <c r="AX9" s="574"/>
      <c r="AY9" s="574"/>
      <c r="AZ9" s="574"/>
      <c r="BA9" s="574"/>
      <c r="BB9" s="574"/>
      <c r="BC9" s="574"/>
      <c r="BD9" s="574"/>
      <c r="BE9" s="574"/>
      <c r="BF9" s="575"/>
      <c r="BG9" s="576">
        <v>4281210</v>
      </c>
      <c r="BH9" s="590"/>
      <c r="BI9" s="590"/>
      <c r="BJ9" s="590"/>
      <c r="BK9" s="590"/>
      <c r="BL9" s="590"/>
      <c r="BM9" s="590"/>
      <c r="BN9" s="591"/>
      <c r="BO9" s="600">
        <v>36.1</v>
      </c>
      <c r="BP9" s="600"/>
      <c r="BQ9" s="600"/>
      <c r="BR9" s="600"/>
      <c r="BS9" s="601" t="s">
        <v>203</v>
      </c>
      <c r="BT9" s="601"/>
      <c r="BU9" s="601"/>
      <c r="BV9" s="601"/>
      <c r="BW9" s="601"/>
      <c r="BX9" s="601"/>
      <c r="BY9" s="601"/>
      <c r="BZ9" s="601"/>
      <c r="CA9" s="601"/>
      <c r="CB9" s="635"/>
      <c r="CD9" s="573" t="s">
        <v>318</v>
      </c>
      <c r="CE9" s="574"/>
      <c r="CF9" s="574"/>
      <c r="CG9" s="574"/>
      <c r="CH9" s="574"/>
      <c r="CI9" s="574"/>
      <c r="CJ9" s="574"/>
      <c r="CK9" s="574"/>
      <c r="CL9" s="574"/>
      <c r="CM9" s="574"/>
      <c r="CN9" s="574"/>
      <c r="CO9" s="574"/>
      <c r="CP9" s="574"/>
      <c r="CQ9" s="575"/>
      <c r="CR9" s="576">
        <v>5956653</v>
      </c>
      <c r="CS9" s="590"/>
      <c r="CT9" s="590"/>
      <c r="CU9" s="590"/>
      <c r="CV9" s="590"/>
      <c r="CW9" s="590"/>
      <c r="CX9" s="590"/>
      <c r="CY9" s="591"/>
      <c r="CZ9" s="600">
        <v>10.199999999999999</v>
      </c>
      <c r="DA9" s="600"/>
      <c r="DB9" s="600"/>
      <c r="DC9" s="600"/>
      <c r="DD9" s="582">
        <v>7496</v>
      </c>
      <c r="DE9" s="590"/>
      <c r="DF9" s="590"/>
      <c r="DG9" s="590"/>
      <c r="DH9" s="590"/>
      <c r="DI9" s="590"/>
      <c r="DJ9" s="590"/>
      <c r="DK9" s="590"/>
      <c r="DL9" s="590"/>
      <c r="DM9" s="590"/>
      <c r="DN9" s="590"/>
      <c r="DO9" s="590"/>
      <c r="DP9" s="591"/>
      <c r="DQ9" s="582">
        <v>4108962</v>
      </c>
      <c r="DR9" s="590"/>
      <c r="DS9" s="590"/>
      <c r="DT9" s="590"/>
      <c r="DU9" s="590"/>
      <c r="DV9" s="590"/>
      <c r="DW9" s="590"/>
      <c r="DX9" s="590"/>
      <c r="DY9" s="590"/>
      <c r="DZ9" s="590"/>
      <c r="EA9" s="590"/>
      <c r="EB9" s="590"/>
      <c r="EC9" s="612"/>
    </row>
    <row r="10" spans="2:143" ht="11.25" customHeight="1" x14ac:dyDescent="0.15">
      <c r="B10" s="573" t="s">
        <v>137</v>
      </c>
      <c r="C10" s="574"/>
      <c r="D10" s="574"/>
      <c r="E10" s="574"/>
      <c r="F10" s="574"/>
      <c r="G10" s="574"/>
      <c r="H10" s="574"/>
      <c r="I10" s="574"/>
      <c r="J10" s="574"/>
      <c r="K10" s="574"/>
      <c r="L10" s="574"/>
      <c r="M10" s="574"/>
      <c r="N10" s="574"/>
      <c r="O10" s="574"/>
      <c r="P10" s="574"/>
      <c r="Q10" s="575"/>
      <c r="R10" s="576" t="s">
        <v>203</v>
      </c>
      <c r="S10" s="590"/>
      <c r="T10" s="590"/>
      <c r="U10" s="590"/>
      <c r="V10" s="590"/>
      <c r="W10" s="590"/>
      <c r="X10" s="590"/>
      <c r="Y10" s="591"/>
      <c r="Z10" s="600" t="s">
        <v>203</v>
      </c>
      <c r="AA10" s="600"/>
      <c r="AB10" s="600"/>
      <c r="AC10" s="600"/>
      <c r="AD10" s="601" t="s">
        <v>203</v>
      </c>
      <c r="AE10" s="601"/>
      <c r="AF10" s="601"/>
      <c r="AG10" s="601"/>
      <c r="AH10" s="601"/>
      <c r="AI10" s="601"/>
      <c r="AJ10" s="601"/>
      <c r="AK10" s="601"/>
      <c r="AL10" s="579" t="s">
        <v>203</v>
      </c>
      <c r="AM10" s="592"/>
      <c r="AN10" s="592"/>
      <c r="AO10" s="602"/>
      <c r="AP10" s="573" t="s">
        <v>193</v>
      </c>
      <c r="AQ10" s="574"/>
      <c r="AR10" s="574"/>
      <c r="AS10" s="574"/>
      <c r="AT10" s="574"/>
      <c r="AU10" s="574"/>
      <c r="AV10" s="574"/>
      <c r="AW10" s="574"/>
      <c r="AX10" s="574"/>
      <c r="AY10" s="574"/>
      <c r="AZ10" s="574"/>
      <c r="BA10" s="574"/>
      <c r="BB10" s="574"/>
      <c r="BC10" s="574"/>
      <c r="BD10" s="574"/>
      <c r="BE10" s="574"/>
      <c r="BF10" s="575"/>
      <c r="BG10" s="576">
        <v>223924</v>
      </c>
      <c r="BH10" s="590"/>
      <c r="BI10" s="590"/>
      <c r="BJ10" s="590"/>
      <c r="BK10" s="590"/>
      <c r="BL10" s="590"/>
      <c r="BM10" s="590"/>
      <c r="BN10" s="591"/>
      <c r="BO10" s="600">
        <v>1.9</v>
      </c>
      <c r="BP10" s="600"/>
      <c r="BQ10" s="600"/>
      <c r="BR10" s="600"/>
      <c r="BS10" s="601" t="s">
        <v>203</v>
      </c>
      <c r="BT10" s="601"/>
      <c r="BU10" s="601"/>
      <c r="BV10" s="601"/>
      <c r="BW10" s="601"/>
      <c r="BX10" s="601"/>
      <c r="BY10" s="601"/>
      <c r="BZ10" s="601"/>
      <c r="CA10" s="601"/>
      <c r="CB10" s="635"/>
      <c r="CD10" s="573" t="s">
        <v>528</v>
      </c>
      <c r="CE10" s="574"/>
      <c r="CF10" s="574"/>
      <c r="CG10" s="574"/>
      <c r="CH10" s="574"/>
      <c r="CI10" s="574"/>
      <c r="CJ10" s="574"/>
      <c r="CK10" s="574"/>
      <c r="CL10" s="574"/>
      <c r="CM10" s="574"/>
      <c r="CN10" s="574"/>
      <c r="CO10" s="574"/>
      <c r="CP10" s="574"/>
      <c r="CQ10" s="575"/>
      <c r="CR10" s="576">
        <v>18961</v>
      </c>
      <c r="CS10" s="590"/>
      <c r="CT10" s="590"/>
      <c r="CU10" s="590"/>
      <c r="CV10" s="590"/>
      <c r="CW10" s="590"/>
      <c r="CX10" s="590"/>
      <c r="CY10" s="591"/>
      <c r="CZ10" s="600">
        <v>0</v>
      </c>
      <c r="DA10" s="600"/>
      <c r="DB10" s="600"/>
      <c r="DC10" s="600"/>
      <c r="DD10" s="582" t="s">
        <v>203</v>
      </c>
      <c r="DE10" s="590"/>
      <c r="DF10" s="590"/>
      <c r="DG10" s="590"/>
      <c r="DH10" s="590"/>
      <c r="DI10" s="590"/>
      <c r="DJ10" s="590"/>
      <c r="DK10" s="590"/>
      <c r="DL10" s="590"/>
      <c r="DM10" s="590"/>
      <c r="DN10" s="590"/>
      <c r="DO10" s="590"/>
      <c r="DP10" s="591"/>
      <c r="DQ10" s="582">
        <v>17640</v>
      </c>
      <c r="DR10" s="590"/>
      <c r="DS10" s="590"/>
      <c r="DT10" s="590"/>
      <c r="DU10" s="590"/>
      <c r="DV10" s="590"/>
      <c r="DW10" s="590"/>
      <c r="DX10" s="590"/>
      <c r="DY10" s="590"/>
      <c r="DZ10" s="590"/>
      <c r="EA10" s="590"/>
      <c r="EB10" s="590"/>
      <c r="EC10" s="612"/>
    </row>
    <row r="11" spans="2:143" ht="11.25" customHeight="1" x14ac:dyDescent="0.15">
      <c r="B11" s="573" t="s">
        <v>110</v>
      </c>
      <c r="C11" s="574"/>
      <c r="D11" s="574"/>
      <c r="E11" s="574"/>
      <c r="F11" s="574"/>
      <c r="G11" s="574"/>
      <c r="H11" s="574"/>
      <c r="I11" s="574"/>
      <c r="J11" s="574"/>
      <c r="K11" s="574"/>
      <c r="L11" s="574"/>
      <c r="M11" s="574"/>
      <c r="N11" s="574"/>
      <c r="O11" s="574"/>
      <c r="P11" s="574"/>
      <c r="Q11" s="575"/>
      <c r="R11" s="576">
        <v>2181671</v>
      </c>
      <c r="S11" s="590"/>
      <c r="T11" s="590"/>
      <c r="U11" s="590"/>
      <c r="V11" s="590"/>
      <c r="W11" s="590"/>
      <c r="X11" s="590"/>
      <c r="Y11" s="591"/>
      <c r="Z11" s="579">
        <v>3.5</v>
      </c>
      <c r="AA11" s="592"/>
      <c r="AB11" s="592"/>
      <c r="AC11" s="593"/>
      <c r="AD11" s="582">
        <v>2181671</v>
      </c>
      <c r="AE11" s="590"/>
      <c r="AF11" s="590"/>
      <c r="AG11" s="590"/>
      <c r="AH11" s="590"/>
      <c r="AI11" s="590"/>
      <c r="AJ11" s="590"/>
      <c r="AK11" s="591"/>
      <c r="AL11" s="579">
        <v>10.3</v>
      </c>
      <c r="AM11" s="592"/>
      <c r="AN11" s="592"/>
      <c r="AO11" s="602"/>
      <c r="AP11" s="573" t="s">
        <v>321</v>
      </c>
      <c r="AQ11" s="574"/>
      <c r="AR11" s="574"/>
      <c r="AS11" s="574"/>
      <c r="AT11" s="574"/>
      <c r="AU11" s="574"/>
      <c r="AV11" s="574"/>
      <c r="AW11" s="574"/>
      <c r="AX11" s="574"/>
      <c r="AY11" s="574"/>
      <c r="AZ11" s="574"/>
      <c r="BA11" s="574"/>
      <c r="BB11" s="574"/>
      <c r="BC11" s="574"/>
      <c r="BD11" s="574"/>
      <c r="BE11" s="574"/>
      <c r="BF11" s="575"/>
      <c r="BG11" s="576">
        <v>428595</v>
      </c>
      <c r="BH11" s="590"/>
      <c r="BI11" s="590"/>
      <c r="BJ11" s="590"/>
      <c r="BK11" s="590"/>
      <c r="BL11" s="590"/>
      <c r="BM11" s="590"/>
      <c r="BN11" s="591"/>
      <c r="BO11" s="600">
        <v>3.6</v>
      </c>
      <c r="BP11" s="600"/>
      <c r="BQ11" s="600"/>
      <c r="BR11" s="600"/>
      <c r="BS11" s="601">
        <v>121309</v>
      </c>
      <c r="BT11" s="601"/>
      <c r="BU11" s="601"/>
      <c r="BV11" s="601"/>
      <c r="BW11" s="601"/>
      <c r="BX11" s="601"/>
      <c r="BY11" s="601"/>
      <c r="BZ11" s="601"/>
      <c r="CA11" s="601"/>
      <c r="CB11" s="635"/>
      <c r="CD11" s="573" t="s">
        <v>529</v>
      </c>
      <c r="CE11" s="574"/>
      <c r="CF11" s="574"/>
      <c r="CG11" s="574"/>
      <c r="CH11" s="574"/>
      <c r="CI11" s="574"/>
      <c r="CJ11" s="574"/>
      <c r="CK11" s="574"/>
      <c r="CL11" s="574"/>
      <c r="CM11" s="574"/>
      <c r="CN11" s="574"/>
      <c r="CO11" s="574"/>
      <c r="CP11" s="574"/>
      <c r="CQ11" s="575"/>
      <c r="CR11" s="576">
        <v>1682646</v>
      </c>
      <c r="CS11" s="590"/>
      <c r="CT11" s="590"/>
      <c r="CU11" s="590"/>
      <c r="CV11" s="590"/>
      <c r="CW11" s="590"/>
      <c r="CX11" s="590"/>
      <c r="CY11" s="591"/>
      <c r="CZ11" s="600">
        <v>2.9</v>
      </c>
      <c r="DA11" s="600"/>
      <c r="DB11" s="600"/>
      <c r="DC11" s="600"/>
      <c r="DD11" s="582">
        <v>705413</v>
      </c>
      <c r="DE11" s="590"/>
      <c r="DF11" s="590"/>
      <c r="DG11" s="590"/>
      <c r="DH11" s="590"/>
      <c r="DI11" s="590"/>
      <c r="DJ11" s="590"/>
      <c r="DK11" s="590"/>
      <c r="DL11" s="590"/>
      <c r="DM11" s="590"/>
      <c r="DN11" s="590"/>
      <c r="DO11" s="590"/>
      <c r="DP11" s="591"/>
      <c r="DQ11" s="582">
        <v>856420</v>
      </c>
      <c r="DR11" s="590"/>
      <c r="DS11" s="590"/>
      <c r="DT11" s="590"/>
      <c r="DU11" s="590"/>
      <c r="DV11" s="590"/>
      <c r="DW11" s="590"/>
      <c r="DX11" s="590"/>
      <c r="DY11" s="590"/>
      <c r="DZ11" s="590"/>
      <c r="EA11" s="590"/>
      <c r="EB11" s="590"/>
      <c r="EC11" s="612"/>
    </row>
    <row r="12" spans="2:143" ht="11.25" customHeight="1" x14ac:dyDescent="0.15">
      <c r="B12" s="573" t="s">
        <v>153</v>
      </c>
      <c r="C12" s="574"/>
      <c r="D12" s="574"/>
      <c r="E12" s="574"/>
      <c r="F12" s="574"/>
      <c r="G12" s="574"/>
      <c r="H12" s="574"/>
      <c r="I12" s="574"/>
      <c r="J12" s="574"/>
      <c r="K12" s="574"/>
      <c r="L12" s="574"/>
      <c r="M12" s="574"/>
      <c r="N12" s="574"/>
      <c r="O12" s="574"/>
      <c r="P12" s="574"/>
      <c r="Q12" s="575"/>
      <c r="R12" s="576">
        <v>21177</v>
      </c>
      <c r="S12" s="590"/>
      <c r="T12" s="590"/>
      <c r="U12" s="590"/>
      <c r="V12" s="590"/>
      <c r="W12" s="590"/>
      <c r="X12" s="590"/>
      <c r="Y12" s="591"/>
      <c r="Z12" s="600">
        <v>0</v>
      </c>
      <c r="AA12" s="600"/>
      <c r="AB12" s="600"/>
      <c r="AC12" s="600"/>
      <c r="AD12" s="601">
        <v>21177</v>
      </c>
      <c r="AE12" s="601"/>
      <c r="AF12" s="601"/>
      <c r="AG12" s="601"/>
      <c r="AH12" s="601"/>
      <c r="AI12" s="601"/>
      <c r="AJ12" s="601"/>
      <c r="AK12" s="601"/>
      <c r="AL12" s="579">
        <v>0.1</v>
      </c>
      <c r="AM12" s="592"/>
      <c r="AN12" s="592"/>
      <c r="AO12" s="602"/>
      <c r="AP12" s="573" t="s">
        <v>504</v>
      </c>
      <c r="AQ12" s="574"/>
      <c r="AR12" s="574"/>
      <c r="AS12" s="574"/>
      <c r="AT12" s="574"/>
      <c r="AU12" s="574"/>
      <c r="AV12" s="574"/>
      <c r="AW12" s="574"/>
      <c r="AX12" s="574"/>
      <c r="AY12" s="574"/>
      <c r="AZ12" s="574"/>
      <c r="BA12" s="574"/>
      <c r="BB12" s="574"/>
      <c r="BC12" s="574"/>
      <c r="BD12" s="574"/>
      <c r="BE12" s="574"/>
      <c r="BF12" s="575"/>
      <c r="BG12" s="576">
        <v>4955050</v>
      </c>
      <c r="BH12" s="590"/>
      <c r="BI12" s="590"/>
      <c r="BJ12" s="590"/>
      <c r="BK12" s="590"/>
      <c r="BL12" s="590"/>
      <c r="BM12" s="590"/>
      <c r="BN12" s="591"/>
      <c r="BO12" s="600">
        <v>41.8</v>
      </c>
      <c r="BP12" s="600"/>
      <c r="BQ12" s="600"/>
      <c r="BR12" s="600"/>
      <c r="BS12" s="601" t="s">
        <v>203</v>
      </c>
      <c r="BT12" s="601"/>
      <c r="BU12" s="601"/>
      <c r="BV12" s="601"/>
      <c r="BW12" s="601"/>
      <c r="BX12" s="601"/>
      <c r="BY12" s="601"/>
      <c r="BZ12" s="601"/>
      <c r="CA12" s="601"/>
      <c r="CB12" s="635"/>
      <c r="CD12" s="573" t="s">
        <v>97</v>
      </c>
      <c r="CE12" s="574"/>
      <c r="CF12" s="574"/>
      <c r="CG12" s="574"/>
      <c r="CH12" s="574"/>
      <c r="CI12" s="574"/>
      <c r="CJ12" s="574"/>
      <c r="CK12" s="574"/>
      <c r="CL12" s="574"/>
      <c r="CM12" s="574"/>
      <c r="CN12" s="574"/>
      <c r="CO12" s="574"/>
      <c r="CP12" s="574"/>
      <c r="CQ12" s="575"/>
      <c r="CR12" s="576">
        <v>2971773</v>
      </c>
      <c r="CS12" s="590"/>
      <c r="CT12" s="590"/>
      <c r="CU12" s="590"/>
      <c r="CV12" s="590"/>
      <c r="CW12" s="590"/>
      <c r="CX12" s="590"/>
      <c r="CY12" s="591"/>
      <c r="CZ12" s="600">
        <v>5.0999999999999996</v>
      </c>
      <c r="DA12" s="600"/>
      <c r="DB12" s="600"/>
      <c r="DC12" s="600"/>
      <c r="DD12" s="582">
        <v>231869</v>
      </c>
      <c r="DE12" s="590"/>
      <c r="DF12" s="590"/>
      <c r="DG12" s="590"/>
      <c r="DH12" s="590"/>
      <c r="DI12" s="590"/>
      <c r="DJ12" s="590"/>
      <c r="DK12" s="590"/>
      <c r="DL12" s="590"/>
      <c r="DM12" s="590"/>
      <c r="DN12" s="590"/>
      <c r="DO12" s="590"/>
      <c r="DP12" s="591"/>
      <c r="DQ12" s="582">
        <v>1075676</v>
      </c>
      <c r="DR12" s="590"/>
      <c r="DS12" s="590"/>
      <c r="DT12" s="590"/>
      <c r="DU12" s="590"/>
      <c r="DV12" s="590"/>
      <c r="DW12" s="590"/>
      <c r="DX12" s="590"/>
      <c r="DY12" s="590"/>
      <c r="DZ12" s="590"/>
      <c r="EA12" s="590"/>
      <c r="EB12" s="590"/>
      <c r="EC12" s="612"/>
    </row>
    <row r="13" spans="2:143" ht="11.25" customHeight="1" x14ac:dyDescent="0.15">
      <c r="B13" s="573" t="s">
        <v>488</v>
      </c>
      <c r="C13" s="574"/>
      <c r="D13" s="574"/>
      <c r="E13" s="574"/>
      <c r="F13" s="574"/>
      <c r="G13" s="574"/>
      <c r="H13" s="574"/>
      <c r="I13" s="574"/>
      <c r="J13" s="574"/>
      <c r="K13" s="574"/>
      <c r="L13" s="574"/>
      <c r="M13" s="574"/>
      <c r="N13" s="574"/>
      <c r="O13" s="574"/>
      <c r="P13" s="574"/>
      <c r="Q13" s="575"/>
      <c r="R13" s="576" t="s">
        <v>203</v>
      </c>
      <c r="S13" s="590"/>
      <c r="T13" s="590"/>
      <c r="U13" s="590"/>
      <c r="V13" s="590"/>
      <c r="W13" s="590"/>
      <c r="X13" s="590"/>
      <c r="Y13" s="591"/>
      <c r="Z13" s="600" t="s">
        <v>203</v>
      </c>
      <c r="AA13" s="600"/>
      <c r="AB13" s="600"/>
      <c r="AC13" s="600"/>
      <c r="AD13" s="601" t="s">
        <v>203</v>
      </c>
      <c r="AE13" s="601"/>
      <c r="AF13" s="601"/>
      <c r="AG13" s="601"/>
      <c r="AH13" s="601"/>
      <c r="AI13" s="601"/>
      <c r="AJ13" s="601"/>
      <c r="AK13" s="601"/>
      <c r="AL13" s="579" t="s">
        <v>203</v>
      </c>
      <c r="AM13" s="592"/>
      <c r="AN13" s="592"/>
      <c r="AO13" s="602"/>
      <c r="AP13" s="573" t="s">
        <v>231</v>
      </c>
      <c r="AQ13" s="574"/>
      <c r="AR13" s="574"/>
      <c r="AS13" s="574"/>
      <c r="AT13" s="574"/>
      <c r="AU13" s="574"/>
      <c r="AV13" s="574"/>
      <c r="AW13" s="574"/>
      <c r="AX13" s="574"/>
      <c r="AY13" s="574"/>
      <c r="AZ13" s="574"/>
      <c r="BA13" s="574"/>
      <c r="BB13" s="574"/>
      <c r="BC13" s="574"/>
      <c r="BD13" s="574"/>
      <c r="BE13" s="574"/>
      <c r="BF13" s="575"/>
      <c r="BG13" s="576">
        <v>4801901</v>
      </c>
      <c r="BH13" s="590"/>
      <c r="BI13" s="590"/>
      <c r="BJ13" s="590"/>
      <c r="BK13" s="590"/>
      <c r="BL13" s="590"/>
      <c r="BM13" s="590"/>
      <c r="BN13" s="591"/>
      <c r="BO13" s="600">
        <v>40.5</v>
      </c>
      <c r="BP13" s="600"/>
      <c r="BQ13" s="600"/>
      <c r="BR13" s="600"/>
      <c r="BS13" s="601" t="s">
        <v>203</v>
      </c>
      <c r="BT13" s="601"/>
      <c r="BU13" s="601"/>
      <c r="BV13" s="601"/>
      <c r="BW13" s="601"/>
      <c r="BX13" s="601"/>
      <c r="BY13" s="601"/>
      <c r="BZ13" s="601"/>
      <c r="CA13" s="601"/>
      <c r="CB13" s="635"/>
      <c r="CD13" s="573" t="s">
        <v>530</v>
      </c>
      <c r="CE13" s="574"/>
      <c r="CF13" s="574"/>
      <c r="CG13" s="574"/>
      <c r="CH13" s="574"/>
      <c r="CI13" s="574"/>
      <c r="CJ13" s="574"/>
      <c r="CK13" s="574"/>
      <c r="CL13" s="574"/>
      <c r="CM13" s="574"/>
      <c r="CN13" s="574"/>
      <c r="CO13" s="574"/>
      <c r="CP13" s="574"/>
      <c r="CQ13" s="575"/>
      <c r="CR13" s="576">
        <v>4746519</v>
      </c>
      <c r="CS13" s="590"/>
      <c r="CT13" s="590"/>
      <c r="CU13" s="590"/>
      <c r="CV13" s="590"/>
      <c r="CW13" s="590"/>
      <c r="CX13" s="590"/>
      <c r="CY13" s="591"/>
      <c r="CZ13" s="600">
        <v>8.1</v>
      </c>
      <c r="DA13" s="600"/>
      <c r="DB13" s="600"/>
      <c r="DC13" s="600"/>
      <c r="DD13" s="582">
        <v>3199118</v>
      </c>
      <c r="DE13" s="590"/>
      <c r="DF13" s="590"/>
      <c r="DG13" s="590"/>
      <c r="DH13" s="590"/>
      <c r="DI13" s="590"/>
      <c r="DJ13" s="590"/>
      <c r="DK13" s="590"/>
      <c r="DL13" s="590"/>
      <c r="DM13" s="590"/>
      <c r="DN13" s="590"/>
      <c r="DO13" s="590"/>
      <c r="DP13" s="591"/>
      <c r="DQ13" s="582">
        <v>1968165</v>
      </c>
      <c r="DR13" s="590"/>
      <c r="DS13" s="590"/>
      <c r="DT13" s="590"/>
      <c r="DU13" s="590"/>
      <c r="DV13" s="590"/>
      <c r="DW13" s="590"/>
      <c r="DX13" s="590"/>
      <c r="DY13" s="590"/>
      <c r="DZ13" s="590"/>
      <c r="EA13" s="590"/>
      <c r="EB13" s="590"/>
      <c r="EC13" s="612"/>
    </row>
    <row r="14" spans="2:143" ht="11.25" customHeight="1" x14ac:dyDescent="0.15">
      <c r="B14" s="573" t="s">
        <v>326</v>
      </c>
      <c r="C14" s="574"/>
      <c r="D14" s="574"/>
      <c r="E14" s="574"/>
      <c r="F14" s="574"/>
      <c r="G14" s="574"/>
      <c r="H14" s="574"/>
      <c r="I14" s="574"/>
      <c r="J14" s="574"/>
      <c r="K14" s="574"/>
      <c r="L14" s="574"/>
      <c r="M14" s="574"/>
      <c r="N14" s="574"/>
      <c r="O14" s="574"/>
      <c r="P14" s="574"/>
      <c r="Q14" s="575"/>
      <c r="R14" s="576" t="s">
        <v>203</v>
      </c>
      <c r="S14" s="590"/>
      <c r="T14" s="590"/>
      <c r="U14" s="590"/>
      <c r="V14" s="590"/>
      <c r="W14" s="590"/>
      <c r="X14" s="590"/>
      <c r="Y14" s="591"/>
      <c r="Z14" s="600" t="s">
        <v>203</v>
      </c>
      <c r="AA14" s="600"/>
      <c r="AB14" s="600"/>
      <c r="AC14" s="600"/>
      <c r="AD14" s="601" t="s">
        <v>203</v>
      </c>
      <c r="AE14" s="601"/>
      <c r="AF14" s="601"/>
      <c r="AG14" s="601"/>
      <c r="AH14" s="601"/>
      <c r="AI14" s="601"/>
      <c r="AJ14" s="601"/>
      <c r="AK14" s="601"/>
      <c r="AL14" s="579" t="s">
        <v>203</v>
      </c>
      <c r="AM14" s="592"/>
      <c r="AN14" s="592"/>
      <c r="AO14" s="602"/>
      <c r="AP14" s="573" t="s">
        <v>221</v>
      </c>
      <c r="AQ14" s="574"/>
      <c r="AR14" s="574"/>
      <c r="AS14" s="574"/>
      <c r="AT14" s="574"/>
      <c r="AU14" s="574"/>
      <c r="AV14" s="574"/>
      <c r="AW14" s="574"/>
      <c r="AX14" s="574"/>
      <c r="AY14" s="574"/>
      <c r="AZ14" s="574"/>
      <c r="BA14" s="574"/>
      <c r="BB14" s="574"/>
      <c r="BC14" s="574"/>
      <c r="BD14" s="574"/>
      <c r="BE14" s="574"/>
      <c r="BF14" s="575"/>
      <c r="BG14" s="576">
        <v>343333</v>
      </c>
      <c r="BH14" s="590"/>
      <c r="BI14" s="590"/>
      <c r="BJ14" s="590"/>
      <c r="BK14" s="590"/>
      <c r="BL14" s="590"/>
      <c r="BM14" s="590"/>
      <c r="BN14" s="591"/>
      <c r="BO14" s="600">
        <v>2.9</v>
      </c>
      <c r="BP14" s="600"/>
      <c r="BQ14" s="600"/>
      <c r="BR14" s="600"/>
      <c r="BS14" s="601" t="s">
        <v>203</v>
      </c>
      <c r="BT14" s="601"/>
      <c r="BU14" s="601"/>
      <c r="BV14" s="601"/>
      <c r="BW14" s="601"/>
      <c r="BX14" s="601"/>
      <c r="BY14" s="601"/>
      <c r="BZ14" s="601"/>
      <c r="CA14" s="601"/>
      <c r="CB14" s="635"/>
      <c r="CD14" s="573" t="s">
        <v>531</v>
      </c>
      <c r="CE14" s="574"/>
      <c r="CF14" s="574"/>
      <c r="CG14" s="574"/>
      <c r="CH14" s="574"/>
      <c r="CI14" s="574"/>
      <c r="CJ14" s="574"/>
      <c r="CK14" s="574"/>
      <c r="CL14" s="574"/>
      <c r="CM14" s="574"/>
      <c r="CN14" s="574"/>
      <c r="CO14" s="574"/>
      <c r="CP14" s="574"/>
      <c r="CQ14" s="575"/>
      <c r="CR14" s="576">
        <v>1223871</v>
      </c>
      <c r="CS14" s="590"/>
      <c r="CT14" s="590"/>
      <c r="CU14" s="590"/>
      <c r="CV14" s="590"/>
      <c r="CW14" s="590"/>
      <c r="CX14" s="590"/>
      <c r="CY14" s="591"/>
      <c r="CZ14" s="600">
        <v>2.1</v>
      </c>
      <c r="DA14" s="600"/>
      <c r="DB14" s="600"/>
      <c r="DC14" s="600"/>
      <c r="DD14" s="582">
        <v>50897</v>
      </c>
      <c r="DE14" s="590"/>
      <c r="DF14" s="590"/>
      <c r="DG14" s="590"/>
      <c r="DH14" s="590"/>
      <c r="DI14" s="590"/>
      <c r="DJ14" s="590"/>
      <c r="DK14" s="590"/>
      <c r="DL14" s="590"/>
      <c r="DM14" s="590"/>
      <c r="DN14" s="590"/>
      <c r="DO14" s="590"/>
      <c r="DP14" s="591"/>
      <c r="DQ14" s="582">
        <v>1133530</v>
      </c>
      <c r="DR14" s="590"/>
      <c r="DS14" s="590"/>
      <c r="DT14" s="590"/>
      <c r="DU14" s="590"/>
      <c r="DV14" s="590"/>
      <c r="DW14" s="590"/>
      <c r="DX14" s="590"/>
      <c r="DY14" s="590"/>
      <c r="DZ14" s="590"/>
      <c r="EA14" s="590"/>
      <c r="EB14" s="590"/>
      <c r="EC14" s="612"/>
    </row>
    <row r="15" spans="2:143" ht="11.25" customHeight="1" x14ac:dyDescent="0.15">
      <c r="B15" s="573" t="s">
        <v>469</v>
      </c>
      <c r="C15" s="574"/>
      <c r="D15" s="574"/>
      <c r="E15" s="574"/>
      <c r="F15" s="574"/>
      <c r="G15" s="574"/>
      <c r="H15" s="574"/>
      <c r="I15" s="574"/>
      <c r="J15" s="574"/>
      <c r="K15" s="574"/>
      <c r="L15" s="574"/>
      <c r="M15" s="574"/>
      <c r="N15" s="574"/>
      <c r="O15" s="574"/>
      <c r="P15" s="574"/>
      <c r="Q15" s="575"/>
      <c r="R15" s="576" t="s">
        <v>203</v>
      </c>
      <c r="S15" s="590"/>
      <c r="T15" s="590"/>
      <c r="U15" s="590"/>
      <c r="V15" s="590"/>
      <c r="W15" s="590"/>
      <c r="X15" s="590"/>
      <c r="Y15" s="591"/>
      <c r="Z15" s="600" t="s">
        <v>203</v>
      </c>
      <c r="AA15" s="600"/>
      <c r="AB15" s="600"/>
      <c r="AC15" s="600"/>
      <c r="AD15" s="601" t="s">
        <v>203</v>
      </c>
      <c r="AE15" s="601"/>
      <c r="AF15" s="601"/>
      <c r="AG15" s="601"/>
      <c r="AH15" s="601"/>
      <c r="AI15" s="601"/>
      <c r="AJ15" s="601"/>
      <c r="AK15" s="601"/>
      <c r="AL15" s="579" t="s">
        <v>203</v>
      </c>
      <c r="AM15" s="592"/>
      <c r="AN15" s="592"/>
      <c r="AO15" s="602"/>
      <c r="AP15" s="573" t="s">
        <v>505</v>
      </c>
      <c r="AQ15" s="574"/>
      <c r="AR15" s="574"/>
      <c r="AS15" s="574"/>
      <c r="AT15" s="574"/>
      <c r="AU15" s="574"/>
      <c r="AV15" s="574"/>
      <c r="AW15" s="574"/>
      <c r="AX15" s="574"/>
      <c r="AY15" s="574"/>
      <c r="AZ15" s="574"/>
      <c r="BA15" s="574"/>
      <c r="BB15" s="574"/>
      <c r="BC15" s="574"/>
      <c r="BD15" s="574"/>
      <c r="BE15" s="574"/>
      <c r="BF15" s="575"/>
      <c r="BG15" s="576">
        <v>642370</v>
      </c>
      <c r="BH15" s="590"/>
      <c r="BI15" s="590"/>
      <c r="BJ15" s="590"/>
      <c r="BK15" s="590"/>
      <c r="BL15" s="590"/>
      <c r="BM15" s="590"/>
      <c r="BN15" s="591"/>
      <c r="BO15" s="600">
        <v>5.4</v>
      </c>
      <c r="BP15" s="600"/>
      <c r="BQ15" s="600"/>
      <c r="BR15" s="600"/>
      <c r="BS15" s="601" t="s">
        <v>203</v>
      </c>
      <c r="BT15" s="601"/>
      <c r="BU15" s="601"/>
      <c r="BV15" s="601"/>
      <c r="BW15" s="601"/>
      <c r="BX15" s="601"/>
      <c r="BY15" s="601"/>
      <c r="BZ15" s="601"/>
      <c r="CA15" s="601"/>
      <c r="CB15" s="635"/>
      <c r="CD15" s="573" t="s">
        <v>532</v>
      </c>
      <c r="CE15" s="574"/>
      <c r="CF15" s="574"/>
      <c r="CG15" s="574"/>
      <c r="CH15" s="574"/>
      <c r="CI15" s="574"/>
      <c r="CJ15" s="574"/>
      <c r="CK15" s="574"/>
      <c r="CL15" s="574"/>
      <c r="CM15" s="574"/>
      <c r="CN15" s="574"/>
      <c r="CO15" s="574"/>
      <c r="CP15" s="574"/>
      <c r="CQ15" s="575"/>
      <c r="CR15" s="576">
        <v>3439272</v>
      </c>
      <c r="CS15" s="590"/>
      <c r="CT15" s="590"/>
      <c r="CU15" s="590"/>
      <c r="CV15" s="590"/>
      <c r="CW15" s="590"/>
      <c r="CX15" s="590"/>
      <c r="CY15" s="591"/>
      <c r="CZ15" s="600">
        <v>5.9</v>
      </c>
      <c r="DA15" s="600"/>
      <c r="DB15" s="600"/>
      <c r="DC15" s="600"/>
      <c r="DD15" s="582">
        <v>375246</v>
      </c>
      <c r="DE15" s="590"/>
      <c r="DF15" s="590"/>
      <c r="DG15" s="590"/>
      <c r="DH15" s="590"/>
      <c r="DI15" s="590"/>
      <c r="DJ15" s="590"/>
      <c r="DK15" s="590"/>
      <c r="DL15" s="590"/>
      <c r="DM15" s="590"/>
      <c r="DN15" s="590"/>
      <c r="DO15" s="590"/>
      <c r="DP15" s="591"/>
      <c r="DQ15" s="582">
        <v>2601327</v>
      </c>
      <c r="DR15" s="590"/>
      <c r="DS15" s="590"/>
      <c r="DT15" s="590"/>
      <c r="DU15" s="590"/>
      <c r="DV15" s="590"/>
      <c r="DW15" s="590"/>
      <c r="DX15" s="590"/>
      <c r="DY15" s="590"/>
      <c r="DZ15" s="590"/>
      <c r="EA15" s="590"/>
      <c r="EB15" s="590"/>
      <c r="EC15" s="612"/>
    </row>
    <row r="16" spans="2:143" ht="11.25" customHeight="1" x14ac:dyDescent="0.15">
      <c r="B16" s="573" t="s">
        <v>489</v>
      </c>
      <c r="C16" s="574"/>
      <c r="D16" s="574"/>
      <c r="E16" s="574"/>
      <c r="F16" s="574"/>
      <c r="G16" s="574"/>
      <c r="H16" s="574"/>
      <c r="I16" s="574"/>
      <c r="J16" s="574"/>
      <c r="K16" s="574"/>
      <c r="L16" s="574"/>
      <c r="M16" s="574"/>
      <c r="N16" s="574"/>
      <c r="O16" s="574"/>
      <c r="P16" s="574"/>
      <c r="Q16" s="575"/>
      <c r="R16" s="576">
        <v>12826</v>
      </c>
      <c r="S16" s="590"/>
      <c r="T16" s="590"/>
      <c r="U16" s="590"/>
      <c r="V16" s="590"/>
      <c r="W16" s="590"/>
      <c r="X16" s="590"/>
      <c r="Y16" s="591"/>
      <c r="Z16" s="600">
        <v>0</v>
      </c>
      <c r="AA16" s="600"/>
      <c r="AB16" s="600"/>
      <c r="AC16" s="600"/>
      <c r="AD16" s="601">
        <v>12826</v>
      </c>
      <c r="AE16" s="601"/>
      <c r="AF16" s="601"/>
      <c r="AG16" s="601"/>
      <c r="AH16" s="601"/>
      <c r="AI16" s="601"/>
      <c r="AJ16" s="601"/>
      <c r="AK16" s="601"/>
      <c r="AL16" s="579">
        <v>0.1</v>
      </c>
      <c r="AM16" s="592"/>
      <c r="AN16" s="592"/>
      <c r="AO16" s="602"/>
      <c r="AP16" s="573" t="s">
        <v>506</v>
      </c>
      <c r="AQ16" s="574"/>
      <c r="AR16" s="574"/>
      <c r="AS16" s="574"/>
      <c r="AT16" s="574"/>
      <c r="AU16" s="574"/>
      <c r="AV16" s="574"/>
      <c r="AW16" s="574"/>
      <c r="AX16" s="574"/>
      <c r="AY16" s="574"/>
      <c r="AZ16" s="574"/>
      <c r="BA16" s="574"/>
      <c r="BB16" s="574"/>
      <c r="BC16" s="574"/>
      <c r="BD16" s="574"/>
      <c r="BE16" s="574"/>
      <c r="BF16" s="575"/>
      <c r="BG16" s="576">
        <v>22</v>
      </c>
      <c r="BH16" s="590"/>
      <c r="BI16" s="590"/>
      <c r="BJ16" s="590"/>
      <c r="BK16" s="590"/>
      <c r="BL16" s="590"/>
      <c r="BM16" s="590"/>
      <c r="BN16" s="591"/>
      <c r="BO16" s="600">
        <v>0</v>
      </c>
      <c r="BP16" s="600"/>
      <c r="BQ16" s="600"/>
      <c r="BR16" s="600"/>
      <c r="BS16" s="601" t="s">
        <v>203</v>
      </c>
      <c r="BT16" s="601"/>
      <c r="BU16" s="601"/>
      <c r="BV16" s="601"/>
      <c r="BW16" s="601"/>
      <c r="BX16" s="601"/>
      <c r="BY16" s="601"/>
      <c r="BZ16" s="601"/>
      <c r="CA16" s="601"/>
      <c r="CB16" s="635"/>
      <c r="CD16" s="573" t="s">
        <v>533</v>
      </c>
      <c r="CE16" s="574"/>
      <c r="CF16" s="574"/>
      <c r="CG16" s="574"/>
      <c r="CH16" s="574"/>
      <c r="CI16" s="574"/>
      <c r="CJ16" s="574"/>
      <c r="CK16" s="574"/>
      <c r="CL16" s="574"/>
      <c r="CM16" s="574"/>
      <c r="CN16" s="574"/>
      <c r="CO16" s="574"/>
      <c r="CP16" s="574"/>
      <c r="CQ16" s="575"/>
      <c r="CR16" s="576">
        <v>573221</v>
      </c>
      <c r="CS16" s="590"/>
      <c r="CT16" s="590"/>
      <c r="CU16" s="590"/>
      <c r="CV16" s="590"/>
      <c r="CW16" s="590"/>
      <c r="CX16" s="590"/>
      <c r="CY16" s="591"/>
      <c r="CZ16" s="600">
        <v>1</v>
      </c>
      <c r="DA16" s="600"/>
      <c r="DB16" s="600"/>
      <c r="DC16" s="600"/>
      <c r="DD16" s="582" t="s">
        <v>203</v>
      </c>
      <c r="DE16" s="590"/>
      <c r="DF16" s="590"/>
      <c r="DG16" s="590"/>
      <c r="DH16" s="590"/>
      <c r="DI16" s="590"/>
      <c r="DJ16" s="590"/>
      <c r="DK16" s="590"/>
      <c r="DL16" s="590"/>
      <c r="DM16" s="590"/>
      <c r="DN16" s="590"/>
      <c r="DO16" s="590"/>
      <c r="DP16" s="591"/>
      <c r="DQ16" s="582">
        <v>68092</v>
      </c>
      <c r="DR16" s="590"/>
      <c r="DS16" s="590"/>
      <c r="DT16" s="590"/>
      <c r="DU16" s="590"/>
      <c r="DV16" s="590"/>
      <c r="DW16" s="590"/>
      <c r="DX16" s="590"/>
      <c r="DY16" s="590"/>
      <c r="DZ16" s="590"/>
      <c r="EA16" s="590"/>
      <c r="EB16" s="590"/>
      <c r="EC16" s="612"/>
    </row>
    <row r="17" spans="2:133" ht="11.25" customHeight="1" x14ac:dyDescent="0.15">
      <c r="B17" s="573" t="s">
        <v>478</v>
      </c>
      <c r="C17" s="574"/>
      <c r="D17" s="574"/>
      <c r="E17" s="574"/>
      <c r="F17" s="574"/>
      <c r="G17" s="574"/>
      <c r="H17" s="574"/>
      <c r="I17" s="574"/>
      <c r="J17" s="574"/>
      <c r="K17" s="574"/>
      <c r="L17" s="574"/>
      <c r="M17" s="574"/>
      <c r="N17" s="574"/>
      <c r="O17" s="574"/>
      <c r="P17" s="574"/>
      <c r="Q17" s="575"/>
      <c r="R17" s="576">
        <v>118573</v>
      </c>
      <c r="S17" s="590"/>
      <c r="T17" s="590"/>
      <c r="U17" s="590"/>
      <c r="V17" s="590"/>
      <c r="W17" s="590"/>
      <c r="X17" s="590"/>
      <c r="Y17" s="591"/>
      <c r="Z17" s="600">
        <v>0.2</v>
      </c>
      <c r="AA17" s="600"/>
      <c r="AB17" s="600"/>
      <c r="AC17" s="600"/>
      <c r="AD17" s="601">
        <v>118573</v>
      </c>
      <c r="AE17" s="601"/>
      <c r="AF17" s="601"/>
      <c r="AG17" s="601"/>
      <c r="AH17" s="601"/>
      <c r="AI17" s="601"/>
      <c r="AJ17" s="601"/>
      <c r="AK17" s="601"/>
      <c r="AL17" s="579">
        <v>0.6</v>
      </c>
      <c r="AM17" s="592"/>
      <c r="AN17" s="592"/>
      <c r="AO17" s="602"/>
      <c r="AP17" s="573" t="s">
        <v>327</v>
      </c>
      <c r="AQ17" s="574"/>
      <c r="AR17" s="574"/>
      <c r="AS17" s="574"/>
      <c r="AT17" s="574"/>
      <c r="AU17" s="574"/>
      <c r="AV17" s="574"/>
      <c r="AW17" s="574"/>
      <c r="AX17" s="574"/>
      <c r="AY17" s="574"/>
      <c r="AZ17" s="574"/>
      <c r="BA17" s="574"/>
      <c r="BB17" s="574"/>
      <c r="BC17" s="574"/>
      <c r="BD17" s="574"/>
      <c r="BE17" s="574"/>
      <c r="BF17" s="575"/>
      <c r="BG17" s="576" t="s">
        <v>203</v>
      </c>
      <c r="BH17" s="590"/>
      <c r="BI17" s="590"/>
      <c r="BJ17" s="590"/>
      <c r="BK17" s="590"/>
      <c r="BL17" s="590"/>
      <c r="BM17" s="590"/>
      <c r="BN17" s="591"/>
      <c r="BO17" s="600" t="s">
        <v>203</v>
      </c>
      <c r="BP17" s="600"/>
      <c r="BQ17" s="600"/>
      <c r="BR17" s="600"/>
      <c r="BS17" s="601" t="s">
        <v>203</v>
      </c>
      <c r="BT17" s="601"/>
      <c r="BU17" s="601"/>
      <c r="BV17" s="601"/>
      <c r="BW17" s="601"/>
      <c r="BX17" s="601"/>
      <c r="BY17" s="601"/>
      <c r="BZ17" s="601"/>
      <c r="CA17" s="601"/>
      <c r="CB17" s="635"/>
      <c r="CD17" s="573" t="s">
        <v>534</v>
      </c>
      <c r="CE17" s="574"/>
      <c r="CF17" s="574"/>
      <c r="CG17" s="574"/>
      <c r="CH17" s="574"/>
      <c r="CI17" s="574"/>
      <c r="CJ17" s="574"/>
      <c r="CK17" s="574"/>
      <c r="CL17" s="574"/>
      <c r="CM17" s="574"/>
      <c r="CN17" s="574"/>
      <c r="CO17" s="574"/>
      <c r="CP17" s="574"/>
      <c r="CQ17" s="575"/>
      <c r="CR17" s="576">
        <v>3191138</v>
      </c>
      <c r="CS17" s="590"/>
      <c r="CT17" s="590"/>
      <c r="CU17" s="590"/>
      <c r="CV17" s="590"/>
      <c r="CW17" s="590"/>
      <c r="CX17" s="590"/>
      <c r="CY17" s="591"/>
      <c r="CZ17" s="600">
        <v>5.5</v>
      </c>
      <c r="DA17" s="600"/>
      <c r="DB17" s="600"/>
      <c r="DC17" s="600"/>
      <c r="DD17" s="582" t="s">
        <v>203</v>
      </c>
      <c r="DE17" s="590"/>
      <c r="DF17" s="590"/>
      <c r="DG17" s="590"/>
      <c r="DH17" s="590"/>
      <c r="DI17" s="590"/>
      <c r="DJ17" s="590"/>
      <c r="DK17" s="590"/>
      <c r="DL17" s="590"/>
      <c r="DM17" s="590"/>
      <c r="DN17" s="590"/>
      <c r="DO17" s="590"/>
      <c r="DP17" s="591"/>
      <c r="DQ17" s="582">
        <v>3021741</v>
      </c>
      <c r="DR17" s="590"/>
      <c r="DS17" s="590"/>
      <c r="DT17" s="590"/>
      <c r="DU17" s="590"/>
      <c r="DV17" s="590"/>
      <c r="DW17" s="590"/>
      <c r="DX17" s="590"/>
      <c r="DY17" s="590"/>
      <c r="DZ17" s="590"/>
      <c r="EA17" s="590"/>
      <c r="EB17" s="590"/>
      <c r="EC17" s="612"/>
    </row>
    <row r="18" spans="2:133" ht="11.25" customHeight="1" x14ac:dyDescent="0.15">
      <c r="B18" s="573" t="s">
        <v>490</v>
      </c>
      <c r="C18" s="574"/>
      <c r="D18" s="574"/>
      <c r="E18" s="574"/>
      <c r="F18" s="574"/>
      <c r="G18" s="574"/>
      <c r="H18" s="574"/>
      <c r="I18" s="574"/>
      <c r="J18" s="574"/>
      <c r="K18" s="574"/>
      <c r="L18" s="574"/>
      <c r="M18" s="574"/>
      <c r="N18" s="574"/>
      <c r="O18" s="574"/>
      <c r="P18" s="574"/>
      <c r="Q18" s="575"/>
      <c r="R18" s="576">
        <v>248410</v>
      </c>
      <c r="S18" s="590"/>
      <c r="T18" s="590"/>
      <c r="U18" s="590"/>
      <c r="V18" s="590"/>
      <c r="W18" s="590"/>
      <c r="X18" s="590"/>
      <c r="Y18" s="591"/>
      <c r="Z18" s="600">
        <v>0.4</v>
      </c>
      <c r="AA18" s="600"/>
      <c r="AB18" s="600"/>
      <c r="AC18" s="600"/>
      <c r="AD18" s="601">
        <v>232361</v>
      </c>
      <c r="AE18" s="601"/>
      <c r="AF18" s="601"/>
      <c r="AG18" s="601"/>
      <c r="AH18" s="601"/>
      <c r="AI18" s="601"/>
      <c r="AJ18" s="601"/>
      <c r="AK18" s="601"/>
      <c r="AL18" s="579">
        <v>1.1000000238418579</v>
      </c>
      <c r="AM18" s="592"/>
      <c r="AN18" s="592"/>
      <c r="AO18" s="602"/>
      <c r="AP18" s="573" t="s">
        <v>107</v>
      </c>
      <c r="AQ18" s="574"/>
      <c r="AR18" s="574"/>
      <c r="AS18" s="574"/>
      <c r="AT18" s="574"/>
      <c r="AU18" s="574"/>
      <c r="AV18" s="574"/>
      <c r="AW18" s="574"/>
      <c r="AX18" s="574"/>
      <c r="AY18" s="574"/>
      <c r="AZ18" s="574"/>
      <c r="BA18" s="574"/>
      <c r="BB18" s="574"/>
      <c r="BC18" s="574"/>
      <c r="BD18" s="574"/>
      <c r="BE18" s="574"/>
      <c r="BF18" s="575"/>
      <c r="BG18" s="576" t="s">
        <v>203</v>
      </c>
      <c r="BH18" s="590"/>
      <c r="BI18" s="590"/>
      <c r="BJ18" s="590"/>
      <c r="BK18" s="590"/>
      <c r="BL18" s="590"/>
      <c r="BM18" s="590"/>
      <c r="BN18" s="591"/>
      <c r="BO18" s="600" t="s">
        <v>203</v>
      </c>
      <c r="BP18" s="600"/>
      <c r="BQ18" s="600"/>
      <c r="BR18" s="600"/>
      <c r="BS18" s="601" t="s">
        <v>203</v>
      </c>
      <c r="BT18" s="601"/>
      <c r="BU18" s="601"/>
      <c r="BV18" s="601"/>
      <c r="BW18" s="601"/>
      <c r="BX18" s="601"/>
      <c r="BY18" s="601"/>
      <c r="BZ18" s="601"/>
      <c r="CA18" s="601"/>
      <c r="CB18" s="635"/>
      <c r="CD18" s="573" t="s">
        <v>535</v>
      </c>
      <c r="CE18" s="574"/>
      <c r="CF18" s="574"/>
      <c r="CG18" s="574"/>
      <c r="CH18" s="574"/>
      <c r="CI18" s="574"/>
      <c r="CJ18" s="574"/>
      <c r="CK18" s="574"/>
      <c r="CL18" s="574"/>
      <c r="CM18" s="574"/>
      <c r="CN18" s="574"/>
      <c r="CO18" s="574"/>
      <c r="CP18" s="574"/>
      <c r="CQ18" s="575"/>
      <c r="CR18" s="576" t="s">
        <v>203</v>
      </c>
      <c r="CS18" s="590"/>
      <c r="CT18" s="590"/>
      <c r="CU18" s="590"/>
      <c r="CV18" s="590"/>
      <c r="CW18" s="590"/>
      <c r="CX18" s="590"/>
      <c r="CY18" s="591"/>
      <c r="CZ18" s="600" t="s">
        <v>203</v>
      </c>
      <c r="DA18" s="600"/>
      <c r="DB18" s="600"/>
      <c r="DC18" s="600"/>
      <c r="DD18" s="582" t="s">
        <v>203</v>
      </c>
      <c r="DE18" s="590"/>
      <c r="DF18" s="590"/>
      <c r="DG18" s="590"/>
      <c r="DH18" s="590"/>
      <c r="DI18" s="590"/>
      <c r="DJ18" s="590"/>
      <c r="DK18" s="590"/>
      <c r="DL18" s="590"/>
      <c r="DM18" s="590"/>
      <c r="DN18" s="590"/>
      <c r="DO18" s="590"/>
      <c r="DP18" s="591"/>
      <c r="DQ18" s="582" t="s">
        <v>203</v>
      </c>
      <c r="DR18" s="590"/>
      <c r="DS18" s="590"/>
      <c r="DT18" s="590"/>
      <c r="DU18" s="590"/>
      <c r="DV18" s="590"/>
      <c r="DW18" s="590"/>
      <c r="DX18" s="590"/>
      <c r="DY18" s="590"/>
      <c r="DZ18" s="590"/>
      <c r="EA18" s="590"/>
      <c r="EB18" s="590"/>
      <c r="EC18" s="612"/>
    </row>
    <row r="19" spans="2:133" ht="11.25" customHeight="1" x14ac:dyDescent="0.15">
      <c r="B19" s="573" t="s">
        <v>491</v>
      </c>
      <c r="C19" s="574"/>
      <c r="D19" s="574"/>
      <c r="E19" s="574"/>
      <c r="F19" s="574"/>
      <c r="G19" s="574"/>
      <c r="H19" s="574"/>
      <c r="I19" s="574"/>
      <c r="J19" s="574"/>
      <c r="K19" s="574"/>
      <c r="L19" s="574"/>
      <c r="M19" s="574"/>
      <c r="N19" s="574"/>
      <c r="O19" s="574"/>
      <c r="P19" s="574"/>
      <c r="Q19" s="575"/>
      <c r="R19" s="576">
        <v>108539</v>
      </c>
      <c r="S19" s="590"/>
      <c r="T19" s="590"/>
      <c r="U19" s="590"/>
      <c r="V19" s="590"/>
      <c r="W19" s="590"/>
      <c r="X19" s="590"/>
      <c r="Y19" s="591"/>
      <c r="Z19" s="600">
        <v>0.2</v>
      </c>
      <c r="AA19" s="600"/>
      <c r="AB19" s="600"/>
      <c r="AC19" s="600"/>
      <c r="AD19" s="601">
        <v>108539</v>
      </c>
      <c r="AE19" s="601"/>
      <c r="AF19" s="601"/>
      <c r="AG19" s="601"/>
      <c r="AH19" s="601"/>
      <c r="AI19" s="601"/>
      <c r="AJ19" s="601"/>
      <c r="AK19" s="601"/>
      <c r="AL19" s="579">
        <v>0.5</v>
      </c>
      <c r="AM19" s="592"/>
      <c r="AN19" s="592"/>
      <c r="AO19" s="602"/>
      <c r="AP19" s="573" t="s">
        <v>256</v>
      </c>
      <c r="AQ19" s="574"/>
      <c r="AR19" s="574"/>
      <c r="AS19" s="574"/>
      <c r="AT19" s="574"/>
      <c r="AU19" s="574"/>
      <c r="AV19" s="574"/>
      <c r="AW19" s="574"/>
      <c r="AX19" s="574"/>
      <c r="AY19" s="574"/>
      <c r="AZ19" s="574"/>
      <c r="BA19" s="574"/>
      <c r="BB19" s="574"/>
      <c r="BC19" s="574"/>
      <c r="BD19" s="574"/>
      <c r="BE19" s="574"/>
      <c r="BF19" s="575"/>
      <c r="BG19" s="576">
        <v>812730</v>
      </c>
      <c r="BH19" s="590"/>
      <c r="BI19" s="590"/>
      <c r="BJ19" s="590"/>
      <c r="BK19" s="590"/>
      <c r="BL19" s="590"/>
      <c r="BM19" s="590"/>
      <c r="BN19" s="591"/>
      <c r="BO19" s="600">
        <v>6.9</v>
      </c>
      <c r="BP19" s="600"/>
      <c r="BQ19" s="600"/>
      <c r="BR19" s="600"/>
      <c r="BS19" s="601" t="s">
        <v>203</v>
      </c>
      <c r="BT19" s="601"/>
      <c r="BU19" s="601"/>
      <c r="BV19" s="601"/>
      <c r="BW19" s="601"/>
      <c r="BX19" s="601"/>
      <c r="BY19" s="601"/>
      <c r="BZ19" s="601"/>
      <c r="CA19" s="601"/>
      <c r="CB19" s="635"/>
      <c r="CD19" s="573" t="s">
        <v>536</v>
      </c>
      <c r="CE19" s="574"/>
      <c r="CF19" s="574"/>
      <c r="CG19" s="574"/>
      <c r="CH19" s="574"/>
      <c r="CI19" s="574"/>
      <c r="CJ19" s="574"/>
      <c r="CK19" s="574"/>
      <c r="CL19" s="574"/>
      <c r="CM19" s="574"/>
      <c r="CN19" s="574"/>
      <c r="CO19" s="574"/>
      <c r="CP19" s="574"/>
      <c r="CQ19" s="575"/>
      <c r="CR19" s="576" t="s">
        <v>203</v>
      </c>
      <c r="CS19" s="590"/>
      <c r="CT19" s="590"/>
      <c r="CU19" s="590"/>
      <c r="CV19" s="590"/>
      <c r="CW19" s="590"/>
      <c r="CX19" s="590"/>
      <c r="CY19" s="591"/>
      <c r="CZ19" s="600" t="s">
        <v>203</v>
      </c>
      <c r="DA19" s="600"/>
      <c r="DB19" s="600"/>
      <c r="DC19" s="600"/>
      <c r="DD19" s="582" t="s">
        <v>203</v>
      </c>
      <c r="DE19" s="590"/>
      <c r="DF19" s="590"/>
      <c r="DG19" s="590"/>
      <c r="DH19" s="590"/>
      <c r="DI19" s="590"/>
      <c r="DJ19" s="590"/>
      <c r="DK19" s="590"/>
      <c r="DL19" s="590"/>
      <c r="DM19" s="590"/>
      <c r="DN19" s="590"/>
      <c r="DO19" s="590"/>
      <c r="DP19" s="591"/>
      <c r="DQ19" s="582" t="s">
        <v>203</v>
      </c>
      <c r="DR19" s="590"/>
      <c r="DS19" s="590"/>
      <c r="DT19" s="590"/>
      <c r="DU19" s="590"/>
      <c r="DV19" s="590"/>
      <c r="DW19" s="590"/>
      <c r="DX19" s="590"/>
      <c r="DY19" s="590"/>
      <c r="DZ19" s="590"/>
      <c r="EA19" s="590"/>
      <c r="EB19" s="590"/>
      <c r="EC19" s="612"/>
    </row>
    <row r="20" spans="2:133" ht="11.25" customHeight="1" x14ac:dyDescent="0.15">
      <c r="B20" s="573" t="s">
        <v>84</v>
      </c>
      <c r="C20" s="574"/>
      <c r="D20" s="574"/>
      <c r="E20" s="574"/>
      <c r="F20" s="574"/>
      <c r="G20" s="574"/>
      <c r="H20" s="574"/>
      <c r="I20" s="574"/>
      <c r="J20" s="574"/>
      <c r="K20" s="574"/>
      <c r="L20" s="574"/>
      <c r="M20" s="574"/>
      <c r="N20" s="574"/>
      <c r="O20" s="574"/>
      <c r="P20" s="574"/>
      <c r="Q20" s="575"/>
      <c r="R20" s="576">
        <v>4199</v>
      </c>
      <c r="S20" s="590"/>
      <c r="T20" s="590"/>
      <c r="U20" s="590"/>
      <c r="V20" s="590"/>
      <c r="W20" s="590"/>
      <c r="X20" s="590"/>
      <c r="Y20" s="591"/>
      <c r="Z20" s="600">
        <v>0</v>
      </c>
      <c r="AA20" s="600"/>
      <c r="AB20" s="600"/>
      <c r="AC20" s="600"/>
      <c r="AD20" s="601">
        <v>4199</v>
      </c>
      <c r="AE20" s="601"/>
      <c r="AF20" s="601"/>
      <c r="AG20" s="601"/>
      <c r="AH20" s="601"/>
      <c r="AI20" s="601"/>
      <c r="AJ20" s="601"/>
      <c r="AK20" s="601"/>
      <c r="AL20" s="579">
        <v>0</v>
      </c>
      <c r="AM20" s="592"/>
      <c r="AN20" s="592"/>
      <c r="AO20" s="602"/>
      <c r="AP20" s="573" t="s">
        <v>330</v>
      </c>
      <c r="AQ20" s="574"/>
      <c r="AR20" s="574"/>
      <c r="AS20" s="574"/>
      <c r="AT20" s="574"/>
      <c r="AU20" s="574"/>
      <c r="AV20" s="574"/>
      <c r="AW20" s="574"/>
      <c r="AX20" s="574"/>
      <c r="AY20" s="574"/>
      <c r="AZ20" s="574"/>
      <c r="BA20" s="574"/>
      <c r="BB20" s="574"/>
      <c r="BC20" s="574"/>
      <c r="BD20" s="574"/>
      <c r="BE20" s="574"/>
      <c r="BF20" s="575"/>
      <c r="BG20" s="576">
        <v>812730</v>
      </c>
      <c r="BH20" s="590"/>
      <c r="BI20" s="590"/>
      <c r="BJ20" s="590"/>
      <c r="BK20" s="590"/>
      <c r="BL20" s="590"/>
      <c r="BM20" s="590"/>
      <c r="BN20" s="591"/>
      <c r="BO20" s="600">
        <v>6.9</v>
      </c>
      <c r="BP20" s="600"/>
      <c r="BQ20" s="600"/>
      <c r="BR20" s="600"/>
      <c r="BS20" s="601" t="s">
        <v>203</v>
      </c>
      <c r="BT20" s="601"/>
      <c r="BU20" s="601"/>
      <c r="BV20" s="601"/>
      <c r="BW20" s="601"/>
      <c r="BX20" s="601"/>
      <c r="BY20" s="601"/>
      <c r="BZ20" s="601"/>
      <c r="CA20" s="601"/>
      <c r="CB20" s="635"/>
      <c r="CD20" s="573" t="s">
        <v>537</v>
      </c>
      <c r="CE20" s="574"/>
      <c r="CF20" s="574"/>
      <c r="CG20" s="574"/>
      <c r="CH20" s="574"/>
      <c r="CI20" s="574"/>
      <c r="CJ20" s="574"/>
      <c r="CK20" s="574"/>
      <c r="CL20" s="574"/>
      <c r="CM20" s="574"/>
      <c r="CN20" s="574"/>
      <c r="CO20" s="574"/>
      <c r="CP20" s="574"/>
      <c r="CQ20" s="575"/>
      <c r="CR20" s="576">
        <v>58527441</v>
      </c>
      <c r="CS20" s="590"/>
      <c r="CT20" s="590"/>
      <c r="CU20" s="590"/>
      <c r="CV20" s="590"/>
      <c r="CW20" s="590"/>
      <c r="CX20" s="590"/>
      <c r="CY20" s="591"/>
      <c r="CZ20" s="600">
        <v>100</v>
      </c>
      <c r="DA20" s="600"/>
      <c r="DB20" s="600"/>
      <c r="DC20" s="600"/>
      <c r="DD20" s="582">
        <v>4780489</v>
      </c>
      <c r="DE20" s="590"/>
      <c r="DF20" s="590"/>
      <c r="DG20" s="590"/>
      <c r="DH20" s="590"/>
      <c r="DI20" s="590"/>
      <c r="DJ20" s="590"/>
      <c r="DK20" s="590"/>
      <c r="DL20" s="590"/>
      <c r="DM20" s="590"/>
      <c r="DN20" s="590"/>
      <c r="DO20" s="590"/>
      <c r="DP20" s="591"/>
      <c r="DQ20" s="582">
        <v>33914968</v>
      </c>
      <c r="DR20" s="590"/>
      <c r="DS20" s="590"/>
      <c r="DT20" s="590"/>
      <c r="DU20" s="590"/>
      <c r="DV20" s="590"/>
      <c r="DW20" s="590"/>
      <c r="DX20" s="590"/>
      <c r="DY20" s="590"/>
      <c r="DZ20" s="590"/>
      <c r="EA20" s="590"/>
      <c r="EB20" s="590"/>
      <c r="EC20" s="612"/>
    </row>
    <row r="21" spans="2:133" ht="11.25" customHeight="1" x14ac:dyDescent="0.15">
      <c r="B21" s="573" t="s">
        <v>492</v>
      </c>
      <c r="C21" s="574"/>
      <c r="D21" s="574"/>
      <c r="E21" s="574"/>
      <c r="F21" s="574"/>
      <c r="G21" s="574"/>
      <c r="H21" s="574"/>
      <c r="I21" s="574"/>
      <c r="J21" s="574"/>
      <c r="K21" s="574"/>
      <c r="L21" s="574"/>
      <c r="M21" s="574"/>
      <c r="N21" s="574"/>
      <c r="O21" s="574"/>
      <c r="P21" s="574"/>
      <c r="Q21" s="575"/>
      <c r="R21" s="576">
        <v>4745</v>
      </c>
      <c r="S21" s="590"/>
      <c r="T21" s="590"/>
      <c r="U21" s="590"/>
      <c r="V21" s="590"/>
      <c r="W21" s="590"/>
      <c r="X21" s="590"/>
      <c r="Y21" s="591"/>
      <c r="Z21" s="600">
        <v>0</v>
      </c>
      <c r="AA21" s="600"/>
      <c r="AB21" s="600"/>
      <c r="AC21" s="600"/>
      <c r="AD21" s="601">
        <v>4745</v>
      </c>
      <c r="AE21" s="601"/>
      <c r="AF21" s="601"/>
      <c r="AG21" s="601"/>
      <c r="AH21" s="601"/>
      <c r="AI21" s="601"/>
      <c r="AJ21" s="601"/>
      <c r="AK21" s="601"/>
      <c r="AL21" s="579">
        <v>0</v>
      </c>
      <c r="AM21" s="592"/>
      <c r="AN21" s="592"/>
      <c r="AO21" s="602"/>
      <c r="AP21" s="636" t="s">
        <v>507</v>
      </c>
      <c r="AQ21" s="639"/>
      <c r="AR21" s="639"/>
      <c r="AS21" s="639"/>
      <c r="AT21" s="639"/>
      <c r="AU21" s="639"/>
      <c r="AV21" s="639"/>
      <c r="AW21" s="639"/>
      <c r="AX21" s="639"/>
      <c r="AY21" s="639"/>
      <c r="AZ21" s="639"/>
      <c r="BA21" s="639"/>
      <c r="BB21" s="639"/>
      <c r="BC21" s="639"/>
      <c r="BD21" s="639"/>
      <c r="BE21" s="639"/>
      <c r="BF21" s="638"/>
      <c r="BG21" s="576">
        <v>3637</v>
      </c>
      <c r="BH21" s="590"/>
      <c r="BI21" s="590"/>
      <c r="BJ21" s="590"/>
      <c r="BK21" s="590"/>
      <c r="BL21" s="590"/>
      <c r="BM21" s="590"/>
      <c r="BN21" s="591"/>
      <c r="BO21" s="600">
        <v>0</v>
      </c>
      <c r="BP21" s="600"/>
      <c r="BQ21" s="600"/>
      <c r="BR21" s="600"/>
      <c r="BS21" s="601" t="s">
        <v>203</v>
      </c>
      <c r="BT21" s="601"/>
      <c r="BU21" s="601"/>
      <c r="BV21" s="601"/>
      <c r="BW21" s="601"/>
      <c r="BX21" s="601"/>
      <c r="BY21" s="601"/>
      <c r="BZ21" s="601"/>
      <c r="CA21" s="601"/>
      <c r="CB21" s="635"/>
      <c r="CD21" s="551"/>
      <c r="CE21" s="552"/>
      <c r="CF21" s="552"/>
      <c r="CG21" s="552"/>
      <c r="CH21" s="552"/>
      <c r="CI21" s="552"/>
      <c r="CJ21" s="552"/>
      <c r="CK21" s="552"/>
      <c r="CL21" s="552"/>
      <c r="CM21" s="552"/>
      <c r="CN21" s="552"/>
      <c r="CO21" s="552"/>
      <c r="CP21" s="552"/>
      <c r="CQ21" s="553"/>
      <c r="CR21" s="648"/>
      <c r="CS21" s="649"/>
      <c r="CT21" s="649"/>
      <c r="CU21" s="649"/>
      <c r="CV21" s="649"/>
      <c r="CW21" s="649"/>
      <c r="CX21" s="649"/>
      <c r="CY21" s="650"/>
      <c r="CZ21" s="651"/>
      <c r="DA21" s="651"/>
      <c r="DB21" s="651"/>
      <c r="DC21" s="651"/>
      <c r="DD21" s="652"/>
      <c r="DE21" s="649"/>
      <c r="DF21" s="649"/>
      <c r="DG21" s="649"/>
      <c r="DH21" s="649"/>
      <c r="DI21" s="649"/>
      <c r="DJ21" s="649"/>
      <c r="DK21" s="649"/>
      <c r="DL21" s="649"/>
      <c r="DM21" s="649"/>
      <c r="DN21" s="649"/>
      <c r="DO21" s="649"/>
      <c r="DP21" s="650"/>
      <c r="DQ21" s="652"/>
      <c r="DR21" s="649"/>
      <c r="DS21" s="649"/>
      <c r="DT21" s="649"/>
      <c r="DU21" s="649"/>
      <c r="DV21" s="649"/>
      <c r="DW21" s="649"/>
      <c r="DX21" s="649"/>
      <c r="DY21" s="649"/>
      <c r="DZ21" s="649"/>
      <c r="EA21" s="649"/>
      <c r="EB21" s="649"/>
      <c r="EC21" s="653"/>
    </row>
    <row r="22" spans="2:133" ht="11.25" customHeight="1" x14ac:dyDescent="0.15">
      <c r="B22" s="623" t="s">
        <v>157</v>
      </c>
      <c r="C22" s="624"/>
      <c r="D22" s="624"/>
      <c r="E22" s="624"/>
      <c r="F22" s="624"/>
      <c r="G22" s="624"/>
      <c r="H22" s="624"/>
      <c r="I22" s="624"/>
      <c r="J22" s="624"/>
      <c r="K22" s="624"/>
      <c r="L22" s="624"/>
      <c r="M22" s="624"/>
      <c r="N22" s="624"/>
      <c r="O22" s="624"/>
      <c r="P22" s="624"/>
      <c r="Q22" s="625"/>
      <c r="R22" s="576">
        <v>130927</v>
      </c>
      <c r="S22" s="590"/>
      <c r="T22" s="590"/>
      <c r="U22" s="590"/>
      <c r="V22" s="590"/>
      <c r="W22" s="590"/>
      <c r="X22" s="590"/>
      <c r="Y22" s="591"/>
      <c r="Z22" s="600">
        <v>0.2</v>
      </c>
      <c r="AA22" s="600"/>
      <c r="AB22" s="600"/>
      <c r="AC22" s="600"/>
      <c r="AD22" s="601">
        <v>114878</v>
      </c>
      <c r="AE22" s="601"/>
      <c r="AF22" s="601"/>
      <c r="AG22" s="601"/>
      <c r="AH22" s="601"/>
      <c r="AI22" s="601"/>
      <c r="AJ22" s="601"/>
      <c r="AK22" s="601"/>
      <c r="AL22" s="579">
        <v>0.5</v>
      </c>
      <c r="AM22" s="592"/>
      <c r="AN22" s="592"/>
      <c r="AO22" s="602"/>
      <c r="AP22" s="636" t="s">
        <v>508</v>
      </c>
      <c r="AQ22" s="639"/>
      <c r="AR22" s="639"/>
      <c r="AS22" s="639"/>
      <c r="AT22" s="639"/>
      <c r="AU22" s="639"/>
      <c r="AV22" s="639"/>
      <c r="AW22" s="639"/>
      <c r="AX22" s="639"/>
      <c r="AY22" s="639"/>
      <c r="AZ22" s="639"/>
      <c r="BA22" s="639"/>
      <c r="BB22" s="639"/>
      <c r="BC22" s="639"/>
      <c r="BD22" s="639"/>
      <c r="BE22" s="639"/>
      <c r="BF22" s="638"/>
      <c r="BG22" s="576" t="s">
        <v>203</v>
      </c>
      <c r="BH22" s="590"/>
      <c r="BI22" s="590"/>
      <c r="BJ22" s="590"/>
      <c r="BK22" s="590"/>
      <c r="BL22" s="590"/>
      <c r="BM22" s="590"/>
      <c r="BN22" s="591"/>
      <c r="BO22" s="600" t="s">
        <v>203</v>
      </c>
      <c r="BP22" s="600"/>
      <c r="BQ22" s="600"/>
      <c r="BR22" s="600"/>
      <c r="BS22" s="601" t="s">
        <v>203</v>
      </c>
      <c r="BT22" s="601"/>
      <c r="BU22" s="601"/>
      <c r="BV22" s="601"/>
      <c r="BW22" s="601"/>
      <c r="BX22" s="601"/>
      <c r="BY22" s="601"/>
      <c r="BZ22" s="601"/>
      <c r="CA22" s="601"/>
      <c r="CB22" s="635"/>
      <c r="CD22" s="486" t="s">
        <v>538</v>
      </c>
      <c r="CE22" s="487"/>
      <c r="CF22" s="487"/>
      <c r="CG22" s="487"/>
      <c r="CH22" s="487"/>
      <c r="CI22" s="487"/>
      <c r="CJ22" s="487"/>
      <c r="CK22" s="487"/>
      <c r="CL22" s="487"/>
      <c r="CM22" s="487"/>
      <c r="CN22" s="487"/>
      <c r="CO22" s="487"/>
      <c r="CP22" s="487"/>
      <c r="CQ22" s="487"/>
      <c r="CR22" s="487"/>
      <c r="CS22" s="487"/>
      <c r="CT22" s="487"/>
      <c r="CU22" s="487"/>
      <c r="CV22" s="487"/>
      <c r="CW22" s="487"/>
      <c r="CX22" s="487"/>
      <c r="CY22" s="487"/>
      <c r="CZ22" s="487"/>
      <c r="DA22" s="487"/>
      <c r="DB22" s="487"/>
      <c r="DC22" s="487"/>
      <c r="DD22" s="487"/>
      <c r="DE22" s="487"/>
      <c r="DF22" s="487"/>
      <c r="DG22" s="487"/>
      <c r="DH22" s="487"/>
      <c r="DI22" s="487"/>
      <c r="DJ22" s="487"/>
      <c r="DK22" s="487"/>
      <c r="DL22" s="487"/>
      <c r="DM22" s="487"/>
      <c r="DN22" s="487"/>
      <c r="DO22" s="487"/>
      <c r="DP22" s="487"/>
      <c r="DQ22" s="487"/>
      <c r="DR22" s="487"/>
      <c r="DS22" s="487"/>
      <c r="DT22" s="487"/>
      <c r="DU22" s="487"/>
      <c r="DV22" s="487"/>
      <c r="DW22" s="487"/>
      <c r="DX22" s="487"/>
      <c r="DY22" s="487"/>
      <c r="DZ22" s="487"/>
      <c r="EA22" s="487"/>
      <c r="EB22" s="487"/>
      <c r="EC22" s="529"/>
    </row>
    <row r="23" spans="2:133" ht="11.25" customHeight="1" x14ac:dyDescent="0.15">
      <c r="B23" s="573" t="s">
        <v>323</v>
      </c>
      <c r="C23" s="574"/>
      <c r="D23" s="574"/>
      <c r="E23" s="574"/>
      <c r="F23" s="574"/>
      <c r="G23" s="574"/>
      <c r="H23" s="574"/>
      <c r="I23" s="574"/>
      <c r="J23" s="574"/>
      <c r="K23" s="574"/>
      <c r="L23" s="574"/>
      <c r="M23" s="574"/>
      <c r="N23" s="574"/>
      <c r="O23" s="574"/>
      <c r="P23" s="574"/>
      <c r="Q23" s="575"/>
      <c r="R23" s="576">
        <v>7260948</v>
      </c>
      <c r="S23" s="590"/>
      <c r="T23" s="590"/>
      <c r="U23" s="590"/>
      <c r="V23" s="590"/>
      <c r="W23" s="590"/>
      <c r="X23" s="590"/>
      <c r="Y23" s="591"/>
      <c r="Z23" s="600">
        <v>11.6</v>
      </c>
      <c r="AA23" s="600"/>
      <c r="AB23" s="600"/>
      <c r="AC23" s="600"/>
      <c r="AD23" s="601">
        <v>6960392</v>
      </c>
      <c r="AE23" s="601"/>
      <c r="AF23" s="601"/>
      <c r="AG23" s="601"/>
      <c r="AH23" s="601"/>
      <c r="AI23" s="601"/>
      <c r="AJ23" s="601"/>
      <c r="AK23" s="601"/>
      <c r="AL23" s="579">
        <v>32.9</v>
      </c>
      <c r="AM23" s="592"/>
      <c r="AN23" s="592"/>
      <c r="AO23" s="602"/>
      <c r="AP23" s="636" t="s">
        <v>68</v>
      </c>
      <c r="AQ23" s="639"/>
      <c r="AR23" s="639"/>
      <c r="AS23" s="639"/>
      <c r="AT23" s="639"/>
      <c r="AU23" s="639"/>
      <c r="AV23" s="639"/>
      <c r="AW23" s="639"/>
      <c r="AX23" s="639"/>
      <c r="AY23" s="639"/>
      <c r="AZ23" s="639"/>
      <c r="BA23" s="639"/>
      <c r="BB23" s="639"/>
      <c r="BC23" s="639"/>
      <c r="BD23" s="639"/>
      <c r="BE23" s="639"/>
      <c r="BF23" s="638"/>
      <c r="BG23" s="576">
        <v>809093</v>
      </c>
      <c r="BH23" s="590"/>
      <c r="BI23" s="590"/>
      <c r="BJ23" s="590"/>
      <c r="BK23" s="590"/>
      <c r="BL23" s="590"/>
      <c r="BM23" s="590"/>
      <c r="BN23" s="591"/>
      <c r="BO23" s="600">
        <v>6.8</v>
      </c>
      <c r="BP23" s="600"/>
      <c r="BQ23" s="600"/>
      <c r="BR23" s="600"/>
      <c r="BS23" s="601" t="s">
        <v>203</v>
      </c>
      <c r="BT23" s="601"/>
      <c r="BU23" s="601"/>
      <c r="BV23" s="601"/>
      <c r="BW23" s="601"/>
      <c r="BX23" s="601"/>
      <c r="BY23" s="601"/>
      <c r="BZ23" s="601"/>
      <c r="CA23" s="601"/>
      <c r="CB23" s="635"/>
      <c r="CD23" s="486" t="s">
        <v>503</v>
      </c>
      <c r="CE23" s="487"/>
      <c r="CF23" s="487"/>
      <c r="CG23" s="487"/>
      <c r="CH23" s="487"/>
      <c r="CI23" s="487"/>
      <c r="CJ23" s="487"/>
      <c r="CK23" s="487"/>
      <c r="CL23" s="487"/>
      <c r="CM23" s="487"/>
      <c r="CN23" s="487"/>
      <c r="CO23" s="487"/>
      <c r="CP23" s="487"/>
      <c r="CQ23" s="529"/>
      <c r="CR23" s="486" t="s">
        <v>290</v>
      </c>
      <c r="CS23" s="487"/>
      <c r="CT23" s="487"/>
      <c r="CU23" s="487"/>
      <c r="CV23" s="487"/>
      <c r="CW23" s="487"/>
      <c r="CX23" s="487"/>
      <c r="CY23" s="529"/>
      <c r="CZ23" s="486" t="s">
        <v>332</v>
      </c>
      <c r="DA23" s="487"/>
      <c r="DB23" s="487"/>
      <c r="DC23" s="529"/>
      <c r="DD23" s="486" t="s">
        <v>553</v>
      </c>
      <c r="DE23" s="487"/>
      <c r="DF23" s="487"/>
      <c r="DG23" s="487"/>
      <c r="DH23" s="487"/>
      <c r="DI23" s="487"/>
      <c r="DJ23" s="487"/>
      <c r="DK23" s="529"/>
      <c r="DL23" s="640" t="s">
        <v>554</v>
      </c>
      <c r="DM23" s="641"/>
      <c r="DN23" s="641"/>
      <c r="DO23" s="641"/>
      <c r="DP23" s="641"/>
      <c r="DQ23" s="641"/>
      <c r="DR23" s="641"/>
      <c r="DS23" s="641"/>
      <c r="DT23" s="641"/>
      <c r="DU23" s="641"/>
      <c r="DV23" s="642"/>
      <c r="DW23" s="486" t="s">
        <v>556</v>
      </c>
      <c r="DX23" s="487"/>
      <c r="DY23" s="487"/>
      <c r="DZ23" s="487"/>
      <c r="EA23" s="487"/>
      <c r="EB23" s="487"/>
      <c r="EC23" s="529"/>
    </row>
    <row r="24" spans="2:133" ht="11.25" customHeight="1" x14ac:dyDescent="0.15">
      <c r="B24" s="573" t="s">
        <v>296</v>
      </c>
      <c r="C24" s="574"/>
      <c r="D24" s="574"/>
      <c r="E24" s="574"/>
      <c r="F24" s="574"/>
      <c r="G24" s="574"/>
      <c r="H24" s="574"/>
      <c r="I24" s="574"/>
      <c r="J24" s="574"/>
      <c r="K24" s="574"/>
      <c r="L24" s="574"/>
      <c r="M24" s="574"/>
      <c r="N24" s="574"/>
      <c r="O24" s="574"/>
      <c r="P24" s="574"/>
      <c r="Q24" s="575"/>
      <c r="R24" s="576">
        <v>6960392</v>
      </c>
      <c r="S24" s="590"/>
      <c r="T24" s="590"/>
      <c r="U24" s="590"/>
      <c r="V24" s="590"/>
      <c r="W24" s="590"/>
      <c r="X24" s="590"/>
      <c r="Y24" s="591"/>
      <c r="Z24" s="600">
        <v>11.1</v>
      </c>
      <c r="AA24" s="600"/>
      <c r="AB24" s="600"/>
      <c r="AC24" s="600"/>
      <c r="AD24" s="601">
        <v>6960392</v>
      </c>
      <c r="AE24" s="601"/>
      <c r="AF24" s="601"/>
      <c r="AG24" s="601"/>
      <c r="AH24" s="601"/>
      <c r="AI24" s="601"/>
      <c r="AJ24" s="601"/>
      <c r="AK24" s="601"/>
      <c r="AL24" s="579">
        <v>32.9</v>
      </c>
      <c r="AM24" s="592"/>
      <c r="AN24" s="592"/>
      <c r="AO24" s="602"/>
      <c r="AP24" s="636" t="s">
        <v>509</v>
      </c>
      <c r="AQ24" s="639"/>
      <c r="AR24" s="639"/>
      <c r="AS24" s="639"/>
      <c r="AT24" s="639"/>
      <c r="AU24" s="639"/>
      <c r="AV24" s="639"/>
      <c r="AW24" s="639"/>
      <c r="AX24" s="639"/>
      <c r="AY24" s="639"/>
      <c r="AZ24" s="639"/>
      <c r="BA24" s="639"/>
      <c r="BB24" s="639"/>
      <c r="BC24" s="639"/>
      <c r="BD24" s="639"/>
      <c r="BE24" s="639"/>
      <c r="BF24" s="638"/>
      <c r="BG24" s="576" t="s">
        <v>203</v>
      </c>
      <c r="BH24" s="590"/>
      <c r="BI24" s="590"/>
      <c r="BJ24" s="590"/>
      <c r="BK24" s="590"/>
      <c r="BL24" s="590"/>
      <c r="BM24" s="590"/>
      <c r="BN24" s="591"/>
      <c r="BO24" s="600" t="s">
        <v>203</v>
      </c>
      <c r="BP24" s="600"/>
      <c r="BQ24" s="600"/>
      <c r="BR24" s="600"/>
      <c r="BS24" s="601" t="s">
        <v>203</v>
      </c>
      <c r="BT24" s="601"/>
      <c r="BU24" s="601"/>
      <c r="BV24" s="601"/>
      <c r="BW24" s="601"/>
      <c r="BX24" s="601"/>
      <c r="BY24" s="601"/>
      <c r="BZ24" s="601"/>
      <c r="CA24" s="601"/>
      <c r="CB24" s="635"/>
      <c r="CD24" s="620" t="s">
        <v>337</v>
      </c>
      <c r="CE24" s="621"/>
      <c r="CF24" s="621"/>
      <c r="CG24" s="621"/>
      <c r="CH24" s="621"/>
      <c r="CI24" s="621"/>
      <c r="CJ24" s="621"/>
      <c r="CK24" s="621"/>
      <c r="CL24" s="621"/>
      <c r="CM24" s="621"/>
      <c r="CN24" s="621"/>
      <c r="CO24" s="621"/>
      <c r="CP24" s="621"/>
      <c r="CQ24" s="622"/>
      <c r="CR24" s="617">
        <v>26097458</v>
      </c>
      <c r="CS24" s="618"/>
      <c r="CT24" s="618"/>
      <c r="CU24" s="618"/>
      <c r="CV24" s="618"/>
      <c r="CW24" s="618"/>
      <c r="CX24" s="618"/>
      <c r="CY24" s="643"/>
      <c r="CZ24" s="644">
        <v>44.6</v>
      </c>
      <c r="DA24" s="627"/>
      <c r="DB24" s="627"/>
      <c r="DC24" s="645"/>
      <c r="DD24" s="646">
        <v>12244804</v>
      </c>
      <c r="DE24" s="618"/>
      <c r="DF24" s="618"/>
      <c r="DG24" s="618"/>
      <c r="DH24" s="618"/>
      <c r="DI24" s="618"/>
      <c r="DJ24" s="618"/>
      <c r="DK24" s="643"/>
      <c r="DL24" s="646">
        <v>12083630</v>
      </c>
      <c r="DM24" s="618"/>
      <c r="DN24" s="618"/>
      <c r="DO24" s="618"/>
      <c r="DP24" s="618"/>
      <c r="DQ24" s="618"/>
      <c r="DR24" s="618"/>
      <c r="DS24" s="618"/>
      <c r="DT24" s="618"/>
      <c r="DU24" s="618"/>
      <c r="DV24" s="643"/>
      <c r="DW24" s="644">
        <v>54.3</v>
      </c>
      <c r="DX24" s="627"/>
      <c r="DY24" s="627"/>
      <c r="DZ24" s="627"/>
      <c r="EA24" s="627"/>
      <c r="EB24" s="627"/>
      <c r="EC24" s="647"/>
    </row>
    <row r="25" spans="2:133" ht="11.25" customHeight="1" x14ac:dyDescent="0.15">
      <c r="B25" s="573" t="s">
        <v>295</v>
      </c>
      <c r="C25" s="574"/>
      <c r="D25" s="574"/>
      <c r="E25" s="574"/>
      <c r="F25" s="574"/>
      <c r="G25" s="574"/>
      <c r="H25" s="574"/>
      <c r="I25" s="574"/>
      <c r="J25" s="574"/>
      <c r="K25" s="574"/>
      <c r="L25" s="574"/>
      <c r="M25" s="574"/>
      <c r="N25" s="574"/>
      <c r="O25" s="574"/>
      <c r="P25" s="574"/>
      <c r="Q25" s="575"/>
      <c r="R25" s="576">
        <v>300552</v>
      </c>
      <c r="S25" s="590"/>
      <c r="T25" s="590"/>
      <c r="U25" s="590"/>
      <c r="V25" s="590"/>
      <c r="W25" s="590"/>
      <c r="X25" s="590"/>
      <c r="Y25" s="591"/>
      <c r="Z25" s="600">
        <v>0.5</v>
      </c>
      <c r="AA25" s="600"/>
      <c r="AB25" s="600"/>
      <c r="AC25" s="600"/>
      <c r="AD25" s="601" t="s">
        <v>203</v>
      </c>
      <c r="AE25" s="601"/>
      <c r="AF25" s="601"/>
      <c r="AG25" s="601"/>
      <c r="AH25" s="601"/>
      <c r="AI25" s="601"/>
      <c r="AJ25" s="601"/>
      <c r="AK25" s="601"/>
      <c r="AL25" s="579" t="s">
        <v>203</v>
      </c>
      <c r="AM25" s="592"/>
      <c r="AN25" s="592"/>
      <c r="AO25" s="602"/>
      <c r="AP25" s="636" t="s">
        <v>274</v>
      </c>
      <c r="AQ25" s="639"/>
      <c r="AR25" s="639"/>
      <c r="AS25" s="639"/>
      <c r="AT25" s="639"/>
      <c r="AU25" s="639"/>
      <c r="AV25" s="639"/>
      <c r="AW25" s="639"/>
      <c r="AX25" s="639"/>
      <c r="AY25" s="639"/>
      <c r="AZ25" s="639"/>
      <c r="BA25" s="639"/>
      <c r="BB25" s="639"/>
      <c r="BC25" s="639"/>
      <c r="BD25" s="639"/>
      <c r="BE25" s="639"/>
      <c r="BF25" s="638"/>
      <c r="BG25" s="576" t="s">
        <v>203</v>
      </c>
      <c r="BH25" s="590"/>
      <c r="BI25" s="590"/>
      <c r="BJ25" s="590"/>
      <c r="BK25" s="590"/>
      <c r="BL25" s="590"/>
      <c r="BM25" s="590"/>
      <c r="BN25" s="591"/>
      <c r="BO25" s="600" t="s">
        <v>203</v>
      </c>
      <c r="BP25" s="600"/>
      <c r="BQ25" s="600"/>
      <c r="BR25" s="600"/>
      <c r="BS25" s="601" t="s">
        <v>203</v>
      </c>
      <c r="BT25" s="601"/>
      <c r="BU25" s="601"/>
      <c r="BV25" s="601"/>
      <c r="BW25" s="601"/>
      <c r="BX25" s="601"/>
      <c r="BY25" s="601"/>
      <c r="BZ25" s="601"/>
      <c r="CA25" s="601"/>
      <c r="CB25" s="635"/>
      <c r="CD25" s="573" t="s">
        <v>200</v>
      </c>
      <c r="CE25" s="574"/>
      <c r="CF25" s="574"/>
      <c r="CG25" s="574"/>
      <c r="CH25" s="574"/>
      <c r="CI25" s="574"/>
      <c r="CJ25" s="574"/>
      <c r="CK25" s="574"/>
      <c r="CL25" s="574"/>
      <c r="CM25" s="574"/>
      <c r="CN25" s="574"/>
      <c r="CO25" s="574"/>
      <c r="CP25" s="574"/>
      <c r="CQ25" s="575"/>
      <c r="CR25" s="576">
        <v>5754723</v>
      </c>
      <c r="CS25" s="577"/>
      <c r="CT25" s="577"/>
      <c r="CU25" s="577"/>
      <c r="CV25" s="577"/>
      <c r="CW25" s="577"/>
      <c r="CX25" s="577"/>
      <c r="CY25" s="578"/>
      <c r="CZ25" s="579">
        <v>9.8000000000000007</v>
      </c>
      <c r="DA25" s="580"/>
      <c r="DB25" s="580"/>
      <c r="DC25" s="581"/>
      <c r="DD25" s="582">
        <v>5202892</v>
      </c>
      <c r="DE25" s="577"/>
      <c r="DF25" s="577"/>
      <c r="DG25" s="577"/>
      <c r="DH25" s="577"/>
      <c r="DI25" s="577"/>
      <c r="DJ25" s="577"/>
      <c r="DK25" s="578"/>
      <c r="DL25" s="582">
        <v>5054089</v>
      </c>
      <c r="DM25" s="577"/>
      <c r="DN25" s="577"/>
      <c r="DO25" s="577"/>
      <c r="DP25" s="577"/>
      <c r="DQ25" s="577"/>
      <c r="DR25" s="577"/>
      <c r="DS25" s="577"/>
      <c r="DT25" s="577"/>
      <c r="DU25" s="577"/>
      <c r="DV25" s="578"/>
      <c r="DW25" s="579">
        <v>22.7</v>
      </c>
      <c r="DX25" s="580"/>
      <c r="DY25" s="580"/>
      <c r="DZ25" s="580"/>
      <c r="EA25" s="580"/>
      <c r="EB25" s="580"/>
      <c r="EC25" s="613"/>
    </row>
    <row r="26" spans="2:133" ht="11.25" customHeight="1" x14ac:dyDescent="0.15">
      <c r="B26" s="573" t="s">
        <v>493</v>
      </c>
      <c r="C26" s="574"/>
      <c r="D26" s="574"/>
      <c r="E26" s="574"/>
      <c r="F26" s="574"/>
      <c r="G26" s="574"/>
      <c r="H26" s="574"/>
      <c r="I26" s="574"/>
      <c r="J26" s="574"/>
      <c r="K26" s="574"/>
      <c r="L26" s="574"/>
      <c r="M26" s="574"/>
      <c r="N26" s="574"/>
      <c r="O26" s="574"/>
      <c r="P26" s="574"/>
      <c r="Q26" s="575"/>
      <c r="R26" s="576">
        <v>4</v>
      </c>
      <c r="S26" s="590"/>
      <c r="T26" s="590"/>
      <c r="U26" s="590"/>
      <c r="V26" s="590"/>
      <c r="W26" s="590"/>
      <c r="X26" s="590"/>
      <c r="Y26" s="591"/>
      <c r="Z26" s="600">
        <v>0</v>
      </c>
      <c r="AA26" s="600"/>
      <c r="AB26" s="600"/>
      <c r="AC26" s="600"/>
      <c r="AD26" s="601" t="s">
        <v>203</v>
      </c>
      <c r="AE26" s="601"/>
      <c r="AF26" s="601"/>
      <c r="AG26" s="601"/>
      <c r="AH26" s="601"/>
      <c r="AI26" s="601"/>
      <c r="AJ26" s="601"/>
      <c r="AK26" s="601"/>
      <c r="AL26" s="579" t="s">
        <v>203</v>
      </c>
      <c r="AM26" s="592"/>
      <c r="AN26" s="592"/>
      <c r="AO26" s="602"/>
      <c r="AP26" s="636" t="s">
        <v>340</v>
      </c>
      <c r="AQ26" s="637"/>
      <c r="AR26" s="637"/>
      <c r="AS26" s="637"/>
      <c r="AT26" s="637"/>
      <c r="AU26" s="637"/>
      <c r="AV26" s="637"/>
      <c r="AW26" s="637"/>
      <c r="AX26" s="637"/>
      <c r="AY26" s="637"/>
      <c r="AZ26" s="637"/>
      <c r="BA26" s="637"/>
      <c r="BB26" s="637"/>
      <c r="BC26" s="637"/>
      <c r="BD26" s="637"/>
      <c r="BE26" s="637"/>
      <c r="BF26" s="638"/>
      <c r="BG26" s="576" t="s">
        <v>203</v>
      </c>
      <c r="BH26" s="590"/>
      <c r="BI26" s="590"/>
      <c r="BJ26" s="590"/>
      <c r="BK26" s="590"/>
      <c r="BL26" s="590"/>
      <c r="BM26" s="590"/>
      <c r="BN26" s="591"/>
      <c r="BO26" s="600" t="s">
        <v>203</v>
      </c>
      <c r="BP26" s="600"/>
      <c r="BQ26" s="600"/>
      <c r="BR26" s="600"/>
      <c r="BS26" s="601" t="s">
        <v>203</v>
      </c>
      <c r="BT26" s="601"/>
      <c r="BU26" s="601"/>
      <c r="BV26" s="601"/>
      <c r="BW26" s="601"/>
      <c r="BX26" s="601"/>
      <c r="BY26" s="601"/>
      <c r="BZ26" s="601"/>
      <c r="CA26" s="601"/>
      <c r="CB26" s="635"/>
      <c r="CD26" s="573" t="s">
        <v>130</v>
      </c>
      <c r="CE26" s="574"/>
      <c r="CF26" s="574"/>
      <c r="CG26" s="574"/>
      <c r="CH26" s="574"/>
      <c r="CI26" s="574"/>
      <c r="CJ26" s="574"/>
      <c r="CK26" s="574"/>
      <c r="CL26" s="574"/>
      <c r="CM26" s="574"/>
      <c r="CN26" s="574"/>
      <c r="CO26" s="574"/>
      <c r="CP26" s="574"/>
      <c r="CQ26" s="575"/>
      <c r="CR26" s="576">
        <v>3242245</v>
      </c>
      <c r="CS26" s="590"/>
      <c r="CT26" s="590"/>
      <c r="CU26" s="590"/>
      <c r="CV26" s="590"/>
      <c r="CW26" s="590"/>
      <c r="CX26" s="590"/>
      <c r="CY26" s="591"/>
      <c r="CZ26" s="579">
        <v>5.5</v>
      </c>
      <c r="DA26" s="580"/>
      <c r="DB26" s="580"/>
      <c r="DC26" s="581"/>
      <c r="DD26" s="582">
        <v>2931268</v>
      </c>
      <c r="DE26" s="590"/>
      <c r="DF26" s="590"/>
      <c r="DG26" s="590"/>
      <c r="DH26" s="590"/>
      <c r="DI26" s="590"/>
      <c r="DJ26" s="590"/>
      <c r="DK26" s="591"/>
      <c r="DL26" s="582" t="s">
        <v>203</v>
      </c>
      <c r="DM26" s="590"/>
      <c r="DN26" s="590"/>
      <c r="DO26" s="590"/>
      <c r="DP26" s="590"/>
      <c r="DQ26" s="590"/>
      <c r="DR26" s="590"/>
      <c r="DS26" s="590"/>
      <c r="DT26" s="590"/>
      <c r="DU26" s="590"/>
      <c r="DV26" s="591"/>
      <c r="DW26" s="579" t="s">
        <v>203</v>
      </c>
      <c r="DX26" s="580"/>
      <c r="DY26" s="580"/>
      <c r="DZ26" s="580"/>
      <c r="EA26" s="580"/>
      <c r="EB26" s="580"/>
      <c r="EC26" s="613"/>
    </row>
    <row r="27" spans="2:133" ht="11.25" customHeight="1" x14ac:dyDescent="0.15">
      <c r="B27" s="573" t="s">
        <v>89</v>
      </c>
      <c r="C27" s="574"/>
      <c r="D27" s="574"/>
      <c r="E27" s="574"/>
      <c r="F27" s="574"/>
      <c r="G27" s="574"/>
      <c r="H27" s="574"/>
      <c r="I27" s="574"/>
      <c r="J27" s="574"/>
      <c r="K27" s="574"/>
      <c r="L27" s="574"/>
      <c r="M27" s="574"/>
      <c r="N27" s="574"/>
      <c r="O27" s="574"/>
      <c r="P27" s="574"/>
      <c r="Q27" s="575"/>
      <c r="R27" s="576">
        <v>22096882</v>
      </c>
      <c r="S27" s="590"/>
      <c r="T27" s="590"/>
      <c r="U27" s="590"/>
      <c r="V27" s="590"/>
      <c r="W27" s="590"/>
      <c r="X27" s="590"/>
      <c r="Y27" s="591"/>
      <c r="Z27" s="600">
        <v>35.200000000000003</v>
      </c>
      <c r="AA27" s="600"/>
      <c r="AB27" s="600"/>
      <c r="AC27" s="600"/>
      <c r="AD27" s="601">
        <v>20971184</v>
      </c>
      <c r="AE27" s="601"/>
      <c r="AF27" s="601"/>
      <c r="AG27" s="601"/>
      <c r="AH27" s="601"/>
      <c r="AI27" s="601"/>
      <c r="AJ27" s="601"/>
      <c r="AK27" s="601"/>
      <c r="AL27" s="579">
        <v>99.099998474121094</v>
      </c>
      <c r="AM27" s="592"/>
      <c r="AN27" s="592"/>
      <c r="AO27" s="602"/>
      <c r="AP27" s="573" t="s">
        <v>341</v>
      </c>
      <c r="AQ27" s="574"/>
      <c r="AR27" s="574"/>
      <c r="AS27" s="574"/>
      <c r="AT27" s="574"/>
      <c r="AU27" s="574"/>
      <c r="AV27" s="574"/>
      <c r="AW27" s="574"/>
      <c r="AX27" s="574"/>
      <c r="AY27" s="574"/>
      <c r="AZ27" s="574"/>
      <c r="BA27" s="574"/>
      <c r="BB27" s="574"/>
      <c r="BC27" s="574"/>
      <c r="BD27" s="574"/>
      <c r="BE27" s="574"/>
      <c r="BF27" s="575"/>
      <c r="BG27" s="576">
        <v>11853897</v>
      </c>
      <c r="BH27" s="590"/>
      <c r="BI27" s="590"/>
      <c r="BJ27" s="590"/>
      <c r="BK27" s="590"/>
      <c r="BL27" s="590"/>
      <c r="BM27" s="590"/>
      <c r="BN27" s="591"/>
      <c r="BO27" s="600">
        <v>100</v>
      </c>
      <c r="BP27" s="600"/>
      <c r="BQ27" s="600"/>
      <c r="BR27" s="600"/>
      <c r="BS27" s="601">
        <v>121309</v>
      </c>
      <c r="BT27" s="601"/>
      <c r="BU27" s="601"/>
      <c r="BV27" s="601"/>
      <c r="BW27" s="601"/>
      <c r="BX27" s="601"/>
      <c r="BY27" s="601"/>
      <c r="BZ27" s="601"/>
      <c r="CA27" s="601"/>
      <c r="CB27" s="635"/>
      <c r="CD27" s="573" t="s">
        <v>228</v>
      </c>
      <c r="CE27" s="574"/>
      <c r="CF27" s="574"/>
      <c r="CG27" s="574"/>
      <c r="CH27" s="574"/>
      <c r="CI27" s="574"/>
      <c r="CJ27" s="574"/>
      <c r="CK27" s="574"/>
      <c r="CL27" s="574"/>
      <c r="CM27" s="574"/>
      <c r="CN27" s="574"/>
      <c r="CO27" s="574"/>
      <c r="CP27" s="574"/>
      <c r="CQ27" s="575"/>
      <c r="CR27" s="576">
        <v>17151597</v>
      </c>
      <c r="CS27" s="577"/>
      <c r="CT27" s="577"/>
      <c r="CU27" s="577"/>
      <c r="CV27" s="577"/>
      <c r="CW27" s="577"/>
      <c r="CX27" s="577"/>
      <c r="CY27" s="578"/>
      <c r="CZ27" s="579">
        <v>29.3</v>
      </c>
      <c r="DA27" s="580"/>
      <c r="DB27" s="580"/>
      <c r="DC27" s="581"/>
      <c r="DD27" s="582">
        <v>4020171</v>
      </c>
      <c r="DE27" s="577"/>
      <c r="DF27" s="577"/>
      <c r="DG27" s="577"/>
      <c r="DH27" s="577"/>
      <c r="DI27" s="577"/>
      <c r="DJ27" s="577"/>
      <c r="DK27" s="578"/>
      <c r="DL27" s="582">
        <v>4007800</v>
      </c>
      <c r="DM27" s="577"/>
      <c r="DN27" s="577"/>
      <c r="DO27" s="577"/>
      <c r="DP27" s="577"/>
      <c r="DQ27" s="577"/>
      <c r="DR27" s="577"/>
      <c r="DS27" s="577"/>
      <c r="DT27" s="577"/>
      <c r="DU27" s="577"/>
      <c r="DV27" s="578"/>
      <c r="DW27" s="579">
        <v>18</v>
      </c>
      <c r="DX27" s="580"/>
      <c r="DY27" s="580"/>
      <c r="DZ27" s="580"/>
      <c r="EA27" s="580"/>
      <c r="EB27" s="580"/>
      <c r="EC27" s="613"/>
    </row>
    <row r="28" spans="2:133" ht="11.25" customHeight="1" x14ac:dyDescent="0.15">
      <c r="B28" s="573" t="s">
        <v>343</v>
      </c>
      <c r="C28" s="574"/>
      <c r="D28" s="574"/>
      <c r="E28" s="574"/>
      <c r="F28" s="574"/>
      <c r="G28" s="574"/>
      <c r="H28" s="574"/>
      <c r="I28" s="574"/>
      <c r="J28" s="574"/>
      <c r="K28" s="574"/>
      <c r="L28" s="574"/>
      <c r="M28" s="574"/>
      <c r="N28" s="574"/>
      <c r="O28" s="574"/>
      <c r="P28" s="574"/>
      <c r="Q28" s="575"/>
      <c r="R28" s="576">
        <v>12853</v>
      </c>
      <c r="S28" s="590"/>
      <c r="T28" s="590"/>
      <c r="U28" s="590"/>
      <c r="V28" s="590"/>
      <c r="W28" s="590"/>
      <c r="X28" s="590"/>
      <c r="Y28" s="591"/>
      <c r="Z28" s="600">
        <v>0</v>
      </c>
      <c r="AA28" s="600"/>
      <c r="AB28" s="600"/>
      <c r="AC28" s="600"/>
      <c r="AD28" s="601">
        <v>12853</v>
      </c>
      <c r="AE28" s="601"/>
      <c r="AF28" s="601"/>
      <c r="AG28" s="601"/>
      <c r="AH28" s="601"/>
      <c r="AI28" s="601"/>
      <c r="AJ28" s="601"/>
      <c r="AK28" s="601"/>
      <c r="AL28" s="579">
        <v>0.1</v>
      </c>
      <c r="AM28" s="592"/>
      <c r="AN28" s="592"/>
      <c r="AO28" s="602"/>
      <c r="AP28" s="573"/>
      <c r="AQ28" s="574"/>
      <c r="AR28" s="574"/>
      <c r="AS28" s="574"/>
      <c r="AT28" s="574"/>
      <c r="AU28" s="574"/>
      <c r="AV28" s="574"/>
      <c r="AW28" s="574"/>
      <c r="AX28" s="574"/>
      <c r="AY28" s="574"/>
      <c r="AZ28" s="574"/>
      <c r="BA28" s="574"/>
      <c r="BB28" s="574"/>
      <c r="BC28" s="574"/>
      <c r="BD28" s="574"/>
      <c r="BE28" s="574"/>
      <c r="BF28" s="575"/>
      <c r="BG28" s="576"/>
      <c r="BH28" s="590"/>
      <c r="BI28" s="590"/>
      <c r="BJ28" s="590"/>
      <c r="BK28" s="590"/>
      <c r="BL28" s="590"/>
      <c r="BM28" s="590"/>
      <c r="BN28" s="591"/>
      <c r="BO28" s="600"/>
      <c r="BP28" s="600"/>
      <c r="BQ28" s="600"/>
      <c r="BR28" s="600"/>
      <c r="BS28" s="582"/>
      <c r="BT28" s="590"/>
      <c r="BU28" s="590"/>
      <c r="BV28" s="590"/>
      <c r="BW28" s="590"/>
      <c r="BX28" s="590"/>
      <c r="BY28" s="590"/>
      <c r="BZ28" s="590"/>
      <c r="CA28" s="590"/>
      <c r="CB28" s="612"/>
      <c r="CD28" s="573" t="s">
        <v>336</v>
      </c>
      <c r="CE28" s="574"/>
      <c r="CF28" s="574"/>
      <c r="CG28" s="574"/>
      <c r="CH28" s="574"/>
      <c r="CI28" s="574"/>
      <c r="CJ28" s="574"/>
      <c r="CK28" s="574"/>
      <c r="CL28" s="574"/>
      <c r="CM28" s="574"/>
      <c r="CN28" s="574"/>
      <c r="CO28" s="574"/>
      <c r="CP28" s="574"/>
      <c r="CQ28" s="575"/>
      <c r="CR28" s="576">
        <v>3191138</v>
      </c>
      <c r="CS28" s="590"/>
      <c r="CT28" s="590"/>
      <c r="CU28" s="590"/>
      <c r="CV28" s="590"/>
      <c r="CW28" s="590"/>
      <c r="CX28" s="590"/>
      <c r="CY28" s="591"/>
      <c r="CZ28" s="579">
        <v>5.5</v>
      </c>
      <c r="DA28" s="580"/>
      <c r="DB28" s="580"/>
      <c r="DC28" s="581"/>
      <c r="DD28" s="582">
        <v>3021741</v>
      </c>
      <c r="DE28" s="590"/>
      <c r="DF28" s="590"/>
      <c r="DG28" s="590"/>
      <c r="DH28" s="590"/>
      <c r="DI28" s="590"/>
      <c r="DJ28" s="590"/>
      <c r="DK28" s="591"/>
      <c r="DL28" s="582">
        <v>3021741</v>
      </c>
      <c r="DM28" s="590"/>
      <c r="DN28" s="590"/>
      <c r="DO28" s="590"/>
      <c r="DP28" s="590"/>
      <c r="DQ28" s="590"/>
      <c r="DR28" s="590"/>
      <c r="DS28" s="590"/>
      <c r="DT28" s="590"/>
      <c r="DU28" s="590"/>
      <c r="DV28" s="591"/>
      <c r="DW28" s="579">
        <v>13.6</v>
      </c>
      <c r="DX28" s="580"/>
      <c r="DY28" s="580"/>
      <c r="DZ28" s="580"/>
      <c r="EA28" s="580"/>
      <c r="EB28" s="580"/>
      <c r="EC28" s="613"/>
    </row>
    <row r="29" spans="2:133" ht="11.25" customHeight="1" x14ac:dyDescent="0.15">
      <c r="B29" s="573" t="s">
        <v>164</v>
      </c>
      <c r="C29" s="574"/>
      <c r="D29" s="574"/>
      <c r="E29" s="574"/>
      <c r="F29" s="574"/>
      <c r="G29" s="574"/>
      <c r="H29" s="574"/>
      <c r="I29" s="574"/>
      <c r="J29" s="574"/>
      <c r="K29" s="574"/>
      <c r="L29" s="574"/>
      <c r="M29" s="574"/>
      <c r="N29" s="574"/>
      <c r="O29" s="574"/>
      <c r="P29" s="574"/>
      <c r="Q29" s="575"/>
      <c r="R29" s="576">
        <v>188285</v>
      </c>
      <c r="S29" s="590"/>
      <c r="T29" s="590"/>
      <c r="U29" s="590"/>
      <c r="V29" s="590"/>
      <c r="W29" s="590"/>
      <c r="X29" s="590"/>
      <c r="Y29" s="591"/>
      <c r="Z29" s="600">
        <v>0.3</v>
      </c>
      <c r="AA29" s="600"/>
      <c r="AB29" s="600"/>
      <c r="AC29" s="600"/>
      <c r="AD29" s="601" t="s">
        <v>203</v>
      </c>
      <c r="AE29" s="601"/>
      <c r="AF29" s="601"/>
      <c r="AG29" s="601"/>
      <c r="AH29" s="601"/>
      <c r="AI29" s="601"/>
      <c r="AJ29" s="601"/>
      <c r="AK29" s="601"/>
      <c r="AL29" s="579" t="s">
        <v>203</v>
      </c>
      <c r="AM29" s="592"/>
      <c r="AN29" s="592"/>
      <c r="AO29" s="602"/>
      <c r="AP29" s="551"/>
      <c r="AQ29" s="552"/>
      <c r="AR29" s="552"/>
      <c r="AS29" s="552"/>
      <c r="AT29" s="552"/>
      <c r="AU29" s="552"/>
      <c r="AV29" s="552"/>
      <c r="AW29" s="552"/>
      <c r="AX29" s="552"/>
      <c r="AY29" s="552"/>
      <c r="AZ29" s="552"/>
      <c r="BA29" s="552"/>
      <c r="BB29" s="552"/>
      <c r="BC29" s="552"/>
      <c r="BD29" s="552"/>
      <c r="BE29" s="552"/>
      <c r="BF29" s="553"/>
      <c r="BG29" s="576"/>
      <c r="BH29" s="590"/>
      <c r="BI29" s="590"/>
      <c r="BJ29" s="590"/>
      <c r="BK29" s="590"/>
      <c r="BL29" s="590"/>
      <c r="BM29" s="590"/>
      <c r="BN29" s="591"/>
      <c r="BO29" s="600"/>
      <c r="BP29" s="600"/>
      <c r="BQ29" s="600"/>
      <c r="BR29" s="600"/>
      <c r="BS29" s="601"/>
      <c r="BT29" s="601"/>
      <c r="BU29" s="601"/>
      <c r="BV29" s="601"/>
      <c r="BW29" s="601"/>
      <c r="BX29" s="601"/>
      <c r="BY29" s="601"/>
      <c r="BZ29" s="601"/>
      <c r="CA29" s="601"/>
      <c r="CB29" s="635"/>
      <c r="CD29" s="351" t="s">
        <v>539</v>
      </c>
      <c r="CE29" s="353"/>
      <c r="CF29" s="573" t="s">
        <v>26</v>
      </c>
      <c r="CG29" s="574"/>
      <c r="CH29" s="574"/>
      <c r="CI29" s="574"/>
      <c r="CJ29" s="574"/>
      <c r="CK29" s="574"/>
      <c r="CL29" s="574"/>
      <c r="CM29" s="574"/>
      <c r="CN29" s="574"/>
      <c r="CO29" s="574"/>
      <c r="CP29" s="574"/>
      <c r="CQ29" s="575"/>
      <c r="CR29" s="576">
        <v>3190687</v>
      </c>
      <c r="CS29" s="577"/>
      <c r="CT29" s="577"/>
      <c r="CU29" s="577"/>
      <c r="CV29" s="577"/>
      <c r="CW29" s="577"/>
      <c r="CX29" s="577"/>
      <c r="CY29" s="578"/>
      <c r="CZ29" s="579">
        <v>5.5</v>
      </c>
      <c r="DA29" s="580"/>
      <c r="DB29" s="580"/>
      <c r="DC29" s="581"/>
      <c r="DD29" s="582">
        <v>3021290</v>
      </c>
      <c r="DE29" s="577"/>
      <c r="DF29" s="577"/>
      <c r="DG29" s="577"/>
      <c r="DH29" s="577"/>
      <c r="DI29" s="577"/>
      <c r="DJ29" s="577"/>
      <c r="DK29" s="578"/>
      <c r="DL29" s="582">
        <v>3021290</v>
      </c>
      <c r="DM29" s="577"/>
      <c r="DN29" s="577"/>
      <c r="DO29" s="577"/>
      <c r="DP29" s="577"/>
      <c r="DQ29" s="577"/>
      <c r="DR29" s="577"/>
      <c r="DS29" s="577"/>
      <c r="DT29" s="577"/>
      <c r="DU29" s="577"/>
      <c r="DV29" s="578"/>
      <c r="DW29" s="579">
        <v>13.6</v>
      </c>
      <c r="DX29" s="580"/>
      <c r="DY29" s="580"/>
      <c r="DZ29" s="580"/>
      <c r="EA29" s="580"/>
      <c r="EB29" s="580"/>
      <c r="EC29" s="613"/>
    </row>
    <row r="30" spans="2:133" ht="11.25" customHeight="1" x14ac:dyDescent="0.15">
      <c r="B30" s="573" t="s">
        <v>495</v>
      </c>
      <c r="C30" s="574"/>
      <c r="D30" s="574"/>
      <c r="E30" s="574"/>
      <c r="F30" s="574"/>
      <c r="G30" s="574"/>
      <c r="H30" s="574"/>
      <c r="I30" s="574"/>
      <c r="J30" s="574"/>
      <c r="K30" s="574"/>
      <c r="L30" s="574"/>
      <c r="M30" s="574"/>
      <c r="N30" s="574"/>
      <c r="O30" s="574"/>
      <c r="P30" s="574"/>
      <c r="Q30" s="575"/>
      <c r="R30" s="576">
        <v>443104</v>
      </c>
      <c r="S30" s="590"/>
      <c r="T30" s="590"/>
      <c r="U30" s="590"/>
      <c r="V30" s="590"/>
      <c r="W30" s="590"/>
      <c r="X30" s="590"/>
      <c r="Y30" s="591"/>
      <c r="Z30" s="600">
        <v>0.7</v>
      </c>
      <c r="AA30" s="600"/>
      <c r="AB30" s="600"/>
      <c r="AC30" s="600"/>
      <c r="AD30" s="601">
        <v>14102</v>
      </c>
      <c r="AE30" s="601"/>
      <c r="AF30" s="601"/>
      <c r="AG30" s="601"/>
      <c r="AH30" s="601"/>
      <c r="AI30" s="601"/>
      <c r="AJ30" s="601"/>
      <c r="AK30" s="601"/>
      <c r="AL30" s="579">
        <v>0.1</v>
      </c>
      <c r="AM30" s="592"/>
      <c r="AN30" s="592"/>
      <c r="AO30" s="602"/>
      <c r="AP30" s="486" t="s">
        <v>503</v>
      </c>
      <c r="AQ30" s="487"/>
      <c r="AR30" s="487"/>
      <c r="AS30" s="487"/>
      <c r="AT30" s="487"/>
      <c r="AU30" s="487"/>
      <c r="AV30" s="487"/>
      <c r="AW30" s="487"/>
      <c r="AX30" s="487"/>
      <c r="AY30" s="487"/>
      <c r="AZ30" s="487"/>
      <c r="BA30" s="487"/>
      <c r="BB30" s="487"/>
      <c r="BC30" s="487"/>
      <c r="BD30" s="487"/>
      <c r="BE30" s="487"/>
      <c r="BF30" s="529"/>
      <c r="BG30" s="486" t="s">
        <v>345</v>
      </c>
      <c r="BH30" s="633"/>
      <c r="BI30" s="633"/>
      <c r="BJ30" s="633"/>
      <c r="BK30" s="633"/>
      <c r="BL30" s="633"/>
      <c r="BM30" s="633"/>
      <c r="BN30" s="633"/>
      <c r="BO30" s="633"/>
      <c r="BP30" s="633"/>
      <c r="BQ30" s="634"/>
      <c r="BR30" s="486" t="s">
        <v>522</v>
      </c>
      <c r="BS30" s="633"/>
      <c r="BT30" s="633"/>
      <c r="BU30" s="633"/>
      <c r="BV30" s="633"/>
      <c r="BW30" s="633"/>
      <c r="BX30" s="633"/>
      <c r="BY30" s="633"/>
      <c r="BZ30" s="633"/>
      <c r="CA30" s="633"/>
      <c r="CB30" s="634"/>
      <c r="CD30" s="354"/>
      <c r="CE30" s="356"/>
      <c r="CF30" s="573" t="s">
        <v>544</v>
      </c>
      <c r="CG30" s="574"/>
      <c r="CH30" s="574"/>
      <c r="CI30" s="574"/>
      <c r="CJ30" s="574"/>
      <c r="CK30" s="574"/>
      <c r="CL30" s="574"/>
      <c r="CM30" s="574"/>
      <c r="CN30" s="574"/>
      <c r="CO30" s="574"/>
      <c r="CP30" s="574"/>
      <c r="CQ30" s="575"/>
      <c r="CR30" s="576">
        <v>2984003</v>
      </c>
      <c r="CS30" s="590"/>
      <c r="CT30" s="590"/>
      <c r="CU30" s="590"/>
      <c r="CV30" s="590"/>
      <c r="CW30" s="590"/>
      <c r="CX30" s="590"/>
      <c r="CY30" s="591"/>
      <c r="CZ30" s="579">
        <v>5.0999999999999996</v>
      </c>
      <c r="DA30" s="580"/>
      <c r="DB30" s="580"/>
      <c r="DC30" s="581"/>
      <c r="DD30" s="582">
        <v>2831464</v>
      </c>
      <c r="DE30" s="590"/>
      <c r="DF30" s="590"/>
      <c r="DG30" s="590"/>
      <c r="DH30" s="590"/>
      <c r="DI30" s="590"/>
      <c r="DJ30" s="590"/>
      <c r="DK30" s="591"/>
      <c r="DL30" s="582">
        <v>2831464</v>
      </c>
      <c r="DM30" s="590"/>
      <c r="DN30" s="590"/>
      <c r="DO30" s="590"/>
      <c r="DP30" s="590"/>
      <c r="DQ30" s="590"/>
      <c r="DR30" s="590"/>
      <c r="DS30" s="590"/>
      <c r="DT30" s="590"/>
      <c r="DU30" s="590"/>
      <c r="DV30" s="591"/>
      <c r="DW30" s="579">
        <v>12.7</v>
      </c>
      <c r="DX30" s="580"/>
      <c r="DY30" s="580"/>
      <c r="DZ30" s="580"/>
      <c r="EA30" s="580"/>
      <c r="EB30" s="580"/>
      <c r="EC30" s="613"/>
    </row>
    <row r="31" spans="2:133" ht="11.25" customHeight="1" x14ac:dyDescent="0.15">
      <c r="B31" s="573" t="s">
        <v>21</v>
      </c>
      <c r="C31" s="574"/>
      <c r="D31" s="574"/>
      <c r="E31" s="574"/>
      <c r="F31" s="574"/>
      <c r="G31" s="574"/>
      <c r="H31" s="574"/>
      <c r="I31" s="574"/>
      <c r="J31" s="574"/>
      <c r="K31" s="574"/>
      <c r="L31" s="574"/>
      <c r="M31" s="574"/>
      <c r="N31" s="574"/>
      <c r="O31" s="574"/>
      <c r="P31" s="574"/>
      <c r="Q31" s="575"/>
      <c r="R31" s="576">
        <v>222057</v>
      </c>
      <c r="S31" s="590"/>
      <c r="T31" s="590"/>
      <c r="U31" s="590"/>
      <c r="V31" s="590"/>
      <c r="W31" s="590"/>
      <c r="X31" s="590"/>
      <c r="Y31" s="591"/>
      <c r="Z31" s="600">
        <v>0.4</v>
      </c>
      <c r="AA31" s="600"/>
      <c r="AB31" s="600"/>
      <c r="AC31" s="600"/>
      <c r="AD31" s="601">
        <v>9</v>
      </c>
      <c r="AE31" s="601"/>
      <c r="AF31" s="601"/>
      <c r="AG31" s="601"/>
      <c r="AH31" s="601"/>
      <c r="AI31" s="601"/>
      <c r="AJ31" s="601"/>
      <c r="AK31" s="601"/>
      <c r="AL31" s="579">
        <v>0</v>
      </c>
      <c r="AM31" s="592"/>
      <c r="AN31" s="592"/>
      <c r="AO31" s="602"/>
      <c r="AP31" s="343" t="s">
        <v>7</v>
      </c>
      <c r="AQ31" s="344"/>
      <c r="AR31" s="344"/>
      <c r="AS31" s="344"/>
      <c r="AT31" s="569" t="s">
        <v>346</v>
      </c>
      <c r="AU31" s="45"/>
      <c r="AV31" s="45"/>
      <c r="AW31" s="45"/>
      <c r="AX31" s="620" t="s">
        <v>276</v>
      </c>
      <c r="AY31" s="621"/>
      <c r="AZ31" s="621"/>
      <c r="BA31" s="621"/>
      <c r="BB31" s="621"/>
      <c r="BC31" s="621"/>
      <c r="BD31" s="621"/>
      <c r="BE31" s="621"/>
      <c r="BF31" s="622"/>
      <c r="BG31" s="632">
        <v>99.5</v>
      </c>
      <c r="BH31" s="628"/>
      <c r="BI31" s="628"/>
      <c r="BJ31" s="628"/>
      <c r="BK31" s="628"/>
      <c r="BL31" s="628"/>
      <c r="BM31" s="627">
        <v>98</v>
      </c>
      <c r="BN31" s="628"/>
      <c r="BO31" s="628"/>
      <c r="BP31" s="628"/>
      <c r="BQ31" s="629"/>
      <c r="BR31" s="632">
        <v>98.6</v>
      </c>
      <c r="BS31" s="628"/>
      <c r="BT31" s="628"/>
      <c r="BU31" s="628"/>
      <c r="BV31" s="628"/>
      <c r="BW31" s="628"/>
      <c r="BX31" s="627">
        <v>97.1</v>
      </c>
      <c r="BY31" s="628"/>
      <c r="BZ31" s="628"/>
      <c r="CA31" s="628"/>
      <c r="CB31" s="629"/>
      <c r="CD31" s="354"/>
      <c r="CE31" s="356"/>
      <c r="CF31" s="573" t="s">
        <v>545</v>
      </c>
      <c r="CG31" s="574"/>
      <c r="CH31" s="574"/>
      <c r="CI31" s="574"/>
      <c r="CJ31" s="574"/>
      <c r="CK31" s="574"/>
      <c r="CL31" s="574"/>
      <c r="CM31" s="574"/>
      <c r="CN31" s="574"/>
      <c r="CO31" s="574"/>
      <c r="CP31" s="574"/>
      <c r="CQ31" s="575"/>
      <c r="CR31" s="576">
        <v>206684</v>
      </c>
      <c r="CS31" s="577"/>
      <c r="CT31" s="577"/>
      <c r="CU31" s="577"/>
      <c r="CV31" s="577"/>
      <c r="CW31" s="577"/>
      <c r="CX31" s="577"/>
      <c r="CY31" s="578"/>
      <c r="CZ31" s="579">
        <v>0.4</v>
      </c>
      <c r="DA31" s="580"/>
      <c r="DB31" s="580"/>
      <c r="DC31" s="581"/>
      <c r="DD31" s="582">
        <v>189826</v>
      </c>
      <c r="DE31" s="577"/>
      <c r="DF31" s="577"/>
      <c r="DG31" s="577"/>
      <c r="DH31" s="577"/>
      <c r="DI31" s="577"/>
      <c r="DJ31" s="577"/>
      <c r="DK31" s="578"/>
      <c r="DL31" s="582">
        <v>189826</v>
      </c>
      <c r="DM31" s="577"/>
      <c r="DN31" s="577"/>
      <c r="DO31" s="577"/>
      <c r="DP31" s="577"/>
      <c r="DQ31" s="577"/>
      <c r="DR31" s="577"/>
      <c r="DS31" s="577"/>
      <c r="DT31" s="577"/>
      <c r="DU31" s="577"/>
      <c r="DV31" s="578"/>
      <c r="DW31" s="579">
        <v>0.9</v>
      </c>
      <c r="DX31" s="580"/>
      <c r="DY31" s="580"/>
      <c r="DZ31" s="580"/>
      <c r="EA31" s="580"/>
      <c r="EB31" s="580"/>
      <c r="EC31" s="613"/>
    </row>
    <row r="32" spans="2:133" ht="11.25" customHeight="1" x14ac:dyDescent="0.15">
      <c r="B32" s="573" t="s">
        <v>322</v>
      </c>
      <c r="C32" s="574"/>
      <c r="D32" s="574"/>
      <c r="E32" s="574"/>
      <c r="F32" s="574"/>
      <c r="G32" s="574"/>
      <c r="H32" s="574"/>
      <c r="I32" s="574"/>
      <c r="J32" s="574"/>
      <c r="K32" s="574"/>
      <c r="L32" s="574"/>
      <c r="M32" s="574"/>
      <c r="N32" s="574"/>
      <c r="O32" s="574"/>
      <c r="P32" s="574"/>
      <c r="Q32" s="575"/>
      <c r="R32" s="576">
        <v>14588278</v>
      </c>
      <c r="S32" s="590"/>
      <c r="T32" s="590"/>
      <c r="U32" s="590"/>
      <c r="V32" s="590"/>
      <c r="W32" s="590"/>
      <c r="X32" s="590"/>
      <c r="Y32" s="591"/>
      <c r="Z32" s="600">
        <v>23.3</v>
      </c>
      <c r="AA32" s="600"/>
      <c r="AB32" s="600"/>
      <c r="AC32" s="600"/>
      <c r="AD32" s="601" t="s">
        <v>203</v>
      </c>
      <c r="AE32" s="601"/>
      <c r="AF32" s="601"/>
      <c r="AG32" s="601"/>
      <c r="AH32" s="601"/>
      <c r="AI32" s="601"/>
      <c r="AJ32" s="601"/>
      <c r="AK32" s="601"/>
      <c r="AL32" s="579" t="s">
        <v>203</v>
      </c>
      <c r="AM32" s="592"/>
      <c r="AN32" s="592"/>
      <c r="AO32" s="602"/>
      <c r="AP32" s="567"/>
      <c r="AQ32" s="568"/>
      <c r="AR32" s="568"/>
      <c r="AS32" s="568"/>
      <c r="AT32" s="570"/>
      <c r="AU32" s="38" t="s">
        <v>248</v>
      </c>
      <c r="AV32" s="38"/>
      <c r="AW32" s="38"/>
      <c r="AX32" s="573" t="s">
        <v>291</v>
      </c>
      <c r="AY32" s="574"/>
      <c r="AZ32" s="574"/>
      <c r="BA32" s="574"/>
      <c r="BB32" s="574"/>
      <c r="BC32" s="574"/>
      <c r="BD32" s="574"/>
      <c r="BE32" s="574"/>
      <c r="BF32" s="575"/>
      <c r="BG32" s="630">
        <v>99.5</v>
      </c>
      <c r="BH32" s="577"/>
      <c r="BI32" s="577"/>
      <c r="BJ32" s="577"/>
      <c r="BK32" s="577"/>
      <c r="BL32" s="577"/>
      <c r="BM32" s="592">
        <v>98.4</v>
      </c>
      <c r="BN32" s="631"/>
      <c r="BO32" s="631"/>
      <c r="BP32" s="631"/>
      <c r="BQ32" s="611"/>
      <c r="BR32" s="630">
        <v>99.4</v>
      </c>
      <c r="BS32" s="577"/>
      <c r="BT32" s="577"/>
      <c r="BU32" s="577"/>
      <c r="BV32" s="577"/>
      <c r="BW32" s="577"/>
      <c r="BX32" s="592">
        <v>98.3</v>
      </c>
      <c r="BY32" s="631"/>
      <c r="BZ32" s="631"/>
      <c r="CA32" s="631"/>
      <c r="CB32" s="611"/>
      <c r="CD32" s="357"/>
      <c r="CE32" s="359"/>
      <c r="CF32" s="573" t="s">
        <v>546</v>
      </c>
      <c r="CG32" s="574"/>
      <c r="CH32" s="574"/>
      <c r="CI32" s="574"/>
      <c r="CJ32" s="574"/>
      <c r="CK32" s="574"/>
      <c r="CL32" s="574"/>
      <c r="CM32" s="574"/>
      <c r="CN32" s="574"/>
      <c r="CO32" s="574"/>
      <c r="CP32" s="574"/>
      <c r="CQ32" s="575"/>
      <c r="CR32" s="576">
        <v>451</v>
      </c>
      <c r="CS32" s="590"/>
      <c r="CT32" s="590"/>
      <c r="CU32" s="590"/>
      <c r="CV32" s="590"/>
      <c r="CW32" s="590"/>
      <c r="CX32" s="590"/>
      <c r="CY32" s="591"/>
      <c r="CZ32" s="579">
        <v>0</v>
      </c>
      <c r="DA32" s="580"/>
      <c r="DB32" s="580"/>
      <c r="DC32" s="581"/>
      <c r="DD32" s="582">
        <v>451</v>
      </c>
      <c r="DE32" s="590"/>
      <c r="DF32" s="590"/>
      <c r="DG32" s="590"/>
      <c r="DH32" s="590"/>
      <c r="DI32" s="590"/>
      <c r="DJ32" s="590"/>
      <c r="DK32" s="591"/>
      <c r="DL32" s="582">
        <v>451</v>
      </c>
      <c r="DM32" s="590"/>
      <c r="DN32" s="590"/>
      <c r="DO32" s="590"/>
      <c r="DP32" s="590"/>
      <c r="DQ32" s="590"/>
      <c r="DR32" s="590"/>
      <c r="DS32" s="590"/>
      <c r="DT32" s="590"/>
      <c r="DU32" s="590"/>
      <c r="DV32" s="591"/>
      <c r="DW32" s="579">
        <v>0</v>
      </c>
      <c r="DX32" s="580"/>
      <c r="DY32" s="580"/>
      <c r="DZ32" s="580"/>
      <c r="EA32" s="580"/>
      <c r="EB32" s="580"/>
      <c r="EC32" s="613"/>
    </row>
    <row r="33" spans="2:133" ht="11.25" customHeight="1" x14ac:dyDescent="0.15">
      <c r="B33" s="623" t="s">
        <v>60</v>
      </c>
      <c r="C33" s="624"/>
      <c r="D33" s="624"/>
      <c r="E33" s="624"/>
      <c r="F33" s="624"/>
      <c r="G33" s="624"/>
      <c r="H33" s="624"/>
      <c r="I33" s="624"/>
      <c r="J33" s="624"/>
      <c r="K33" s="624"/>
      <c r="L33" s="624"/>
      <c r="M33" s="624"/>
      <c r="N33" s="624"/>
      <c r="O33" s="624"/>
      <c r="P33" s="624"/>
      <c r="Q33" s="625"/>
      <c r="R33" s="576">
        <v>138375</v>
      </c>
      <c r="S33" s="590"/>
      <c r="T33" s="590"/>
      <c r="U33" s="590"/>
      <c r="V33" s="590"/>
      <c r="W33" s="590"/>
      <c r="X33" s="590"/>
      <c r="Y33" s="591"/>
      <c r="Z33" s="600">
        <v>0.2</v>
      </c>
      <c r="AA33" s="600"/>
      <c r="AB33" s="600"/>
      <c r="AC33" s="600"/>
      <c r="AD33" s="601">
        <v>138375</v>
      </c>
      <c r="AE33" s="601"/>
      <c r="AF33" s="601"/>
      <c r="AG33" s="601"/>
      <c r="AH33" s="601"/>
      <c r="AI33" s="601"/>
      <c r="AJ33" s="601"/>
      <c r="AK33" s="601"/>
      <c r="AL33" s="579">
        <v>0.7</v>
      </c>
      <c r="AM33" s="592"/>
      <c r="AN33" s="592"/>
      <c r="AO33" s="602"/>
      <c r="AP33" s="346"/>
      <c r="AQ33" s="347"/>
      <c r="AR33" s="347"/>
      <c r="AS33" s="347"/>
      <c r="AT33" s="571"/>
      <c r="AU33" s="46"/>
      <c r="AV33" s="46"/>
      <c r="AW33" s="46"/>
      <c r="AX33" s="551" t="s">
        <v>169</v>
      </c>
      <c r="AY33" s="552"/>
      <c r="AZ33" s="552"/>
      <c r="BA33" s="552"/>
      <c r="BB33" s="552"/>
      <c r="BC33" s="552"/>
      <c r="BD33" s="552"/>
      <c r="BE33" s="552"/>
      <c r="BF33" s="553"/>
      <c r="BG33" s="626">
        <v>99.5</v>
      </c>
      <c r="BH33" s="555"/>
      <c r="BI33" s="555"/>
      <c r="BJ33" s="555"/>
      <c r="BK33" s="555"/>
      <c r="BL33" s="555"/>
      <c r="BM33" s="598">
        <v>97.5</v>
      </c>
      <c r="BN33" s="555"/>
      <c r="BO33" s="555"/>
      <c r="BP33" s="555"/>
      <c r="BQ33" s="606"/>
      <c r="BR33" s="626">
        <v>97.6</v>
      </c>
      <c r="BS33" s="555"/>
      <c r="BT33" s="555"/>
      <c r="BU33" s="555"/>
      <c r="BV33" s="555"/>
      <c r="BW33" s="555"/>
      <c r="BX33" s="598">
        <v>95.7</v>
      </c>
      <c r="BY33" s="555"/>
      <c r="BZ33" s="555"/>
      <c r="CA33" s="555"/>
      <c r="CB33" s="606"/>
      <c r="CD33" s="573" t="s">
        <v>349</v>
      </c>
      <c r="CE33" s="574"/>
      <c r="CF33" s="574"/>
      <c r="CG33" s="574"/>
      <c r="CH33" s="574"/>
      <c r="CI33" s="574"/>
      <c r="CJ33" s="574"/>
      <c r="CK33" s="574"/>
      <c r="CL33" s="574"/>
      <c r="CM33" s="574"/>
      <c r="CN33" s="574"/>
      <c r="CO33" s="574"/>
      <c r="CP33" s="574"/>
      <c r="CQ33" s="575"/>
      <c r="CR33" s="576">
        <v>27076273</v>
      </c>
      <c r="CS33" s="577"/>
      <c r="CT33" s="577"/>
      <c r="CU33" s="577"/>
      <c r="CV33" s="577"/>
      <c r="CW33" s="577"/>
      <c r="CX33" s="577"/>
      <c r="CY33" s="578"/>
      <c r="CZ33" s="579">
        <v>46.3</v>
      </c>
      <c r="DA33" s="580"/>
      <c r="DB33" s="580"/>
      <c r="DC33" s="581"/>
      <c r="DD33" s="582">
        <v>20623262</v>
      </c>
      <c r="DE33" s="577"/>
      <c r="DF33" s="577"/>
      <c r="DG33" s="577"/>
      <c r="DH33" s="577"/>
      <c r="DI33" s="577"/>
      <c r="DJ33" s="577"/>
      <c r="DK33" s="578"/>
      <c r="DL33" s="582">
        <v>8526890</v>
      </c>
      <c r="DM33" s="577"/>
      <c r="DN33" s="577"/>
      <c r="DO33" s="577"/>
      <c r="DP33" s="577"/>
      <c r="DQ33" s="577"/>
      <c r="DR33" s="577"/>
      <c r="DS33" s="577"/>
      <c r="DT33" s="577"/>
      <c r="DU33" s="577"/>
      <c r="DV33" s="578"/>
      <c r="DW33" s="579">
        <v>38.4</v>
      </c>
      <c r="DX33" s="580"/>
      <c r="DY33" s="580"/>
      <c r="DZ33" s="580"/>
      <c r="EA33" s="580"/>
      <c r="EB33" s="580"/>
      <c r="EC33" s="613"/>
    </row>
    <row r="34" spans="2:133" ht="11.25" customHeight="1" x14ac:dyDescent="0.15">
      <c r="B34" s="573" t="s">
        <v>355</v>
      </c>
      <c r="C34" s="574"/>
      <c r="D34" s="574"/>
      <c r="E34" s="574"/>
      <c r="F34" s="574"/>
      <c r="G34" s="574"/>
      <c r="H34" s="574"/>
      <c r="I34" s="574"/>
      <c r="J34" s="574"/>
      <c r="K34" s="574"/>
      <c r="L34" s="574"/>
      <c r="M34" s="574"/>
      <c r="N34" s="574"/>
      <c r="O34" s="574"/>
      <c r="P34" s="574"/>
      <c r="Q34" s="575"/>
      <c r="R34" s="576">
        <v>5725475</v>
      </c>
      <c r="S34" s="590"/>
      <c r="T34" s="590"/>
      <c r="U34" s="590"/>
      <c r="V34" s="590"/>
      <c r="W34" s="590"/>
      <c r="X34" s="590"/>
      <c r="Y34" s="591"/>
      <c r="Z34" s="600">
        <v>9.1</v>
      </c>
      <c r="AA34" s="600"/>
      <c r="AB34" s="600"/>
      <c r="AC34" s="600"/>
      <c r="AD34" s="601" t="s">
        <v>203</v>
      </c>
      <c r="AE34" s="601"/>
      <c r="AF34" s="601"/>
      <c r="AG34" s="601"/>
      <c r="AH34" s="601"/>
      <c r="AI34" s="601"/>
      <c r="AJ34" s="601"/>
      <c r="AK34" s="601"/>
      <c r="AL34" s="579" t="s">
        <v>203</v>
      </c>
      <c r="AM34" s="592"/>
      <c r="AN34" s="592"/>
      <c r="AO34" s="602"/>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73" t="s">
        <v>356</v>
      </c>
      <c r="CE34" s="574"/>
      <c r="CF34" s="574"/>
      <c r="CG34" s="574"/>
      <c r="CH34" s="574"/>
      <c r="CI34" s="574"/>
      <c r="CJ34" s="574"/>
      <c r="CK34" s="574"/>
      <c r="CL34" s="574"/>
      <c r="CM34" s="574"/>
      <c r="CN34" s="574"/>
      <c r="CO34" s="574"/>
      <c r="CP34" s="574"/>
      <c r="CQ34" s="575"/>
      <c r="CR34" s="576">
        <v>6989562</v>
      </c>
      <c r="CS34" s="590"/>
      <c r="CT34" s="590"/>
      <c r="CU34" s="590"/>
      <c r="CV34" s="590"/>
      <c r="CW34" s="590"/>
      <c r="CX34" s="590"/>
      <c r="CY34" s="591"/>
      <c r="CZ34" s="579">
        <v>11.9</v>
      </c>
      <c r="DA34" s="580"/>
      <c r="DB34" s="580"/>
      <c r="DC34" s="581"/>
      <c r="DD34" s="582">
        <v>4528646</v>
      </c>
      <c r="DE34" s="590"/>
      <c r="DF34" s="590"/>
      <c r="DG34" s="590"/>
      <c r="DH34" s="590"/>
      <c r="DI34" s="590"/>
      <c r="DJ34" s="590"/>
      <c r="DK34" s="591"/>
      <c r="DL34" s="582">
        <v>2678550</v>
      </c>
      <c r="DM34" s="590"/>
      <c r="DN34" s="590"/>
      <c r="DO34" s="590"/>
      <c r="DP34" s="590"/>
      <c r="DQ34" s="590"/>
      <c r="DR34" s="590"/>
      <c r="DS34" s="590"/>
      <c r="DT34" s="590"/>
      <c r="DU34" s="590"/>
      <c r="DV34" s="591"/>
      <c r="DW34" s="579">
        <v>12</v>
      </c>
      <c r="DX34" s="580"/>
      <c r="DY34" s="580"/>
      <c r="DZ34" s="580"/>
      <c r="EA34" s="580"/>
      <c r="EB34" s="580"/>
      <c r="EC34" s="613"/>
    </row>
    <row r="35" spans="2:133" ht="11.25" customHeight="1" x14ac:dyDescent="0.15">
      <c r="B35" s="573" t="s">
        <v>224</v>
      </c>
      <c r="C35" s="574"/>
      <c r="D35" s="574"/>
      <c r="E35" s="574"/>
      <c r="F35" s="574"/>
      <c r="G35" s="574"/>
      <c r="H35" s="574"/>
      <c r="I35" s="574"/>
      <c r="J35" s="574"/>
      <c r="K35" s="574"/>
      <c r="L35" s="574"/>
      <c r="M35" s="574"/>
      <c r="N35" s="574"/>
      <c r="O35" s="574"/>
      <c r="P35" s="574"/>
      <c r="Q35" s="575"/>
      <c r="R35" s="576">
        <v>66643</v>
      </c>
      <c r="S35" s="590"/>
      <c r="T35" s="590"/>
      <c r="U35" s="590"/>
      <c r="V35" s="590"/>
      <c r="W35" s="590"/>
      <c r="X35" s="590"/>
      <c r="Y35" s="591"/>
      <c r="Z35" s="600">
        <v>0.1</v>
      </c>
      <c r="AA35" s="600"/>
      <c r="AB35" s="600"/>
      <c r="AC35" s="600"/>
      <c r="AD35" s="601">
        <v>29262</v>
      </c>
      <c r="AE35" s="601"/>
      <c r="AF35" s="601"/>
      <c r="AG35" s="601"/>
      <c r="AH35" s="601"/>
      <c r="AI35" s="601"/>
      <c r="AJ35" s="601"/>
      <c r="AK35" s="601"/>
      <c r="AL35" s="579">
        <v>0.1</v>
      </c>
      <c r="AM35" s="592"/>
      <c r="AN35" s="592"/>
      <c r="AO35" s="602"/>
      <c r="AP35" s="15"/>
      <c r="AQ35" s="486" t="s">
        <v>510</v>
      </c>
      <c r="AR35" s="487"/>
      <c r="AS35" s="487"/>
      <c r="AT35" s="487"/>
      <c r="AU35" s="487"/>
      <c r="AV35" s="487"/>
      <c r="AW35" s="487"/>
      <c r="AX35" s="487"/>
      <c r="AY35" s="487"/>
      <c r="AZ35" s="487"/>
      <c r="BA35" s="487"/>
      <c r="BB35" s="487"/>
      <c r="BC35" s="487"/>
      <c r="BD35" s="487"/>
      <c r="BE35" s="487"/>
      <c r="BF35" s="529"/>
      <c r="BG35" s="486" t="s">
        <v>515</v>
      </c>
      <c r="BH35" s="487"/>
      <c r="BI35" s="487"/>
      <c r="BJ35" s="487"/>
      <c r="BK35" s="487"/>
      <c r="BL35" s="487"/>
      <c r="BM35" s="487"/>
      <c r="BN35" s="487"/>
      <c r="BO35" s="487"/>
      <c r="BP35" s="487"/>
      <c r="BQ35" s="487"/>
      <c r="BR35" s="487"/>
      <c r="BS35" s="487"/>
      <c r="BT35" s="487"/>
      <c r="BU35" s="487"/>
      <c r="BV35" s="487"/>
      <c r="BW35" s="487"/>
      <c r="BX35" s="487"/>
      <c r="BY35" s="487"/>
      <c r="BZ35" s="487"/>
      <c r="CA35" s="487"/>
      <c r="CB35" s="529"/>
      <c r="CD35" s="573" t="s">
        <v>358</v>
      </c>
      <c r="CE35" s="574"/>
      <c r="CF35" s="574"/>
      <c r="CG35" s="574"/>
      <c r="CH35" s="574"/>
      <c r="CI35" s="574"/>
      <c r="CJ35" s="574"/>
      <c r="CK35" s="574"/>
      <c r="CL35" s="574"/>
      <c r="CM35" s="574"/>
      <c r="CN35" s="574"/>
      <c r="CO35" s="574"/>
      <c r="CP35" s="574"/>
      <c r="CQ35" s="575"/>
      <c r="CR35" s="576">
        <v>640365</v>
      </c>
      <c r="CS35" s="577"/>
      <c r="CT35" s="577"/>
      <c r="CU35" s="577"/>
      <c r="CV35" s="577"/>
      <c r="CW35" s="577"/>
      <c r="CX35" s="577"/>
      <c r="CY35" s="578"/>
      <c r="CZ35" s="579">
        <v>1.1000000000000001</v>
      </c>
      <c r="DA35" s="580"/>
      <c r="DB35" s="580"/>
      <c r="DC35" s="581"/>
      <c r="DD35" s="582">
        <v>511944</v>
      </c>
      <c r="DE35" s="577"/>
      <c r="DF35" s="577"/>
      <c r="DG35" s="577"/>
      <c r="DH35" s="577"/>
      <c r="DI35" s="577"/>
      <c r="DJ35" s="577"/>
      <c r="DK35" s="578"/>
      <c r="DL35" s="582">
        <v>511944</v>
      </c>
      <c r="DM35" s="577"/>
      <c r="DN35" s="577"/>
      <c r="DO35" s="577"/>
      <c r="DP35" s="577"/>
      <c r="DQ35" s="577"/>
      <c r="DR35" s="577"/>
      <c r="DS35" s="577"/>
      <c r="DT35" s="577"/>
      <c r="DU35" s="577"/>
      <c r="DV35" s="578"/>
      <c r="DW35" s="579">
        <v>2.2999999999999998</v>
      </c>
      <c r="DX35" s="580"/>
      <c r="DY35" s="580"/>
      <c r="DZ35" s="580"/>
      <c r="EA35" s="580"/>
      <c r="EB35" s="580"/>
      <c r="EC35" s="613"/>
    </row>
    <row r="36" spans="2:133" ht="11.25" customHeight="1" x14ac:dyDescent="0.15">
      <c r="B36" s="573" t="s">
        <v>152</v>
      </c>
      <c r="C36" s="574"/>
      <c r="D36" s="574"/>
      <c r="E36" s="574"/>
      <c r="F36" s="574"/>
      <c r="G36" s="574"/>
      <c r="H36" s="574"/>
      <c r="I36" s="574"/>
      <c r="J36" s="574"/>
      <c r="K36" s="574"/>
      <c r="L36" s="574"/>
      <c r="M36" s="574"/>
      <c r="N36" s="574"/>
      <c r="O36" s="574"/>
      <c r="P36" s="574"/>
      <c r="Q36" s="575"/>
      <c r="R36" s="576">
        <v>306864</v>
      </c>
      <c r="S36" s="590"/>
      <c r="T36" s="590"/>
      <c r="U36" s="590"/>
      <c r="V36" s="590"/>
      <c r="W36" s="590"/>
      <c r="X36" s="590"/>
      <c r="Y36" s="591"/>
      <c r="Z36" s="600">
        <v>0.5</v>
      </c>
      <c r="AA36" s="600"/>
      <c r="AB36" s="600"/>
      <c r="AC36" s="600"/>
      <c r="AD36" s="601" t="s">
        <v>203</v>
      </c>
      <c r="AE36" s="601"/>
      <c r="AF36" s="601"/>
      <c r="AG36" s="601"/>
      <c r="AH36" s="601"/>
      <c r="AI36" s="601"/>
      <c r="AJ36" s="601"/>
      <c r="AK36" s="601"/>
      <c r="AL36" s="579" t="s">
        <v>203</v>
      </c>
      <c r="AM36" s="592"/>
      <c r="AN36" s="592"/>
      <c r="AO36" s="602"/>
      <c r="AP36" s="15"/>
      <c r="AQ36" s="614" t="s">
        <v>341</v>
      </c>
      <c r="AR36" s="615"/>
      <c r="AS36" s="615"/>
      <c r="AT36" s="615"/>
      <c r="AU36" s="615"/>
      <c r="AV36" s="615"/>
      <c r="AW36" s="615"/>
      <c r="AX36" s="615"/>
      <c r="AY36" s="616"/>
      <c r="AZ36" s="617">
        <v>5081890</v>
      </c>
      <c r="BA36" s="618"/>
      <c r="BB36" s="618"/>
      <c r="BC36" s="618"/>
      <c r="BD36" s="618"/>
      <c r="BE36" s="618"/>
      <c r="BF36" s="619"/>
      <c r="BG36" s="620" t="s">
        <v>516</v>
      </c>
      <c r="BH36" s="621"/>
      <c r="BI36" s="621"/>
      <c r="BJ36" s="621"/>
      <c r="BK36" s="621"/>
      <c r="BL36" s="621"/>
      <c r="BM36" s="621"/>
      <c r="BN36" s="621"/>
      <c r="BO36" s="621"/>
      <c r="BP36" s="621"/>
      <c r="BQ36" s="621"/>
      <c r="BR36" s="621"/>
      <c r="BS36" s="621"/>
      <c r="BT36" s="621"/>
      <c r="BU36" s="622"/>
      <c r="BV36" s="617">
        <v>102526</v>
      </c>
      <c r="BW36" s="618"/>
      <c r="BX36" s="618"/>
      <c r="BY36" s="618"/>
      <c r="BZ36" s="618"/>
      <c r="CA36" s="618"/>
      <c r="CB36" s="619"/>
      <c r="CD36" s="573" t="s">
        <v>29</v>
      </c>
      <c r="CE36" s="574"/>
      <c r="CF36" s="574"/>
      <c r="CG36" s="574"/>
      <c r="CH36" s="574"/>
      <c r="CI36" s="574"/>
      <c r="CJ36" s="574"/>
      <c r="CK36" s="574"/>
      <c r="CL36" s="574"/>
      <c r="CM36" s="574"/>
      <c r="CN36" s="574"/>
      <c r="CO36" s="574"/>
      <c r="CP36" s="574"/>
      <c r="CQ36" s="575"/>
      <c r="CR36" s="576">
        <v>6462128</v>
      </c>
      <c r="CS36" s="590"/>
      <c r="CT36" s="590"/>
      <c r="CU36" s="590"/>
      <c r="CV36" s="590"/>
      <c r="CW36" s="590"/>
      <c r="CX36" s="590"/>
      <c r="CY36" s="591"/>
      <c r="CZ36" s="579">
        <v>11</v>
      </c>
      <c r="DA36" s="580"/>
      <c r="DB36" s="580"/>
      <c r="DC36" s="581"/>
      <c r="DD36" s="582">
        <v>4482362</v>
      </c>
      <c r="DE36" s="590"/>
      <c r="DF36" s="590"/>
      <c r="DG36" s="590"/>
      <c r="DH36" s="590"/>
      <c r="DI36" s="590"/>
      <c r="DJ36" s="590"/>
      <c r="DK36" s="591"/>
      <c r="DL36" s="582">
        <v>2980374</v>
      </c>
      <c r="DM36" s="590"/>
      <c r="DN36" s="590"/>
      <c r="DO36" s="590"/>
      <c r="DP36" s="590"/>
      <c r="DQ36" s="590"/>
      <c r="DR36" s="590"/>
      <c r="DS36" s="590"/>
      <c r="DT36" s="590"/>
      <c r="DU36" s="590"/>
      <c r="DV36" s="591"/>
      <c r="DW36" s="579">
        <v>13.4</v>
      </c>
      <c r="DX36" s="580"/>
      <c r="DY36" s="580"/>
      <c r="DZ36" s="580"/>
      <c r="EA36" s="580"/>
      <c r="EB36" s="580"/>
      <c r="EC36" s="613"/>
    </row>
    <row r="37" spans="2:133" ht="11.25" customHeight="1" x14ac:dyDescent="0.15">
      <c r="B37" s="573" t="s">
        <v>496</v>
      </c>
      <c r="C37" s="574"/>
      <c r="D37" s="574"/>
      <c r="E37" s="574"/>
      <c r="F37" s="574"/>
      <c r="G37" s="574"/>
      <c r="H37" s="574"/>
      <c r="I37" s="574"/>
      <c r="J37" s="574"/>
      <c r="K37" s="574"/>
      <c r="L37" s="574"/>
      <c r="M37" s="574"/>
      <c r="N37" s="574"/>
      <c r="O37" s="574"/>
      <c r="P37" s="574"/>
      <c r="Q37" s="575"/>
      <c r="R37" s="576">
        <v>4127094</v>
      </c>
      <c r="S37" s="590"/>
      <c r="T37" s="590"/>
      <c r="U37" s="590"/>
      <c r="V37" s="590"/>
      <c r="W37" s="590"/>
      <c r="X37" s="590"/>
      <c r="Y37" s="591"/>
      <c r="Z37" s="600">
        <v>6.6</v>
      </c>
      <c r="AA37" s="600"/>
      <c r="AB37" s="600"/>
      <c r="AC37" s="600"/>
      <c r="AD37" s="601" t="s">
        <v>203</v>
      </c>
      <c r="AE37" s="601"/>
      <c r="AF37" s="601"/>
      <c r="AG37" s="601"/>
      <c r="AH37" s="601"/>
      <c r="AI37" s="601"/>
      <c r="AJ37" s="601"/>
      <c r="AK37" s="601"/>
      <c r="AL37" s="579" t="s">
        <v>203</v>
      </c>
      <c r="AM37" s="592"/>
      <c r="AN37" s="592"/>
      <c r="AO37" s="602"/>
      <c r="AQ37" s="608" t="s">
        <v>511</v>
      </c>
      <c r="AR37" s="609"/>
      <c r="AS37" s="609"/>
      <c r="AT37" s="609"/>
      <c r="AU37" s="609"/>
      <c r="AV37" s="609"/>
      <c r="AW37" s="609"/>
      <c r="AX37" s="609"/>
      <c r="AY37" s="610"/>
      <c r="AZ37" s="576">
        <v>953120</v>
      </c>
      <c r="BA37" s="590"/>
      <c r="BB37" s="590"/>
      <c r="BC37" s="590"/>
      <c r="BD37" s="577"/>
      <c r="BE37" s="577"/>
      <c r="BF37" s="611"/>
      <c r="BG37" s="573" t="s">
        <v>517</v>
      </c>
      <c r="BH37" s="574"/>
      <c r="BI37" s="574"/>
      <c r="BJ37" s="574"/>
      <c r="BK37" s="574"/>
      <c r="BL37" s="574"/>
      <c r="BM37" s="574"/>
      <c r="BN37" s="574"/>
      <c r="BO37" s="574"/>
      <c r="BP37" s="574"/>
      <c r="BQ37" s="574"/>
      <c r="BR37" s="574"/>
      <c r="BS37" s="574"/>
      <c r="BT37" s="574"/>
      <c r="BU37" s="575"/>
      <c r="BV37" s="576">
        <v>-7296</v>
      </c>
      <c r="BW37" s="590"/>
      <c r="BX37" s="590"/>
      <c r="BY37" s="590"/>
      <c r="BZ37" s="590"/>
      <c r="CA37" s="590"/>
      <c r="CB37" s="612"/>
      <c r="CD37" s="573" t="s">
        <v>167</v>
      </c>
      <c r="CE37" s="574"/>
      <c r="CF37" s="574"/>
      <c r="CG37" s="574"/>
      <c r="CH37" s="574"/>
      <c r="CI37" s="574"/>
      <c r="CJ37" s="574"/>
      <c r="CK37" s="574"/>
      <c r="CL37" s="574"/>
      <c r="CM37" s="574"/>
      <c r="CN37" s="574"/>
      <c r="CO37" s="574"/>
      <c r="CP37" s="574"/>
      <c r="CQ37" s="575"/>
      <c r="CR37" s="576">
        <v>1022581</v>
      </c>
      <c r="CS37" s="577"/>
      <c r="CT37" s="577"/>
      <c r="CU37" s="577"/>
      <c r="CV37" s="577"/>
      <c r="CW37" s="577"/>
      <c r="CX37" s="577"/>
      <c r="CY37" s="578"/>
      <c r="CZ37" s="579">
        <v>1.7</v>
      </c>
      <c r="DA37" s="580"/>
      <c r="DB37" s="580"/>
      <c r="DC37" s="581"/>
      <c r="DD37" s="582">
        <v>989653</v>
      </c>
      <c r="DE37" s="577"/>
      <c r="DF37" s="577"/>
      <c r="DG37" s="577"/>
      <c r="DH37" s="577"/>
      <c r="DI37" s="577"/>
      <c r="DJ37" s="577"/>
      <c r="DK37" s="578"/>
      <c r="DL37" s="582">
        <v>889156</v>
      </c>
      <c r="DM37" s="577"/>
      <c r="DN37" s="577"/>
      <c r="DO37" s="577"/>
      <c r="DP37" s="577"/>
      <c r="DQ37" s="577"/>
      <c r="DR37" s="577"/>
      <c r="DS37" s="577"/>
      <c r="DT37" s="577"/>
      <c r="DU37" s="577"/>
      <c r="DV37" s="578"/>
      <c r="DW37" s="579">
        <v>4</v>
      </c>
      <c r="DX37" s="580"/>
      <c r="DY37" s="580"/>
      <c r="DZ37" s="580"/>
      <c r="EA37" s="580"/>
      <c r="EB37" s="580"/>
      <c r="EC37" s="613"/>
    </row>
    <row r="38" spans="2:133" ht="11.25" customHeight="1" x14ac:dyDescent="0.15">
      <c r="B38" s="573" t="s">
        <v>292</v>
      </c>
      <c r="C38" s="574"/>
      <c r="D38" s="574"/>
      <c r="E38" s="574"/>
      <c r="F38" s="574"/>
      <c r="G38" s="574"/>
      <c r="H38" s="574"/>
      <c r="I38" s="574"/>
      <c r="J38" s="574"/>
      <c r="K38" s="574"/>
      <c r="L38" s="574"/>
      <c r="M38" s="574"/>
      <c r="N38" s="574"/>
      <c r="O38" s="574"/>
      <c r="P38" s="574"/>
      <c r="Q38" s="575"/>
      <c r="R38" s="576">
        <v>1818506</v>
      </c>
      <c r="S38" s="590"/>
      <c r="T38" s="590"/>
      <c r="U38" s="590"/>
      <c r="V38" s="590"/>
      <c r="W38" s="590"/>
      <c r="X38" s="590"/>
      <c r="Y38" s="591"/>
      <c r="Z38" s="600">
        <v>2.9</v>
      </c>
      <c r="AA38" s="600"/>
      <c r="AB38" s="600"/>
      <c r="AC38" s="600"/>
      <c r="AD38" s="601" t="s">
        <v>203</v>
      </c>
      <c r="AE38" s="601"/>
      <c r="AF38" s="601"/>
      <c r="AG38" s="601"/>
      <c r="AH38" s="601"/>
      <c r="AI38" s="601"/>
      <c r="AJ38" s="601"/>
      <c r="AK38" s="601"/>
      <c r="AL38" s="579" t="s">
        <v>203</v>
      </c>
      <c r="AM38" s="592"/>
      <c r="AN38" s="592"/>
      <c r="AO38" s="602"/>
      <c r="AQ38" s="608" t="s">
        <v>365</v>
      </c>
      <c r="AR38" s="609"/>
      <c r="AS38" s="609"/>
      <c r="AT38" s="609"/>
      <c r="AU38" s="609"/>
      <c r="AV38" s="609"/>
      <c r="AW38" s="609"/>
      <c r="AX38" s="609"/>
      <c r="AY38" s="610"/>
      <c r="AZ38" s="576">
        <v>577527</v>
      </c>
      <c r="BA38" s="590"/>
      <c r="BB38" s="590"/>
      <c r="BC38" s="590"/>
      <c r="BD38" s="577"/>
      <c r="BE38" s="577"/>
      <c r="BF38" s="611"/>
      <c r="BG38" s="573" t="s">
        <v>518</v>
      </c>
      <c r="BH38" s="574"/>
      <c r="BI38" s="574"/>
      <c r="BJ38" s="574"/>
      <c r="BK38" s="574"/>
      <c r="BL38" s="574"/>
      <c r="BM38" s="574"/>
      <c r="BN38" s="574"/>
      <c r="BO38" s="574"/>
      <c r="BP38" s="574"/>
      <c r="BQ38" s="574"/>
      <c r="BR38" s="574"/>
      <c r="BS38" s="574"/>
      <c r="BT38" s="574"/>
      <c r="BU38" s="575"/>
      <c r="BV38" s="576">
        <v>11539</v>
      </c>
      <c r="BW38" s="590"/>
      <c r="BX38" s="590"/>
      <c r="BY38" s="590"/>
      <c r="BZ38" s="590"/>
      <c r="CA38" s="590"/>
      <c r="CB38" s="612"/>
      <c r="CD38" s="573" t="s">
        <v>540</v>
      </c>
      <c r="CE38" s="574"/>
      <c r="CF38" s="574"/>
      <c r="CG38" s="574"/>
      <c r="CH38" s="574"/>
      <c r="CI38" s="574"/>
      <c r="CJ38" s="574"/>
      <c r="CK38" s="574"/>
      <c r="CL38" s="574"/>
      <c r="CM38" s="574"/>
      <c r="CN38" s="574"/>
      <c r="CO38" s="574"/>
      <c r="CP38" s="574"/>
      <c r="CQ38" s="575"/>
      <c r="CR38" s="576">
        <v>3249720</v>
      </c>
      <c r="CS38" s="590"/>
      <c r="CT38" s="590"/>
      <c r="CU38" s="590"/>
      <c r="CV38" s="590"/>
      <c r="CW38" s="590"/>
      <c r="CX38" s="590"/>
      <c r="CY38" s="591"/>
      <c r="CZ38" s="579">
        <v>5.6</v>
      </c>
      <c r="DA38" s="580"/>
      <c r="DB38" s="580"/>
      <c r="DC38" s="581"/>
      <c r="DD38" s="582">
        <v>2611641</v>
      </c>
      <c r="DE38" s="590"/>
      <c r="DF38" s="590"/>
      <c r="DG38" s="590"/>
      <c r="DH38" s="590"/>
      <c r="DI38" s="590"/>
      <c r="DJ38" s="590"/>
      <c r="DK38" s="591"/>
      <c r="DL38" s="582">
        <v>2356022</v>
      </c>
      <c r="DM38" s="590"/>
      <c r="DN38" s="590"/>
      <c r="DO38" s="590"/>
      <c r="DP38" s="590"/>
      <c r="DQ38" s="590"/>
      <c r="DR38" s="590"/>
      <c r="DS38" s="590"/>
      <c r="DT38" s="590"/>
      <c r="DU38" s="590"/>
      <c r="DV38" s="591"/>
      <c r="DW38" s="579">
        <v>10.6</v>
      </c>
      <c r="DX38" s="580"/>
      <c r="DY38" s="580"/>
      <c r="DZ38" s="580"/>
      <c r="EA38" s="580"/>
      <c r="EB38" s="580"/>
      <c r="EC38" s="613"/>
    </row>
    <row r="39" spans="2:133" ht="11.25" customHeight="1" x14ac:dyDescent="0.15">
      <c r="B39" s="573" t="s">
        <v>350</v>
      </c>
      <c r="C39" s="574"/>
      <c r="D39" s="574"/>
      <c r="E39" s="574"/>
      <c r="F39" s="574"/>
      <c r="G39" s="574"/>
      <c r="H39" s="574"/>
      <c r="I39" s="574"/>
      <c r="J39" s="574"/>
      <c r="K39" s="574"/>
      <c r="L39" s="574"/>
      <c r="M39" s="574"/>
      <c r="N39" s="574"/>
      <c r="O39" s="574"/>
      <c r="P39" s="574"/>
      <c r="Q39" s="575"/>
      <c r="R39" s="576">
        <v>10041260</v>
      </c>
      <c r="S39" s="590"/>
      <c r="T39" s="590"/>
      <c r="U39" s="590"/>
      <c r="V39" s="590"/>
      <c r="W39" s="590"/>
      <c r="X39" s="590"/>
      <c r="Y39" s="591"/>
      <c r="Z39" s="600">
        <v>16</v>
      </c>
      <c r="AA39" s="600"/>
      <c r="AB39" s="600"/>
      <c r="AC39" s="600"/>
      <c r="AD39" s="601">
        <v>1685</v>
      </c>
      <c r="AE39" s="601"/>
      <c r="AF39" s="601"/>
      <c r="AG39" s="601"/>
      <c r="AH39" s="601"/>
      <c r="AI39" s="601"/>
      <c r="AJ39" s="601"/>
      <c r="AK39" s="601"/>
      <c r="AL39" s="579">
        <v>0</v>
      </c>
      <c r="AM39" s="592"/>
      <c r="AN39" s="592"/>
      <c r="AO39" s="602"/>
      <c r="AQ39" s="608" t="s">
        <v>304</v>
      </c>
      <c r="AR39" s="609"/>
      <c r="AS39" s="609"/>
      <c r="AT39" s="609"/>
      <c r="AU39" s="609"/>
      <c r="AV39" s="609"/>
      <c r="AW39" s="609"/>
      <c r="AX39" s="609"/>
      <c r="AY39" s="610"/>
      <c r="AZ39" s="576">
        <v>212001</v>
      </c>
      <c r="BA39" s="590"/>
      <c r="BB39" s="590"/>
      <c r="BC39" s="590"/>
      <c r="BD39" s="577"/>
      <c r="BE39" s="577"/>
      <c r="BF39" s="611"/>
      <c r="BG39" s="573" t="s">
        <v>519</v>
      </c>
      <c r="BH39" s="574"/>
      <c r="BI39" s="574"/>
      <c r="BJ39" s="574"/>
      <c r="BK39" s="574"/>
      <c r="BL39" s="574"/>
      <c r="BM39" s="574"/>
      <c r="BN39" s="574"/>
      <c r="BO39" s="574"/>
      <c r="BP39" s="574"/>
      <c r="BQ39" s="574"/>
      <c r="BR39" s="574"/>
      <c r="BS39" s="574"/>
      <c r="BT39" s="574"/>
      <c r="BU39" s="575"/>
      <c r="BV39" s="576">
        <v>17935</v>
      </c>
      <c r="BW39" s="590"/>
      <c r="BX39" s="590"/>
      <c r="BY39" s="590"/>
      <c r="BZ39" s="590"/>
      <c r="CA39" s="590"/>
      <c r="CB39" s="612"/>
      <c r="CD39" s="573" t="s">
        <v>541</v>
      </c>
      <c r="CE39" s="574"/>
      <c r="CF39" s="574"/>
      <c r="CG39" s="574"/>
      <c r="CH39" s="574"/>
      <c r="CI39" s="574"/>
      <c r="CJ39" s="574"/>
      <c r="CK39" s="574"/>
      <c r="CL39" s="574"/>
      <c r="CM39" s="574"/>
      <c r="CN39" s="574"/>
      <c r="CO39" s="574"/>
      <c r="CP39" s="574"/>
      <c r="CQ39" s="575"/>
      <c r="CR39" s="576">
        <v>8637498</v>
      </c>
      <c r="CS39" s="577"/>
      <c r="CT39" s="577"/>
      <c r="CU39" s="577"/>
      <c r="CV39" s="577"/>
      <c r="CW39" s="577"/>
      <c r="CX39" s="577"/>
      <c r="CY39" s="578"/>
      <c r="CZ39" s="579">
        <v>14.8</v>
      </c>
      <c r="DA39" s="580"/>
      <c r="DB39" s="580"/>
      <c r="DC39" s="581"/>
      <c r="DD39" s="582">
        <v>8488669</v>
      </c>
      <c r="DE39" s="577"/>
      <c r="DF39" s="577"/>
      <c r="DG39" s="577"/>
      <c r="DH39" s="577"/>
      <c r="DI39" s="577"/>
      <c r="DJ39" s="577"/>
      <c r="DK39" s="578"/>
      <c r="DL39" s="582" t="s">
        <v>203</v>
      </c>
      <c r="DM39" s="577"/>
      <c r="DN39" s="577"/>
      <c r="DO39" s="577"/>
      <c r="DP39" s="577"/>
      <c r="DQ39" s="577"/>
      <c r="DR39" s="577"/>
      <c r="DS39" s="577"/>
      <c r="DT39" s="577"/>
      <c r="DU39" s="577"/>
      <c r="DV39" s="578"/>
      <c r="DW39" s="579" t="s">
        <v>203</v>
      </c>
      <c r="DX39" s="580"/>
      <c r="DY39" s="580"/>
      <c r="DZ39" s="580"/>
      <c r="EA39" s="580"/>
      <c r="EB39" s="580"/>
      <c r="EC39" s="613"/>
    </row>
    <row r="40" spans="2:133" ht="11.25" customHeight="1" x14ac:dyDescent="0.15">
      <c r="B40" s="573" t="s">
        <v>497</v>
      </c>
      <c r="C40" s="574"/>
      <c r="D40" s="574"/>
      <c r="E40" s="574"/>
      <c r="F40" s="574"/>
      <c r="G40" s="574"/>
      <c r="H40" s="574"/>
      <c r="I40" s="574"/>
      <c r="J40" s="574"/>
      <c r="K40" s="574"/>
      <c r="L40" s="574"/>
      <c r="M40" s="574"/>
      <c r="N40" s="574"/>
      <c r="O40" s="574"/>
      <c r="P40" s="574"/>
      <c r="Q40" s="575"/>
      <c r="R40" s="576">
        <v>2915568</v>
      </c>
      <c r="S40" s="590"/>
      <c r="T40" s="590"/>
      <c r="U40" s="590"/>
      <c r="V40" s="590"/>
      <c r="W40" s="590"/>
      <c r="X40" s="590"/>
      <c r="Y40" s="591"/>
      <c r="Z40" s="600">
        <v>4.7</v>
      </c>
      <c r="AA40" s="600"/>
      <c r="AB40" s="600"/>
      <c r="AC40" s="600"/>
      <c r="AD40" s="601" t="s">
        <v>203</v>
      </c>
      <c r="AE40" s="601"/>
      <c r="AF40" s="601"/>
      <c r="AG40" s="601"/>
      <c r="AH40" s="601"/>
      <c r="AI40" s="601"/>
      <c r="AJ40" s="601"/>
      <c r="AK40" s="601"/>
      <c r="AL40" s="579" t="s">
        <v>203</v>
      </c>
      <c r="AM40" s="592"/>
      <c r="AN40" s="592"/>
      <c r="AO40" s="602"/>
      <c r="AQ40" s="608" t="s">
        <v>32</v>
      </c>
      <c r="AR40" s="609"/>
      <c r="AS40" s="609"/>
      <c r="AT40" s="609"/>
      <c r="AU40" s="609"/>
      <c r="AV40" s="609"/>
      <c r="AW40" s="609"/>
      <c r="AX40" s="609"/>
      <c r="AY40" s="610"/>
      <c r="AZ40" s="576">
        <v>132616</v>
      </c>
      <c r="BA40" s="590"/>
      <c r="BB40" s="590"/>
      <c r="BC40" s="590"/>
      <c r="BD40" s="577"/>
      <c r="BE40" s="577"/>
      <c r="BF40" s="611"/>
      <c r="BG40" s="567" t="s">
        <v>520</v>
      </c>
      <c r="BH40" s="568"/>
      <c r="BI40" s="568"/>
      <c r="BJ40" s="568"/>
      <c r="BK40" s="568"/>
      <c r="BL40" s="49"/>
      <c r="BM40" s="574" t="s">
        <v>521</v>
      </c>
      <c r="BN40" s="574"/>
      <c r="BO40" s="574"/>
      <c r="BP40" s="574"/>
      <c r="BQ40" s="574"/>
      <c r="BR40" s="574"/>
      <c r="BS40" s="574"/>
      <c r="BT40" s="574"/>
      <c r="BU40" s="575"/>
      <c r="BV40" s="576">
        <v>97</v>
      </c>
      <c r="BW40" s="590"/>
      <c r="BX40" s="590"/>
      <c r="BY40" s="590"/>
      <c r="BZ40" s="590"/>
      <c r="CA40" s="590"/>
      <c r="CB40" s="612"/>
      <c r="CD40" s="573" t="s">
        <v>542</v>
      </c>
      <c r="CE40" s="574"/>
      <c r="CF40" s="574"/>
      <c r="CG40" s="574"/>
      <c r="CH40" s="574"/>
      <c r="CI40" s="574"/>
      <c r="CJ40" s="574"/>
      <c r="CK40" s="574"/>
      <c r="CL40" s="574"/>
      <c r="CM40" s="574"/>
      <c r="CN40" s="574"/>
      <c r="CO40" s="574"/>
      <c r="CP40" s="574"/>
      <c r="CQ40" s="575"/>
      <c r="CR40" s="576">
        <v>1097000</v>
      </c>
      <c r="CS40" s="590"/>
      <c r="CT40" s="590"/>
      <c r="CU40" s="590"/>
      <c r="CV40" s="590"/>
      <c r="CW40" s="590"/>
      <c r="CX40" s="590"/>
      <c r="CY40" s="591"/>
      <c r="CZ40" s="579">
        <v>1.9</v>
      </c>
      <c r="DA40" s="580"/>
      <c r="DB40" s="580"/>
      <c r="DC40" s="581"/>
      <c r="DD40" s="582" t="s">
        <v>203</v>
      </c>
      <c r="DE40" s="590"/>
      <c r="DF40" s="590"/>
      <c r="DG40" s="590"/>
      <c r="DH40" s="590"/>
      <c r="DI40" s="590"/>
      <c r="DJ40" s="590"/>
      <c r="DK40" s="591"/>
      <c r="DL40" s="582" t="s">
        <v>203</v>
      </c>
      <c r="DM40" s="590"/>
      <c r="DN40" s="590"/>
      <c r="DO40" s="590"/>
      <c r="DP40" s="590"/>
      <c r="DQ40" s="590"/>
      <c r="DR40" s="590"/>
      <c r="DS40" s="590"/>
      <c r="DT40" s="590"/>
      <c r="DU40" s="590"/>
      <c r="DV40" s="591"/>
      <c r="DW40" s="579" t="s">
        <v>203</v>
      </c>
      <c r="DX40" s="580"/>
      <c r="DY40" s="580"/>
      <c r="DZ40" s="580"/>
      <c r="EA40" s="580"/>
      <c r="EB40" s="580"/>
      <c r="EC40" s="613"/>
    </row>
    <row r="41" spans="2:133" ht="11.25" customHeight="1" x14ac:dyDescent="0.15">
      <c r="B41" s="573" t="s">
        <v>498</v>
      </c>
      <c r="C41" s="574"/>
      <c r="D41" s="574"/>
      <c r="E41" s="574"/>
      <c r="F41" s="574"/>
      <c r="G41" s="574"/>
      <c r="H41" s="574"/>
      <c r="I41" s="574"/>
      <c r="J41" s="574"/>
      <c r="K41" s="574"/>
      <c r="L41" s="574"/>
      <c r="M41" s="574"/>
      <c r="N41" s="574"/>
      <c r="O41" s="574"/>
      <c r="P41" s="574"/>
      <c r="Q41" s="575"/>
      <c r="R41" s="576" t="s">
        <v>203</v>
      </c>
      <c r="S41" s="590"/>
      <c r="T41" s="590"/>
      <c r="U41" s="590"/>
      <c r="V41" s="590"/>
      <c r="W41" s="590"/>
      <c r="X41" s="590"/>
      <c r="Y41" s="591"/>
      <c r="Z41" s="600" t="s">
        <v>203</v>
      </c>
      <c r="AA41" s="600"/>
      <c r="AB41" s="600"/>
      <c r="AC41" s="600"/>
      <c r="AD41" s="601" t="s">
        <v>203</v>
      </c>
      <c r="AE41" s="601"/>
      <c r="AF41" s="601"/>
      <c r="AG41" s="601"/>
      <c r="AH41" s="601"/>
      <c r="AI41" s="601"/>
      <c r="AJ41" s="601"/>
      <c r="AK41" s="601"/>
      <c r="AL41" s="579" t="s">
        <v>203</v>
      </c>
      <c r="AM41" s="592"/>
      <c r="AN41" s="592"/>
      <c r="AO41" s="602"/>
      <c r="AQ41" s="608" t="s">
        <v>512</v>
      </c>
      <c r="AR41" s="609"/>
      <c r="AS41" s="609"/>
      <c r="AT41" s="609"/>
      <c r="AU41" s="609"/>
      <c r="AV41" s="609"/>
      <c r="AW41" s="609"/>
      <c r="AX41" s="609"/>
      <c r="AY41" s="610"/>
      <c r="AZ41" s="576">
        <v>774260</v>
      </c>
      <c r="BA41" s="590"/>
      <c r="BB41" s="590"/>
      <c r="BC41" s="590"/>
      <c r="BD41" s="577"/>
      <c r="BE41" s="577"/>
      <c r="BF41" s="611"/>
      <c r="BG41" s="567"/>
      <c r="BH41" s="568"/>
      <c r="BI41" s="568"/>
      <c r="BJ41" s="568"/>
      <c r="BK41" s="568"/>
      <c r="BL41" s="49"/>
      <c r="BM41" s="574" t="s">
        <v>322</v>
      </c>
      <c r="BN41" s="574"/>
      <c r="BO41" s="574"/>
      <c r="BP41" s="574"/>
      <c r="BQ41" s="574"/>
      <c r="BR41" s="574"/>
      <c r="BS41" s="574"/>
      <c r="BT41" s="574"/>
      <c r="BU41" s="575"/>
      <c r="BV41" s="576" t="s">
        <v>203</v>
      </c>
      <c r="BW41" s="590"/>
      <c r="BX41" s="590"/>
      <c r="BY41" s="590"/>
      <c r="BZ41" s="590"/>
      <c r="CA41" s="590"/>
      <c r="CB41" s="612"/>
      <c r="CD41" s="573" t="s">
        <v>543</v>
      </c>
      <c r="CE41" s="574"/>
      <c r="CF41" s="574"/>
      <c r="CG41" s="574"/>
      <c r="CH41" s="574"/>
      <c r="CI41" s="574"/>
      <c r="CJ41" s="574"/>
      <c r="CK41" s="574"/>
      <c r="CL41" s="574"/>
      <c r="CM41" s="574"/>
      <c r="CN41" s="574"/>
      <c r="CO41" s="574"/>
      <c r="CP41" s="574"/>
      <c r="CQ41" s="575"/>
      <c r="CR41" s="576" t="s">
        <v>203</v>
      </c>
      <c r="CS41" s="577"/>
      <c r="CT41" s="577"/>
      <c r="CU41" s="577"/>
      <c r="CV41" s="577"/>
      <c r="CW41" s="577"/>
      <c r="CX41" s="577"/>
      <c r="CY41" s="578"/>
      <c r="CZ41" s="579" t="s">
        <v>203</v>
      </c>
      <c r="DA41" s="580"/>
      <c r="DB41" s="580"/>
      <c r="DC41" s="581"/>
      <c r="DD41" s="582" t="s">
        <v>203</v>
      </c>
      <c r="DE41" s="577"/>
      <c r="DF41" s="577"/>
      <c r="DG41" s="577"/>
      <c r="DH41" s="577"/>
      <c r="DI41" s="577"/>
      <c r="DJ41" s="577"/>
      <c r="DK41" s="578"/>
      <c r="DL41" s="583"/>
      <c r="DM41" s="584"/>
      <c r="DN41" s="584"/>
      <c r="DO41" s="584"/>
      <c r="DP41" s="584"/>
      <c r="DQ41" s="584"/>
      <c r="DR41" s="584"/>
      <c r="DS41" s="584"/>
      <c r="DT41" s="584"/>
      <c r="DU41" s="584"/>
      <c r="DV41" s="585"/>
      <c r="DW41" s="586"/>
      <c r="DX41" s="587"/>
      <c r="DY41" s="587"/>
      <c r="DZ41" s="587"/>
      <c r="EA41" s="587"/>
      <c r="EB41" s="587"/>
      <c r="EC41" s="588"/>
    </row>
    <row r="42" spans="2:133" ht="11.25" customHeight="1" x14ac:dyDescent="0.15">
      <c r="B42" s="573" t="s">
        <v>499</v>
      </c>
      <c r="C42" s="574"/>
      <c r="D42" s="574"/>
      <c r="E42" s="574"/>
      <c r="F42" s="574"/>
      <c r="G42" s="574"/>
      <c r="H42" s="574"/>
      <c r="I42" s="574"/>
      <c r="J42" s="574"/>
      <c r="K42" s="574"/>
      <c r="L42" s="574"/>
      <c r="M42" s="574"/>
      <c r="N42" s="574"/>
      <c r="O42" s="574"/>
      <c r="P42" s="574"/>
      <c r="Q42" s="575"/>
      <c r="R42" s="576" t="s">
        <v>203</v>
      </c>
      <c r="S42" s="590"/>
      <c r="T42" s="590"/>
      <c r="U42" s="590"/>
      <c r="V42" s="590"/>
      <c r="W42" s="590"/>
      <c r="X42" s="590"/>
      <c r="Y42" s="591"/>
      <c r="Z42" s="600" t="s">
        <v>203</v>
      </c>
      <c r="AA42" s="600"/>
      <c r="AB42" s="600"/>
      <c r="AC42" s="600"/>
      <c r="AD42" s="601" t="s">
        <v>203</v>
      </c>
      <c r="AE42" s="601"/>
      <c r="AF42" s="601"/>
      <c r="AG42" s="601"/>
      <c r="AH42" s="601"/>
      <c r="AI42" s="601"/>
      <c r="AJ42" s="601"/>
      <c r="AK42" s="601"/>
      <c r="AL42" s="579" t="s">
        <v>203</v>
      </c>
      <c r="AM42" s="592"/>
      <c r="AN42" s="592"/>
      <c r="AO42" s="602"/>
      <c r="AQ42" s="603" t="s">
        <v>513</v>
      </c>
      <c r="AR42" s="604"/>
      <c r="AS42" s="604"/>
      <c r="AT42" s="604"/>
      <c r="AU42" s="604"/>
      <c r="AV42" s="604"/>
      <c r="AW42" s="604"/>
      <c r="AX42" s="604"/>
      <c r="AY42" s="605"/>
      <c r="AZ42" s="554">
        <v>2432366</v>
      </c>
      <c r="BA42" s="594"/>
      <c r="BB42" s="594"/>
      <c r="BC42" s="594"/>
      <c r="BD42" s="555"/>
      <c r="BE42" s="555"/>
      <c r="BF42" s="606"/>
      <c r="BG42" s="346"/>
      <c r="BH42" s="347"/>
      <c r="BI42" s="347"/>
      <c r="BJ42" s="347"/>
      <c r="BK42" s="347"/>
      <c r="BL42" s="19"/>
      <c r="BM42" s="552" t="s">
        <v>204</v>
      </c>
      <c r="BN42" s="552"/>
      <c r="BO42" s="552"/>
      <c r="BP42" s="552"/>
      <c r="BQ42" s="552"/>
      <c r="BR42" s="552"/>
      <c r="BS42" s="552"/>
      <c r="BT42" s="552"/>
      <c r="BU42" s="553"/>
      <c r="BV42" s="554">
        <v>384</v>
      </c>
      <c r="BW42" s="594"/>
      <c r="BX42" s="594"/>
      <c r="BY42" s="594"/>
      <c r="BZ42" s="594"/>
      <c r="CA42" s="594"/>
      <c r="CB42" s="607"/>
      <c r="CD42" s="573" t="s">
        <v>279</v>
      </c>
      <c r="CE42" s="574"/>
      <c r="CF42" s="574"/>
      <c r="CG42" s="574"/>
      <c r="CH42" s="574"/>
      <c r="CI42" s="574"/>
      <c r="CJ42" s="574"/>
      <c r="CK42" s="574"/>
      <c r="CL42" s="574"/>
      <c r="CM42" s="574"/>
      <c r="CN42" s="574"/>
      <c r="CO42" s="574"/>
      <c r="CP42" s="574"/>
      <c r="CQ42" s="575"/>
      <c r="CR42" s="576">
        <v>5353710</v>
      </c>
      <c r="CS42" s="577"/>
      <c r="CT42" s="577"/>
      <c r="CU42" s="577"/>
      <c r="CV42" s="577"/>
      <c r="CW42" s="577"/>
      <c r="CX42" s="577"/>
      <c r="CY42" s="578"/>
      <c r="CZ42" s="579">
        <v>9.1</v>
      </c>
      <c r="DA42" s="580"/>
      <c r="DB42" s="580"/>
      <c r="DC42" s="581"/>
      <c r="DD42" s="582">
        <v>1046902</v>
      </c>
      <c r="DE42" s="577"/>
      <c r="DF42" s="577"/>
      <c r="DG42" s="577"/>
      <c r="DH42" s="577"/>
      <c r="DI42" s="577"/>
      <c r="DJ42" s="577"/>
      <c r="DK42" s="578"/>
      <c r="DL42" s="583"/>
      <c r="DM42" s="584"/>
      <c r="DN42" s="584"/>
      <c r="DO42" s="584"/>
      <c r="DP42" s="584"/>
      <c r="DQ42" s="584"/>
      <c r="DR42" s="584"/>
      <c r="DS42" s="584"/>
      <c r="DT42" s="584"/>
      <c r="DU42" s="584"/>
      <c r="DV42" s="585"/>
      <c r="DW42" s="586"/>
      <c r="DX42" s="587"/>
      <c r="DY42" s="587"/>
      <c r="DZ42" s="587"/>
      <c r="EA42" s="587"/>
      <c r="EB42" s="587"/>
      <c r="EC42" s="588"/>
    </row>
    <row r="43" spans="2:133" ht="11.25" customHeight="1" x14ac:dyDescent="0.15">
      <c r="B43" s="573" t="s">
        <v>501</v>
      </c>
      <c r="C43" s="574"/>
      <c r="D43" s="574"/>
      <c r="E43" s="574"/>
      <c r="F43" s="574"/>
      <c r="G43" s="574"/>
      <c r="H43" s="574"/>
      <c r="I43" s="574"/>
      <c r="J43" s="574"/>
      <c r="K43" s="574"/>
      <c r="L43" s="574"/>
      <c r="M43" s="574"/>
      <c r="N43" s="574"/>
      <c r="O43" s="574"/>
      <c r="P43" s="574"/>
      <c r="Q43" s="575"/>
      <c r="R43" s="576">
        <v>1066268</v>
      </c>
      <c r="S43" s="590"/>
      <c r="T43" s="590"/>
      <c r="U43" s="590"/>
      <c r="V43" s="590"/>
      <c r="W43" s="590"/>
      <c r="X43" s="590"/>
      <c r="Y43" s="591"/>
      <c r="Z43" s="600">
        <v>1.7</v>
      </c>
      <c r="AA43" s="600"/>
      <c r="AB43" s="600"/>
      <c r="AC43" s="600"/>
      <c r="AD43" s="601" t="s">
        <v>203</v>
      </c>
      <c r="AE43" s="601"/>
      <c r="AF43" s="601"/>
      <c r="AG43" s="601"/>
      <c r="AH43" s="601"/>
      <c r="AI43" s="601"/>
      <c r="AJ43" s="601"/>
      <c r="AK43" s="601"/>
      <c r="AL43" s="579" t="s">
        <v>203</v>
      </c>
      <c r="AM43" s="592"/>
      <c r="AN43" s="592"/>
      <c r="AO43" s="602"/>
      <c r="CD43" s="573" t="s">
        <v>91</v>
      </c>
      <c r="CE43" s="574"/>
      <c r="CF43" s="574"/>
      <c r="CG43" s="574"/>
      <c r="CH43" s="574"/>
      <c r="CI43" s="574"/>
      <c r="CJ43" s="574"/>
      <c r="CK43" s="574"/>
      <c r="CL43" s="574"/>
      <c r="CM43" s="574"/>
      <c r="CN43" s="574"/>
      <c r="CO43" s="574"/>
      <c r="CP43" s="574"/>
      <c r="CQ43" s="575"/>
      <c r="CR43" s="576">
        <v>129799</v>
      </c>
      <c r="CS43" s="577"/>
      <c r="CT43" s="577"/>
      <c r="CU43" s="577"/>
      <c r="CV43" s="577"/>
      <c r="CW43" s="577"/>
      <c r="CX43" s="577"/>
      <c r="CY43" s="578"/>
      <c r="CZ43" s="579">
        <v>0.2</v>
      </c>
      <c r="DA43" s="580"/>
      <c r="DB43" s="580"/>
      <c r="DC43" s="581"/>
      <c r="DD43" s="582">
        <v>129799</v>
      </c>
      <c r="DE43" s="577"/>
      <c r="DF43" s="577"/>
      <c r="DG43" s="577"/>
      <c r="DH43" s="577"/>
      <c r="DI43" s="577"/>
      <c r="DJ43" s="577"/>
      <c r="DK43" s="578"/>
      <c r="DL43" s="583"/>
      <c r="DM43" s="584"/>
      <c r="DN43" s="584"/>
      <c r="DO43" s="584"/>
      <c r="DP43" s="584"/>
      <c r="DQ43" s="584"/>
      <c r="DR43" s="584"/>
      <c r="DS43" s="584"/>
      <c r="DT43" s="584"/>
      <c r="DU43" s="584"/>
      <c r="DV43" s="585"/>
      <c r="DW43" s="586"/>
      <c r="DX43" s="587"/>
      <c r="DY43" s="587"/>
      <c r="DZ43" s="587"/>
      <c r="EA43" s="587"/>
      <c r="EB43" s="587"/>
      <c r="EC43" s="588"/>
    </row>
    <row r="44" spans="2:133" ht="11.25" customHeight="1" x14ac:dyDescent="0.15">
      <c r="B44" s="551" t="s">
        <v>500</v>
      </c>
      <c r="C44" s="552"/>
      <c r="D44" s="552"/>
      <c r="E44" s="552"/>
      <c r="F44" s="552"/>
      <c r="G44" s="552"/>
      <c r="H44" s="552"/>
      <c r="I44" s="552"/>
      <c r="J44" s="552"/>
      <c r="K44" s="552"/>
      <c r="L44" s="552"/>
      <c r="M44" s="552"/>
      <c r="N44" s="552"/>
      <c r="O44" s="552"/>
      <c r="P44" s="552"/>
      <c r="Q44" s="553"/>
      <c r="R44" s="554">
        <v>62691244</v>
      </c>
      <c r="S44" s="594"/>
      <c r="T44" s="594"/>
      <c r="U44" s="594"/>
      <c r="V44" s="594"/>
      <c r="W44" s="594"/>
      <c r="X44" s="594"/>
      <c r="Y44" s="595"/>
      <c r="Z44" s="596">
        <v>100</v>
      </c>
      <c r="AA44" s="596"/>
      <c r="AB44" s="596"/>
      <c r="AC44" s="596"/>
      <c r="AD44" s="597">
        <v>21167470</v>
      </c>
      <c r="AE44" s="597"/>
      <c r="AF44" s="597"/>
      <c r="AG44" s="597"/>
      <c r="AH44" s="597"/>
      <c r="AI44" s="597"/>
      <c r="AJ44" s="597"/>
      <c r="AK44" s="597"/>
      <c r="AL44" s="557">
        <v>100</v>
      </c>
      <c r="AM44" s="598"/>
      <c r="AN44" s="598"/>
      <c r="AO44" s="599"/>
      <c r="CD44" s="351" t="s">
        <v>539</v>
      </c>
      <c r="CE44" s="353"/>
      <c r="CF44" s="573" t="s">
        <v>547</v>
      </c>
      <c r="CG44" s="574"/>
      <c r="CH44" s="574"/>
      <c r="CI44" s="574"/>
      <c r="CJ44" s="574"/>
      <c r="CK44" s="574"/>
      <c r="CL44" s="574"/>
      <c r="CM44" s="574"/>
      <c r="CN44" s="574"/>
      <c r="CO44" s="574"/>
      <c r="CP44" s="574"/>
      <c r="CQ44" s="575"/>
      <c r="CR44" s="576">
        <v>4780489</v>
      </c>
      <c r="CS44" s="590"/>
      <c r="CT44" s="590"/>
      <c r="CU44" s="590"/>
      <c r="CV44" s="590"/>
      <c r="CW44" s="590"/>
      <c r="CX44" s="590"/>
      <c r="CY44" s="591"/>
      <c r="CZ44" s="579">
        <v>8.1999999999999993</v>
      </c>
      <c r="DA44" s="592"/>
      <c r="DB44" s="592"/>
      <c r="DC44" s="593"/>
      <c r="DD44" s="582">
        <v>978810</v>
      </c>
      <c r="DE44" s="590"/>
      <c r="DF44" s="590"/>
      <c r="DG44" s="590"/>
      <c r="DH44" s="590"/>
      <c r="DI44" s="590"/>
      <c r="DJ44" s="590"/>
      <c r="DK44" s="591"/>
      <c r="DL44" s="583"/>
      <c r="DM44" s="584"/>
      <c r="DN44" s="584"/>
      <c r="DO44" s="584"/>
      <c r="DP44" s="584"/>
      <c r="DQ44" s="584"/>
      <c r="DR44" s="584"/>
      <c r="DS44" s="584"/>
      <c r="DT44" s="584"/>
      <c r="DU44" s="584"/>
      <c r="DV44" s="585"/>
      <c r="DW44" s="586"/>
      <c r="DX44" s="587"/>
      <c r="DY44" s="587"/>
      <c r="DZ44" s="587"/>
      <c r="EA44" s="587"/>
      <c r="EB44" s="587"/>
      <c r="EC44" s="588"/>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54"/>
      <c r="CE45" s="356"/>
      <c r="CF45" s="573" t="s">
        <v>548</v>
      </c>
      <c r="CG45" s="574"/>
      <c r="CH45" s="574"/>
      <c r="CI45" s="574"/>
      <c r="CJ45" s="574"/>
      <c r="CK45" s="574"/>
      <c r="CL45" s="574"/>
      <c r="CM45" s="574"/>
      <c r="CN45" s="574"/>
      <c r="CO45" s="574"/>
      <c r="CP45" s="574"/>
      <c r="CQ45" s="575"/>
      <c r="CR45" s="576">
        <v>3092144</v>
      </c>
      <c r="CS45" s="577"/>
      <c r="CT45" s="577"/>
      <c r="CU45" s="577"/>
      <c r="CV45" s="577"/>
      <c r="CW45" s="577"/>
      <c r="CX45" s="577"/>
      <c r="CY45" s="578"/>
      <c r="CZ45" s="579">
        <v>5.3</v>
      </c>
      <c r="DA45" s="580"/>
      <c r="DB45" s="580"/>
      <c r="DC45" s="581"/>
      <c r="DD45" s="582">
        <v>177658</v>
      </c>
      <c r="DE45" s="577"/>
      <c r="DF45" s="577"/>
      <c r="DG45" s="577"/>
      <c r="DH45" s="577"/>
      <c r="DI45" s="577"/>
      <c r="DJ45" s="577"/>
      <c r="DK45" s="578"/>
      <c r="DL45" s="583"/>
      <c r="DM45" s="584"/>
      <c r="DN45" s="584"/>
      <c r="DO45" s="584"/>
      <c r="DP45" s="584"/>
      <c r="DQ45" s="584"/>
      <c r="DR45" s="584"/>
      <c r="DS45" s="584"/>
      <c r="DT45" s="584"/>
      <c r="DU45" s="584"/>
      <c r="DV45" s="585"/>
      <c r="DW45" s="586"/>
      <c r="DX45" s="587"/>
      <c r="DY45" s="587"/>
      <c r="DZ45" s="587"/>
      <c r="EA45" s="587"/>
      <c r="EB45" s="587"/>
      <c r="EC45" s="588"/>
    </row>
    <row r="46" spans="2:133" ht="11.25" customHeight="1" x14ac:dyDescent="0.15">
      <c r="B46" s="41" t="s">
        <v>57</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54"/>
      <c r="CE46" s="356"/>
      <c r="CF46" s="573" t="s">
        <v>549</v>
      </c>
      <c r="CG46" s="574"/>
      <c r="CH46" s="574"/>
      <c r="CI46" s="574"/>
      <c r="CJ46" s="574"/>
      <c r="CK46" s="574"/>
      <c r="CL46" s="574"/>
      <c r="CM46" s="574"/>
      <c r="CN46" s="574"/>
      <c r="CO46" s="574"/>
      <c r="CP46" s="574"/>
      <c r="CQ46" s="575"/>
      <c r="CR46" s="576">
        <v>1558654</v>
      </c>
      <c r="CS46" s="590"/>
      <c r="CT46" s="590"/>
      <c r="CU46" s="590"/>
      <c r="CV46" s="590"/>
      <c r="CW46" s="590"/>
      <c r="CX46" s="590"/>
      <c r="CY46" s="591"/>
      <c r="CZ46" s="579">
        <v>2.7</v>
      </c>
      <c r="DA46" s="592"/>
      <c r="DB46" s="592"/>
      <c r="DC46" s="593"/>
      <c r="DD46" s="582">
        <v>783868</v>
      </c>
      <c r="DE46" s="590"/>
      <c r="DF46" s="590"/>
      <c r="DG46" s="590"/>
      <c r="DH46" s="590"/>
      <c r="DI46" s="590"/>
      <c r="DJ46" s="590"/>
      <c r="DK46" s="591"/>
      <c r="DL46" s="583"/>
      <c r="DM46" s="584"/>
      <c r="DN46" s="584"/>
      <c r="DO46" s="584"/>
      <c r="DP46" s="584"/>
      <c r="DQ46" s="584"/>
      <c r="DR46" s="584"/>
      <c r="DS46" s="584"/>
      <c r="DT46" s="584"/>
      <c r="DU46" s="584"/>
      <c r="DV46" s="585"/>
      <c r="DW46" s="586"/>
      <c r="DX46" s="587"/>
      <c r="DY46" s="587"/>
      <c r="DZ46" s="587"/>
      <c r="EA46" s="587"/>
      <c r="EB46" s="587"/>
      <c r="EC46" s="588"/>
    </row>
    <row r="47" spans="2:133" ht="11.25" customHeight="1" x14ac:dyDescent="0.15">
      <c r="B47" s="572" t="s">
        <v>360</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c r="BP47" s="572"/>
      <c r="BQ47" s="572"/>
      <c r="BR47" s="572"/>
      <c r="BS47" s="572"/>
      <c r="BT47" s="572"/>
      <c r="BU47" s="572"/>
      <c r="BV47" s="572"/>
      <c r="BW47" s="572"/>
      <c r="BX47" s="572"/>
      <c r="BY47" s="572"/>
      <c r="BZ47" s="572"/>
      <c r="CA47" s="572"/>
      <c r="CB47" s="572"/>
      <c r="CD47" s="354"/>
      <c r="CE47" s="356"/>
      <c r="CF47" s="573" t="s">
        <v>550</v>
      </c>
      <c r="CG47" s="574"/>
      <c r="CH47" s="574"/>
      <c r="CI47" s="574"/>
      <c r="CJ47" s="574"/>
      <c r="CK47" s="574"/>
      <c r="CL47" s="574"/>
      <c r="CM47" s="574"/>
      <c r="CN47" s="574"/>
      <c r="CO47" s="574"/>
      <c r="CP47" s="574"/>
      <c r="CQ47" s="575"/>
      <c r="CR47" s="576">
        <v>573221</v>
      </c>
      <c r="CS47" s="577"/>
      <c r="CT47" s="577"/>
      <c r="CU47" s="577"/>
      <c r="CV47" s="577"/>
      <c r="CW47" s="577"/>
      <c r="CX47" s="577"/>
      <c r="CY47" s="578"/>
      <c r="CZ47" s="579">
        <v>1</v>
      </c>
      <c r="DA47" s="580"/>
      <c r="DB47" s="580"/>
      <c r="DC47" s="581"/>
      <c r="DD47" s="582">
        <v>68092</v>
      </c>
      <c r="DE47" s="577"/>
      <c r="DF47" s="577"/>
      <c r="DG47" s="577"/>
      <c r="DH47" s="577"/>
      <c r="DI47" s="577"/>
      <c r="DJ47" s="577"/>
      <c r="DK47" s="578"/>
      <c r="DL47" s="583"/>
      <c r="DM47" s="584"/>
      <c r="DN47" s="584"/>
      <c r="DO47" s="584"/>
      <c r="DP47" s="584"/>
      <c r="DQ47" s="584"/>
      <c r="DR47" s="584"/>
      <c r="DS47" s="584"/>
      <c r="DT47" s="584"/>
      <c r="DU47" s="584"/>
      <c r="DV47" s="585"/>
      <c r="DW47" s="586"/>
      <c r="DX47" s="587"/>
      <c r="DY47" s="587"/>
      <c r="DZ47" s="587"/>
      <c r="EA47" s="587"/>
      <c r="EB47" s="587"/>
      <c r="EC47" s="588"/>
    </row>
    <row r="48" spans="2:133" x14ac:dyDescent="0.15">
      <c r="B48" s="589" t="s">
        <v>264</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589"/>
      <c r="BT48" s="589"/>
      <c r="BU48" s="589"/>
      <c r="BV48" s="589"/>
      <c r="BW48" s="589"/>
      <c r="BX48" s="589"/>
      <c r="BY48" s="589"/>
      <c r="BZ48" s="589"/>
      <c r="CA48" s="589"/>
      <c r="CB48" s="589"/>
      <c r="CD48" s="357"/>
      <c r="CE48" s="359"/>
      <c r="CF48" s="573" t="s">
        <v>551</v>
      </c>
      <c r="CG48" s="574"/>
      <c r="CH48" s="574"/>
      <c r="CI48" s="574"/>
      <c r="CJ48" s="574"/>
      <c r="CK48" s="574"/>
      <c r="CL48" s="574"/>
      <c r="CM48" s="574"/>
      <c r="CN48" s="574"/>
      <c r="CO48" s="574"/>
      <c r="CP48" s="574"/>
      <c r="CQ48" s="575"/>
      <c r="CR48" s="576" t="s">
        <v>203</v>
      </c>
      <c r="CS48" s="590"/>
      <c r="CT48" s="590"/>
      <c r="CU48" s="590"/>
      <c r="CV48" s="590"/>
      <c r="CW48" s="590"/>
      <c r="CX48" s="590"/>
      <c r="CY48" s="591"/>
      <c r="CZ48" s="579" t="s">
        <v>203</v>
      </c>
      <c r="DA48" s="592"/>
      <c r="DB48" s="592"/>
      <c r="DC48" s="593"/>
      <c r="DD48" s="582" t="s">
        <v>203</v>
      </c>
      <c r="DE48" s="590"/>
      <c r="DF48" s="590"/>
      <c r="DG48" s="590"/>
      <c r="DH48" s="590"/>
      <c r="DI48" s="590"/>
      <c r="DJ48" s="590"/>
      <c r="DK48" s="591"/>
      <c r="DL48" s="583"/>
      <c r="DM48" s="584"/>
      <c r="DN48" s="584"/>
      <c r="DO48" s="584"/>
      <c r="DP48" s="584"/>
      <c r="DQ48" s="584"/>
      <c r="DR48" s="584"/>
      <c r="DS48" s="584"/>
      <c r="DT48" s="584"/>
      <c r="DU48" s="584"/>
      <c r="DV48" s="585"/>
      <c r="DW48" s="586"/>
      <c r="DX48" s="587"/>
      <c r="DY48" s="587"/>
      <c r="DZ48" s="587"/>
      <c r="EA48" s="587"/>
      <c r="EB48" s="587"/>
      <c r="EC48" s="588"/>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51" t="s">
        <v>537</v>
      </c>
      <c r="CE49" s="552"/>
      <c r="CF49" s="552"/>
      <c r="CG49" s="552"/>
      <c r="CH49" s="552"/>
      <c r="CI49" s="552"/>
      <c r="CJ49" s="552"/>
      <c r="CK49" s="552"/>
      <c r="CL49" s="552"/>
      <c r="CM49" s="552"/>
      <c r="CN49" s="552"/>
      <c r="CO49" s="552"/>
      <c r="CP49" s="552"/>
      <c r="CQ49" s="553"/>
      <c r="CR49" s="554">
        <v>58527441</v>
      </c>
      <c r="CS49" s="555"/>
      <c r="CT49" s="555"/>
      <c r="CU49" s="555"/>
      <c r="CV49" s="555"/>
      <c r="CW49" s="555"/>
      <c r="CX49" s="555"/>
      <c r="CY49" s="556"/>
      <c r="CZ49" s="557">
        <v>100</v>
      </c>
      <c r="DA49" s="558"/>
      <c r="DB49" s="558"/>
      <c r="DC49" s="559"/>
      <c r="DD49" s="560">
        <v>33914968</v>
      </c>
      <c r="DE49" s="555"/>
      <c r="DF49" s="555"/>
      <c r="DG49" s="555"/>
      <c r="DH49" s="555"/>
      <c r="DI49" s="555"/>
      <c r="DJ49" s="555"/>
      <c r="DK49" s="556"/>
      <c r="DL49" s="561"/>
      <c r="DM49" s="562"/>
      <c r="DN49" s="562"/>
      <c r="DO49" s="562"/>
      <c r="DP49" s="562"/>
      <c r="DQ49" s="562"/>
      <c r="DR49" s="562"/>
      <c r="DS49" s="562"/>
      <c r="DT49" s="562"/>
      <c r="DU49" s="562"/>
      <c r="DV49" s="563"/>
      <c r="DW49" s="564"/>
      <c r="DX49" s="565"/>
      <c r="DY49" s="565"/>
      <c r="DZ49" s="565"/>
      <c r="EA49" s="565"/>
      <c r="EB49" s="565"/>
      <c r="EC49" s="566"/>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HD3Q0i+iSFbuuy+DWmmR9mPHfWrKAtHc6PjcyZy+UTw9R4rHydziPNbtnerjwE2RxGGNWYWs918tTaGWDXKNaQ==" saltValue="DV5B+BRI5cbMkIFrauxtP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979" t="s">
        <v>299</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c r="AV2" s="979"/>
      <c r="AW2" s="979"/>
      <c r="AX2" s="979"/>
      <c r="AY2" s="979"/>
      <c r="AZ2" s="979"/>
      <c r="BA2" s="979"/>
      <c r="BB2" s="979"/>
      <c r="BC2" s="979"/>
      <c r="BD2" s="979"/>
      <c r="BE2" s="979"/>
      <c r="BF2" s="979"/>
      <c r="BG2" s="979"/>
      <c r="BH2" s="979"/>
      <c r="BI2" s="979"/>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980" t="s">
        <v>301</v>
      </c>
      <c r="DK2" s="981"/>
      <c r="DL2" s="981"/>
      <c r="DM2" s="981"/>
      <c r="DN2" s="981"/>
      <c r="DO2" s="982"/>
      <c r="DP2" s="54"/>
      <c r="DQ2" s="980" t="s">
        <v>302</v>
      </c>
      <c r="DR2" s="981"/>
      <c r="DS2" s="981"/>
      <c r="DT2" s="981"/>
      <c r="DU2" s="981"/>
      <c r="DV2" s="981"/>
      <c r="DW2" s="981"/>
      <c r="DX2" s="981"/>
      <c r="DY2" s="981"/>
      <c r="DZ2" s="982"/>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970" t="s">
        <v>375</v>
      </c>
      <c r="B4" s="970"/>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60"/>
      <c r="BA4" s="60"/>
      <c r="BB4" s="60"/>
      <c r="BC4" s="60"/>
      <c r="BD4" s="60"/>
      <c r="BE4" s="71"/>
      <c r="BF4" s="71"/>
      <c r="BG4" s="71"/>
      <c r="BH4" s="71"/>
      <c r="BI4" s="71"/>
      <c r="BJ4" s="71"/>
      <c r="BK4" s="71"/>
      <c r="BL4" s="71"/>
      <c r="BM4" s="71"/>
      <c r="BN4" s="71"/>
      <c r="BO4" s="71"/>
      <c r="BP4" s="71"/>
      <c r="BQ4" s="752" t="s">
        <v>376</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71"/>
    </row>
    <row r="5" spans="1:131" s="51" customFormat="1" ht="26.25" customHeight="1" x14ac:dyDescent="0.15">
      <c r="A5" s="668" t="s">
        <v>377</v>
      </c>
      <c r="B5" s="669"/>
      <c r="C5" s="669"/>
      <c r="D5" s="669"/>
      <c r="E5" s="669"/>
      <c r="F5" s="669"/>
      <c r="G5" s="669"/>
      <c r="H5" s="669"/>
      <c r="I5" s="669"/>
      <c r="J5" s="669"/>
      <c r="K5" s="669"/>
      <c r="L5" s="669"/>
      <c r="M5" s="669"/>
      <c r="N5" s="669"/>
      <c r="O5" s="669"/>
      <c r="P5" s="670"/>
      <c r="Q5" s="660" t="s">
        <v>185</v>
      </c>
      <c r="R5" s="661"/>
      <c r="S5" s="661"/>
      <c r="T5" s="661"/>
      <c r="U5" s="662"/>
      <c r="V5" s="660" t="s">
        <v>378</v>
      </c>
      <c r="W5" s="661"/>
      <c r="X5" s="661"/>
      <c r="Y5" s="661"/>
      <c r="Z5" s="662"/>
      <c r="AA5" s="660" t="s">
        <v>379</v>
      </c>
      <c r="AB5" s="661"/>
      <c r="AC5" s="661"/>
      <c r="AD5" s="661"/>
      <c r="AE5" s="661"/>
      <c r="AF5" s="702" t="s">
        <v>182</v>
      </c>
      <c r="AG5" s="661"/>
      <c r="AH5" s="661"/>
      <c r="AI5" s="661"/>
      <c r="AJ5" s="666"/>
      <c r="AK5" s="661" t="s">
        <v>160</v>
      </c>
      <c r="AL5" s="661"/>
      <c r="AM5" s="661"/>
      <c r="AN5" s="661"/>
      <c r="AO5" s="662"/>
      <c r="AP5" s="660" t="s">
        <v>380</v>
      </c>
      <c r="AQ5" s="661"/>
      <c r="AR5" s="661"/>
      <c r="AS5" s="661"/>
      <c r="AT5" s="662"/>
      <c r="AU5" s="660" t="s">
        <v>382</v>
      </c>
      <c r="AV5" s="661"/>
      <c r="AW5" s="661"/>
      <c r="AX5" s="661"/>
      <c r="AY5" s="666"/>
      <c r="AZ5" s="60"/>
      <c r="BA5" s="60"/>
      <c r="BB5" s="60"/>
      <c r="BC5" s="60"/>
      <c r="BD5" s="60"/>
      <c r="BE5" s="71"/>
      <c r="BF5" s="71"/>
      <c r="BG5" s="71"/>
      <c r="BH5" s="71"/>
      <c r="BI5" s="71"/>
      <c r="BJ5" s="71"/>
      <c r="BK5" s="71"/>
      <c r="BL5" s="71"/>
      <c r="BM5" s="71"/>
      <c r="BN5" s="71"/>
      <c r="BO5" s="71"/>
      <c r="BP5" s="71"/>
      <c r="BQ5" s="668" t="s">
        <v>383</v>
      </c>
      <c r="BR5" s="669"/>
      <c r="BS5" s="669"/>
      <c r="BT5" s="669"/>
      <c r="BU5" s="669"/>
      <c r="BV5" s="669"/>
      <c r="BW5" s="669"/>
      <c r="BX5" s="669"/>
      <c r="BY5" s="669"/>
      <c r="BZ5" s="669"/>
      <c r="CA5" s="669"/>
      <c r="CB5" s="669"/>
      <c r="CC5" s="669"/>
      <c r="CD5" s="669"/>
      <c r="CE5" s="669"/>
      <c r="CF5" s="669"/>
      <c r="CG5" s="670"/>
      <c r="CH5" s="660" t="s">
        <v>331</v>
      </c>
      <c r="CI5" s="661"/>
      <c r="CJ5" s="661"/>
      <c r="CK5" s="661"/>
      <c r="CL5" s="662"/>
      <c r="CM5" s="660" t="s">
        <v>309</v>
      </c>
      <c r="CN5" s="661"/>
      <c r="CO5" s="661"/>
      <c r="CP5" s="661"/>
      <c r="CQ5" s="662"/>
      <c r="CR5" s="660" t="s">
        <v>245</v>
      </c>
      <c r="CS5" s="661"/>
      <c r="CT5" s="661"/>
      <c r="CU5" s="661"/>
      <c r="CV5" s="662"/>
      <c r="CW5" s="660" t="s">
        <v>59</v>
      </c>
      <c r="CX5" s="661"/>
      <c r="CY5" s="661"/>
      <c r="CZ5" s="661"/>
      <c r="DA5" s="662"/>
      <c r="DB5" s="660" t="s">
        <v>363</v>
      </c>
      <c r="DC5" s="661"/>
      <c r="DD5" s="661"/>
      <c r="DE5" s="661"/>
      <c r="DF5" s="662"/>
      <c r="DG5" s="992" t="s">
        <v>242</v>
      </c>
      <c r="DH5" s="993"/>
      <c r="DI5" s="993"/>
      <c r="DJ5" s="993"/>
      <c r="DK5" s="994"/>
      <c r="DL5" s="992" t="s">
        <v>384</v>
      </c>
      <c r="DM5" s="993"/>
      <c r="DN5" s="993"/>
      <c r="DO5" s="993"/>
      <c r="DP5" s="994"/>
      <c r="DQ5" s="660" t="s">
        <v>385</v>
      </c>
      <c r="DR5" s="661"/>
      <c r="DS5" s="661"/>
      <c r="DT5" s="661"/>
      <c r="DU5" s="662"/>
      <c r="DV5" s="660" t="s">
        <v>382</v>
      </c>
      <c r="DW5" s="661"/>
      <c r="DX5" s="661"/>
      <c r="DY5" s="661"/>
      <c r="DZ5" s="666"/>
      <c r="EA5" s="71"/>
    </row>
    <row r="6" spans="1:131" s="51" customFormat="1" ht="26.25" customHeight="1" x14ac:dyDescent="0.15">
      <c r="A6" s="671"/>
      <c r="B6" s="672"/>
      <c r="C6" s="672"/>
      <c r="D6" s="672"/>
      <c r="E6" s="672"/>
      <c r="F6" s="672"/>
      <c r="G6" s="672"/>
      <c r="H6" s="672"/>
      <c r="I6" s="672"/>
      <c r="J6" s="672"/>
      <c r="K6" s="672"/>
      <c r="L6" s="672"/>
      <c r="M6" s="672"/>
      <c r="N6" s="672"/>
      <c r="O6" s="672"/>
      <c r="P6" s="673"/>
      <c r="Q6" s="663"/>
      <c r="R6" s="664"/>
      <c r="S6" s="664"/>
      <c r="T6" s="664"/>
      <c r="U6" s="665"/>
      <c r="V6" s="663"/>
      <c r="W6" s="664"/>
      <c r="X6" s="664"/>
      <c r="Y6" s="664"/>
      <c r="Z6" s="665"/>
      <c r="AA6" s="663"/>
      <c r="AB6" s="664"/>
      <c r="AC6" s="664"/>
      <c r="AD6" s="664"/>
      <c r="AE6" s="664"/>
      <c r="AF6" s="703"/>
      <c r="AG6" s="664"/>
      <c r="AH6" s="664"/>
      <c r="AI6" s="664"/>
      <c r="AJ6" s="667"/>
      <c r="AK6" s="664"/>
      <c r="AL6" s="664"/>
      <c r="AM6" s="664"/>
      <c r="AN6" s="664"/>
      <c r="AO6" s="665"/>
      <c r="AP6" s="663"/>
      <c r="AQ6" s="664"/>
      <c r="AR6" s="664"/>
      <c r="AS6" s="664"/>
      <c r="AT6" s="665"/>
      <c r="AU6" s="663"/>
      <c r="AV6" s="664"/>
      <c r="AW6" s="664"/>
      <c r="AX6" s="664"/>
      <c r="AY6" s="667"/>
      <c r="AZ6" s="60"/>
      <c r="BA6" s="60"/>
      <c r="BB6" s="60"/>
      <c r="BC6" s="60"/>
      <c r="BD6" s="60"/>
      <c r="BE6" s="71"/>
      <c r="BF6" s="71"/>
      <c r="BG6" s="71"/>
      <c r="BH6" s="71"/>
      <c r="BI6" s="71"/>
      <c r="BJ6" s="71"/>
      <c r="BK6" s="71"/>
      <c r="BL6" s="71"/>
      <c r="BM6" s="71"/>
      <c r="BN6" s="71"/>
      <c r="BO6" s="71"/>
      <c r="BP6" s="71"/>
      <c r="BQ6" s="671"/>
      <c r="BR6" s="672"/>
      <c r="BS6" s="672"/>
      <c r="BT6" s="672"/>
      <c r="BU6" s="672"/>
      <c r="BV6" s="672"/>
      <c r="BW6" s="672"/>
      <c r="BX6" s="672"/>
      <c r="BY6" s="672"/>
      <c r="BZ6" s="672"/>
      <c r="CA6" s="672"/>
      <c r="CB6" s="672"/>
      <c r="CC6" s="672"/>
      <c r="CD6" s="672"/>
      <c r="CE6" s="672"/>
      <c r="CF6" s="672"/>
      <c r="CG6" s="673"/>
      <c r="CH6" s="663"/>
      <c r="CI6" s="664"/>
      <c r="CJ6" s="664"/>
      <c r="CK6" s="664"/>
      <c r="CL6" s="665"/>
      <c r="CM6" s="663"/>
      <c r="CN6" s="664"/>
      <c r="CO6" s="664"/>
      <c r="CP6" s="664"/>
      <c r="CQ6" s="665"/>
      <c r="CR6" s="663"/>
      <c r="CS6" s="664"/>
      <c r="CT6" s="664"/>
      <c r="CU6" s="664"/>
      <c r="CV6" s="665"/>
      <c r="CW6" s="663"/>
      <c r="CX6" s="664"/>
      <c r="CY6" s="664"/>
      <c r="CZ6" s="664"/>
      <c r="DA6" s="665"/>
      <c r="DB6" s="663"/>
      <c r="DC6" s="664"/>
      <c r="DD6" s="664"/>
      <c r="DE6" s="664"/>
      <c r="DF6" s="665"/>
      <c r="DG6" s="995"/>
      <c r="DH6" s="996"/>
      <c r="DI6" s="996"/>
      <c r="DJ6" s="996"/>
      <c r="DK6" s="997"/>
      <c r="DL6" s="995"/>
      <c r="DM6" s="996"/>
      <c r="DN6" s="996"/>
      <c r="DO6" s="996"/>
      <c r="DP6" s="997"/>
      <c r="DQ6" s="663"/>
      <c r="DR6" s="664"/>
      <c r="DS6" s="664"/>
      <c r="DT6" s="664"/>
      <c r="DU6" s="665"/>
      <c r="DV6" s="663"/>
      <c r="DW6" s="664"/>
      <c r="DX6" s="664"/>
      <c r="DY6" s="664"/>
      <c r="DZ6" s="667"/>
      <c r="EA6" s="71"/>
    </row>
    <row r="7" spans="1:131" s="51" customFormat="1" ht="26.25" customHeight="1" x14ac:dyDescent="0.15">
      <c r="A7" s="55">
        <v>1</v>
      </c>
      <c r="B7" s="933" t="s">
        <v>387</v>
      </c>
      <c r="C7" s="934"/>
      <c r="D7" s="934"/>
      <c r="E7" s="934"/>
      <c r="F7" s="934"/>
      <c r="G7" s="934"/>
      <c r="H7" s="934"/>
      <c r="I7" s="934"/>
      <c r="J7" s="934"/>
      <c r="K7" s="934"/>
      <c r="L7" s="934"/>
      <c r="M7" s="934"/>
      <c r="N7" s="934"/>
      <c r="O7" s="934"/>
      <c r="P7" s="935"/>
      <c r="Q7" s="936">
        <v>62691</v>
      </c>
      <c r="R7" s="937"/>
      <c r="S7" s="937"/>
      <c r="T7" s="937"/>
      <c r="U7" s="937"/>
      <c r="V7" s="937">
        <v>58527</v>
      </c>
      <c r="W7" s="937"/>
      <c r="X7" s="937"/>
      <c r="Y7" s="937"/>
      <c r="Z7" s="937"/>
      <c r="AA7" s="937">
        <v>4164</v>
      </c>
      <c r="AB7" s="937"/>
      <c r="AC7" s="937"/>
      <c r="AD7" s="937"/>
      <c r="AE7" s="983"/>
      <c r="AF7" s="984">
        <v>2468</v>
      </c>
      <c r="AG7" s="985"/>
      <c r="AH7" s="985"/>
      <c r="AI7" s="985"/>
      <c r="AJ7" s="986"/>
      <c r="AK7" s="987">
        <v>4127</v>
      </c>
      <c r="AL7" s="937"/>
      <c r="AM7" s="937"/>
      <c r="AN7" s="937"/>
      <c r="AO7" s="937"/>
      <c r="AP7" s="937">
        <v>42403</v>
      </c>
      <c r="AQ7" s="937"/>
      <c r="AR7" s="937"/>
      <c r="AS7" s="937"/>
      <c r="AT7" s="937"/>
      <c r="AU7" s="938"/>
      <c r="AV7" s="938"/>
      <c r="AW7" s="938"/>
      <c r="AX7" s="938"/>
      <c r="AY7" s="939"/>
      <c r="AZ7" s="60"/>
      <c r="BA7" s="60"/>
      <c r="BB7" s="60"/>
      <c r="BC7" s="60"/>
      <c r="BD7" s="60"/>
      <c r="BE7" s="71"/>
      <c r="BF7" s="71"/>
      <c r="BG7" s="71"/>
      <c r="BH7" s="71"/>
      <c r="BI7" s="71"/>
      <c r="BJ7" s="71"/>
      <c r="BK7" s="71"/>
      <c r="BL7" s="71"/>
      <c r="BM7" s="71"/>
      <c r="BN7" s="71"/>
      <c r="BO7" s="71"/>
      <c r="BP7" s="71"/>
      <c r="BQ7" s="55">
        <v>1</v>
      </c>
      <c r="BR7" s="75"/>
      <c r="BS7" s="933" t="s">
        <v>481</v>
      </c>
      <c r="BT7" s="934"/>
      <c r="BU7" s="934"/>
      <c r="BV7" s="934"/>
      <c r="BW7" s="934"/>
      <c r="BX7" s="934"/>
      <c r="BY7" s="934"/>
      <c r="BZ7" s="934"/>
      <c r="CA7" s="934"/>
      <c r="CB7" s="934"/>
      <c r="CC7" s="934"/>
      <c r="CD7" s="934"/>
      <c r="CE7" s="934"/>
      <c r="CF7" s="934"/>
      <c r="CG7" s="935"/>
      <c r="CH7" s="988">
        <v>-1</v>
      </c>
      <c r="CI7" s="989"/>
      <c r="CJ7" s="989"/>
      <c r="CK7" s="989"/>
      <c r="CL7" s="990"/>
      <c r="CM7" s="988">
        <v>45</v>
      </c>
      <c r="CN7" s="989"/>
      <c r="CO7" s="989"/>
      <c r="CP7" s="989"/>
      <c r="CQ7" s="990"/>
      <c r="CR7" s="988">
        <v>5</v>
      </c>
      <c r="CS7" s="989"/>
      <c r="CT7" s="989"/>
      <c r="CU7" s="989"/>
      <c r="CV7" s="990"/>
      <c r="CW7" s="988">
        <v>0</v>
      </c>
      <c r="CX7" s="989"/>
      <c r="CY7" s="989"/>
      <c r="CZ7" s="989"/>
      <c r="DA7" s="990"/>
      <c r="DB7" s="988">
        <v>0</v>
      </c>
      <c r="DC7" s="989"/>
      <c r="DD7" s="989"/>
      <c r="DE7" s="989"/>
      <c r="DF7" s="990"/>
      <c r="DG7" s="988">
        <v>427</v>
      </c>
      <c r="DH7" s="989"/>
      <c r="DI7" s="989"/>
      <c r="DJ7" s="989"/>
      <c r="DK7" s="990"/>
      <c r="DL7" s="988">
        <v>0</v>
      </c>
      <c r="DM7" s="989"/>
      <c r="DN7" s="989"/>
      <c r="DO7" s="989"/>
      <c r="DP7" s="990"/>
      <c r="DQ7" s="988">
        <v>374</v>
      </c>
      <c r="DR7" s="989"/>
      <c r="DS7" s="989"/>
      <c r="DT7" s="989"/>
      <c r="DU7" s="990"/>
      <c r="DV7" s="933"/>
      <c r="DW7" s="934"/>
      <c r="DX7" s="934"/>
      <c r="DY7" s="934"/>
      <c r="DZ7" s="991"/>
      <c r="EA7" s="71"/>
    </row>
    <row r="8" spans="1:131" s="51" customFormat="1" ht="26.25" customHeight="1" x14ac:dyDescent="0.15">
      <c r="A8" s="56">
        <v>2</v>
      </c>
      <c r="B8" s="922"/>
      <c r="C8" s="923"/>
      <c r="D8" s="923"/>
      <c r="E8" s="923"/>
      <c r="F8" s="923"/>
      <c r="G8" s="923"/>
      <c r="H8" s="923"/>
      <c r="I8" s="923"/>
      <c r="J8" s="923"/>
      <c r="K8" s="923"/>
      <c r="L8" s="923"/>
      <c r="M8" s="923"/>
      <c r="N8" s="923"/>
      <c r="O8" s="923"/>
      <c r="P8" s="924"/>
      <c r="Q8" s="925"/>
      <c r="R8" s="926"/>
      <c r="S8" s="926"/>
      <c r="T8" s="926"/>
      <c r="U8" s="926"/>
      <c r="V8" s="926"/>
      <c r="W8" s="926"/>
      <c r="X8" s="926"/>
      <c r="Y8" s="926"/>
      <c r="Z8" s="926"/>
      <c r="AA8" s="926"/>
      <c r="AB8" s="926"/>
      <c r="AC8" s="926"/>
      <c r="AD8" s="926"/>
      <c r="AE8" s="932"/>
      <c r="AF8" s="952"/>
      <c r="AG8" s="930"/>
      <c r="AH8" s="930"/>
      <c r="AI8" s="930"/>
      <c r="AJ8" s="953"/>
      <c r="AK8" s="931"/>
      <c r="AL8" s="926"/>
      <c r="AM8" s="926"/>
      <c r="AN8" s="926"/>
      <c r="AO8" s="926"/>
      <c r="AP8" s="926"/>
      <c r="AQ8" s="926"/>
      <c r="AR8" s="926"/>
      <c r="AS8" s="926"/>
      <c r="AT8" s="926"/>
      <c r="AU8" s="927"/>
      <c r="AV8" s="927"/>
      <c r="AW8" s="927"/>
      <c r="AX8" s="927"/>
      <c r="AY8" s="928"/>
      <c r="AZ8" s="60"/>
      <c r="BA8" s="60"/>
      <c r="BB8" s="60"/>
      <c r="BC8" s="60"/>
      <c r="BD8" s="60"/>
      <c r="BE8" s="71"/>
      <c r="BF8" s="71"/>
      <c r="BG8" s="71"/>
      <c r="BH8" s="71"/>
      <c r="BI8" s="71"/>
      <c r="BJ8" s="71"/>
      <c r="BK8" s="71"/>
      <c r="BL8" s="71"/>
      <c r="BM8" s="71"/>
      <c r="BN8" s="71"/>
      <c r="BO8" s="71"/>
      <c r="BP8" s="71"/>
      <c r="BQ8" s="56">
        <v>2</v>
      </c>
      <c r="BR8" s="76"/>
      <c r="BS8" s="922" t="s">
        <v>431</v>
      </c>
      <c r="BT8" s="923"/>
      <c r="BU8" s="923"/>
      <c r="BV8" s="923"/>
      <c r="BW8" s="923"/>
      <c r="BX8" s="923"/>
      <c r="BY8" s="923"/>
      <c r="BZ8" s="923"/>
      <c r="CA8" s="923"/>
      <c r="CB8" s="923"/>
      <c r="CC8" s="923"/>
      <c r="CD8" s="923"/>
      <c r="CE8" s="923"/>
      <c r="CF8" s="923"/>
      <c r="CG8" s="924"/>
      <c r="CH8" s="929">
        <v>0</v>
      </c>
      <c r="CI8" s="930"/>
      <c r="CJ8" s="930"/>
      <c r="CK8" s="930"/>
      <c r="CL8" s="940"/>
      <c r="CM8" s="929">
        <v>102</v>
      </c>
      <c r="CN8" s="930"/>
      <c r="CO8" s="930"/>
      <c r="CP8" s="930"/>
      <c r="CQ8" s="940"/>
      <c r="CR8" s="929">
        <v>48</v>
      </c>
      <c r="CS8" s="930"/>
      <c r="CT8" s="930"/>
      <c r="CU8" s="930"/>
      <c r="CV8" s="940"/>
      <c r="CW8" s="929">
        <v>0</v>
      </c>
      <c r="CX8" s="930"/>
      <c r="CY8" s="930"/>
      <c r="CZ8" s="930"/>
      <c r="DA8" s="940"/>
      <c r="DB8" s="929">
        <v>0</v>
      </c>
      <c r="DC8" s="930"/>
      <c r="DD8" s="930"/>
      <c r="DE8" s="930"/>
      <c r="DF8" s="940"/>
      <c r="DG8" s="929">
        <v>0</v>
      </c>
      <c r="DH8" s="930"/>
      <c r="DI8" s="930"/>
      <c r="DJ8" s="930"/>
      <c r="DK8" s="940"/>
      <c r="DL8" s="929">
        <v>20</v>
      </c>
      <c r="DM8" s="930"/>
      <c r="DN8" s="930"/>
      <c r="DO8" s="930"/>
      <c r="DP8" s="940"/>
      <c r="DQ8" s="929">
        <v>6</v>
      </c>
      <c r="DR8" s="930"/>
      <c r="DS8" s="930"/>
      <c r="DT8" s="930"/>
      <c r="DU8" s="940"/>
      <c r="DV8" s="922"/>
      <c r="DW8" s="923"/>
      <c r="DX8" s="923"/>
      <c r="DY8" s="923"/>
      <c r="DZ8" s="941"/>
      <c r="EA8" s="71"/>
    </row>
    <row r="9" spans="1:131" s="51" customFormat="1" ht="26.25" customHeight="1" x14ac:dyDescent="0.15">
      <c r="A9" s="56">
        <v>3</v>
      </c>
      <c r="B9" s="922"/>
      <c r="C9" s="923"/>
      <c r="D9" s="923"/>
      <c r="E9" s="923"/>
      <c r="F9" s="923"/>
      <c r="G9" s="923"/>
      <c r="H9" s="923"/>
      <c r="I9" s="923"/>
      <c r="J9" s="923"/>
      <c r="K9" s="923"/>
      <c r="L9" s="923"/>
      <c r="M9" s="923"/>
      <c r="N9" s="923"/>
      <c r="O9" s="923"/>
      <c r="P9" s="924"/>
      <c r="Q9" s="925"/>
      <c r="R9" s="926"/>
      <c r="S9" s="926"/>
      <c r="T9" s="926"/>
      <c r="U9" s="926"/>
      <c r="V9" s="926"/>
      <c r="W9" s="926"/>
      <c r="X9" s="926"/>
      <c r="Y9" s="926"/>
      <c r="Z9" s="926"/>
      <c r="AA9" s="926"/>
      <c r="AB9" s="926"/>
      <c r="AC9" s="926"/>
      <c r="AD9" s="926"/>
      <c r="AE9" s="932"/>
      <c r="AF9" s="952"/>
      <c r="AG9" s="930"/>
      <c r="AH9" s="930"/>
      <c r="AI9" s="930"/>
      <c r="AJ9" s="953"/>
      <c r="AK9" s="931"/>
      <c r="AL9" s="926"/>
      <c r="AM9" s="926"/>
      <c r="AN9" s="926"/>
      <c r="AO9" s="926"/>
      <c r="AP9" s="926"/>
      <c r="AQ9" s="926"/>
      <c r="AR9" s="926"/>
      <c r="AS9" s="926"/>
      <c r="AT9" s="926"/>
      <c r="AU9" s="927"/>
      <c r="AV9" s="927"/>
      <c r="AW9" s="927"/>
      <c r="AX9" s="927"/>
      <c r="AY9" s="928"/>
      <c r="AZ9" s="60"/>
      <c r="BA9" s="60"/>
      <c r="BB9" s="60"/>
      <c r="BC9" s="60"/>
      <c r="BD9" s="60"/>
      <c r="BE9" s="71"/>
      <c r="BF9" s="71"/>
      <c r="BG9" s="71"/>
      <c r="BH9" s="71"/>
      <c r="BI9" s="71"/>
      <c r="BJ9" s="71"/>
      <c r="BK9" s="71"/>
      <c r="BL9" s="71"/>
      <c r="BM9" s="71"/>
      <c r="BN9" s="71"/>
      <c r="BO9" s="71"/>
      <c r="BP9" s="71"/>
      <c r="BQ9" s="56">
        <v>3</v>
      </c>
      <c r="BR9" s="76"/>
      <c r="BS9" s="922" t="s">
        <v>482</v>
      </c>
      <c r="BT9" s="923"/>
      <c r="BU9" s="923"/>
      <c r="BV9" s="923"/>
      <c r="BW9" s="923"/>
      <c r="BX9" s="923"/>
      <c r="BY9" s="923"/>
      <c r="BZ9" s="923"/>
      <c r="CA9" s="923"/>
      <c r="CB9" s="923"/>
      <c r="CC9" s="923"/>
      <c r="CD9" s="923"/>
      <c r="CE9" s="923"/>
      <c r="CF9" s="923"/>
      <c r="CG9" s="924"/>
      <c r="CH9" s="929">
        <v>14</v>
      </c>
      <c r="CI9" s="930"/>
      <c r="CJ9" s="930"/>
      <c r="CK9" s="930"/>
      <c r="CL9" s="940"/>
      <c r="CM9" s="929">
        <v>48</v>
      </c>
      <c r="CN9" s="930"/>
      <c r="CO9" s="930"/>
      <c r="CP9" s="930"/>
      <c r="CQ9" s="940"/>
      <c r="CR9" s="929">
        <v>25</v>
      </c>
      <c r="CS9" s="930"/>
      <c r="CT9" s="930"/>
      <c r="CU9" s="930"/>
      <c r="CV9" s="940"/>
      <c r="CW9" s="929">
        <v>0</v>
      </c>
      <c r="CX9" s="930"/>
      <c r="CY9" s="930"/>
      <c r="CZ9" s="930"/>
      <c r="DA9" s="940"/>
      <c r="DB9" s="929">
        <v>0</v>
      </c>
      <c r="DC9" s="930"/>
      <c r="DD9" s="930"/>
      <c r="DE9" s="930"/>
      <c r="DF9" s="940"/>
      <c r="DG9" s="929">
        <v>0</v>
      </c>
      <c r="DH9" s="930"/>
      <c r="DI9" s="930"/>
      <c r="DJ9" s="930"/>
      <c r="DK9" s="940"/>
      <c r="DL9" s="929">
        <v>0</v>
      </c>
      <c r="DM9" s="930"/>
      <c r="DN9" s="930"/>
      <c r="DO9" s="930"/>
      <c r="DP9" s="940"/>
      <c r="DQ9" s="929">
        <v>0</v>
      </c>
      <c r="DR9" s="930"/>
      <c r="DS9" s="930"/>
      <c r="DT9" s="930"/>
      <c r="DU9" s="940"/>
      <c r="DV9" s="922"/>
      <c r="DW9" s="923"/>
      <c r="DX9" s="923"/>
      <c r="DY9" s="923"/>
      <c r="DZ9" s="941"/>
      <c r="EA9" s="71"/>
    </row>
    <row r="10" spans="1:131" s="51" customFormat="1" ht="26.25" customHeight="1" x14ac:dyDescent="0.15">
      <c r="A10" s="56">
        <v>4</v>
      </c>
      <c r="B10" s="922"/>
      <c r="C10" s="923"/>
      <c r="D10" s="923"/>
      <c r="E10" s="923"/>
      <c r="F10" s="923"/>
      <c r="G10" s="923"/>
      <c r="H10" s="923"/>
      <c r="I10" s="923"/>
      <c r="J10" s="923"/>
      <c r="K10" s="923"/>
      <c r="L10" s="923"/>
      <c r="M10" s="923"/>
      <c r="N10" s="923"/>
      <c r="O10" s="923"/>
      <c r="P10" s="924"/>
      <c r="Q10" s="925"/>
      <c r="R10" s="926"/>
      <c r="S10" s="926"/>
      <c r="T10" s="926"/>
      <c r="U10" s="926"/>
      <c r="V10" s="926"/>
      <c r="W10" s="926"/>
      <c r="X10" s="926"/>
      <c r="Y10" s="926"/>
      <c r="Z10" s="926"/>
      <c r="AA10" s="926"/>
      <c r="AB10" s="926"/>
      <c r="AC10" s="926"/>
      <c r="AD10" s="926"/>
      <c r="AE10" s="932"/>
      <c r="AF10" s="952"/>
      <c r="AG10" s="930"/>
      <c r="AH10" s="930"/>
      <c r="AI10" s="930"/>
      <c r="AJ10" s="953"/>
      <c r="AK10" s="931"/>
      <c r="AL10" s="926"/>
      <c r="AM10" s="926"/>
      <c r="AN10" s="926"/>
      <c r="AO10" s="926"/>
      <c r="AP10" s="926"/>
      <c r="AQ10" s="926"/>
      <c r="AR10" s="926"/>
      <c r="AS10" s="926"/>
      <c r="AT10" s="926"/>
      <c r="AU10" s="927"/>
      <c r="AV10" s="927"/>
      <c r="AW10" s="927"/>
      <c r="AX10" s="927"/>
      <c r="AY10" s="928"/>
      <c r="AZ10" s="60"/>
      <c r="BA10" s="60"/>
      <c r="BB10" s="60"/>
      <c r="BC10" s="60"/>
      <c r="BD10" s="60"/>
      <c r="BE10" s="71"/>
      <c r="BF10" s="71"/>
      <c r="BG10" s="71"/>
      <c r="BH10" s="71"/>
      <c r="BI10" s="71"/>
      <c r="BJ10" s="71"/>
      <c r="BK10" s="71"/>
      <c r="BL10" s="71"/>
      <c r="BM10" s="71"/>
      <c r="BN10" s="71"/>
      <c r="BO10" s="71"/>
      <c r="BP10" s="71"/>
      <c r="BQ10" s="56">
        <v>4</v>
      </c>
      <c r="BR10" s="76"/>
      <c r="BS10" s="922" t="s">
        <v>429</v>
      </c>
      <c r="BT10" s="923"/>
      <c r="BU10" s="923"/>
      <c r="BV10" s="923"/>
      <c r="BW10" s="923"/>
      <c r="BX10" s="923"/>
      <c r="BY10" s="923"/>
      <c r="BZ10" s="923"/>
      <c r="CA10" s="923"/>
      <c r="CB10" s="923"/>
      <c r="CC10" s="923"/>
      <c r="CD10" s="923"/>
      <c r="CE10" s="923"/>
      <c r="CF10" s="923"/>
      <c r="CG10" s="924"/>
      <c r="CH10" s="929">
        <v>0</v>
      </c>
      <c r="CI10" s="930"/>
      <c r="CJ10" s="930"/>
      <c r="CK10" s="930"/>
      <c r="CL10" s="940"/>
      <c r="CM10" s="929">
        <v>10</v>
      </c>
      <c r="CN10" s="930"/>
      <c r="CO10" s="930"/>
      <c r="CP10" s="930"/>
      <c r="CQ10" s="940"/>
      <c r="CR10" s="929">
        <v>2</v>
      </c>
      <c r="CS10" s="930"/>
      <c r="CT10" s="930"/>
      <c r="CU10" s="930"/>
      <c r="CV10" s="940"/>
      <c r="CW10" s="929">
        <v>0</v>
      </c>
      <c r="CX10" s="930"/>
      <c r="CY10" s="930"/>
      <c r="CZ10" s="930"/>
      <c r="DA10" s="940"/>
      <c r="DB10" s="929">
        <v>0</v>
      </c>
      <c r="DC10" s="930"/>
      <c r="DD10" s="930"/>
      <c r="DE10" s="930"/>
      <c r="DF10" s="940"/>
      <c r="DG10" s="929">
        <v>0</v>
      </c>
      <c r="DH10" s="930"/>
      <c r="DI10" s="930"/>
      <c r="DJ10" s="930"/>
      <c r="DK10" s="940"/>
      <c r="DL10" s="929">
        <v>0</v>
      </c>
      <c r="DM10" s="930"/>
      <c r="DN10" s="930"/>
      <c r="DO10" s="930"/>
      <c r="DP10" s="940"/>
      <c r="DQ10" s="929">
        <v>0</v>
      </c>
      <c r="DR10" s="930"/>
      <c r="DS10" s="930"/>
      <c r="DT10" s="930"/>
      <c r="DU10" s="940"/>
      <c r="DV10" s="922"/>
      <c r="DW10" s="923"/>
      <c r="DX10" s="923"/>
      <c r="DY10" s="923"/>
      <c r="DZ10" s="941"/>
      <c r="EA10" s="71"/>
    </row>
    <row r="11" spans="1:131" s="51" customFormat="1" ht="26.25" customHeight="1" x14ac:dyDescent="0.15">
      <c r="A11" s="56">
        <v>5</v>
      </c>
      <c r="B11" s="922"/>
      <c r="C11" s="923"/>
      <c r="D11" s="923"/>
      <c r="E11" s="923"/>
      <c r="F11" s="923"/>
      <c r="G11" s="923"/>
      <c r="H11" s="923"/>
      <c r="I11" s="923"/>
      <c r="J11" s="923"/>
      <c r="K11" s="923"/>
      <c r="L11" s="923"/>
      <c r="M11" s="923"/>
      <c r="N11" s="923"/>
      <c r="O11" s="923"/>
      <c r="P11" s="924"/>
      <c r="Q11" s="925"/>
      <c r="R11" s="926"/>
      <c r="S11" s="926"/>
      <c r="T11" s="926"/>
      <c r="U11" s="926"/>
      <c r="V11" s="926"/>
      <c r="W11" s="926"/>
      <c r="X11" s="926"/>
      <c r="Y11" s="926"/>
      <c r="Z11" s="926"/>
      <c r="AA11" s="926"/>
      <c r="AB11" s="926"/>
      <c r="AC11" s="926"/>
      <c r="AD11" s="926"/>
      <c r="AE11" s="932"/>
      <c r="AF11" s="952"/>
      <c r="AG11" s="930"/>
      <c r="AH11" s="930"/>
      <c r="AI11" s="930"/>
      <c r="AJ11" s="953"/>
      <c r="AK11" s="931"/>
      <c r="AL11" s="926"/>
      <c r="AM11" s="926"/>
      <c r="AN11" s="926"/>
      <c r="AO11" s="926"/>
      <c r="AP11" s="926"/>
      <c r="AQ11" s="926"/>
      <c r="AR11" s="926"/>
      <c r="AS11" s="926"/>
      <c r="AT11" s="926"/>
      <c r="AU11" s="927"/>
      <c r="AV11" s="927"/>
      <c r="AW11" s="927"/>
      <c r="AX11" s="927"/>
      <c r="AY11" s="928"/>
      <c r="AZ11" s="60"/>
      <c r="BA11" s="60"/>
      <c r="BB11" s="60"/>
      <c r="BC11" s="60"/>
      <c r="BD11" s="60"/>
      <c r="BE11" s="71"/>
      <c r="BF11" s="71"/>
      <c r="BG11" s="71"/>
      <c r="BH11" s="71"/>
      <c r="BI11" s="71"/>
      <c r="BJ11" s="71"/>
      <c r="BK11" s="71"/>
      <c r="BL11" s="71"/>
      <c r="BM11" s="71"/>
      <c r="BN11" s="71"/>
      <c r="BO11" s="71"/>
      <c r="BP11" s="71"/>
      <c r="BQ11" s="56">
        <v>5</v>
      </c>
      <c r="BR11" s="76"/>
      <c r="BS11" s="922" t="s">
        <v>353</v>
      </c>
      <c r="BT11" s="923"/>
      <c r="BU11" s="923"/>
      <c r="BV11" s="923"/>
      <c r="BW11" s="923"/>
      <c r="BX11" s="923"/>
      <c r="BY11" s="923"/>
      <c r="BZ11" s="923"/>
      <c r="CA11" s="923"/>
      <c r="CB11" s="923"/>
      <c r="CC11" s="923"/>
      <c r="CD11" s="923"/>
      <c r="CE11" s="923"/>
      <c r="CF11" s="923"/>
      <c r="CG11" s="924"/>
      <c r="CH11" s="929">
        <v>20</v>
      </c>
      <c r="CI11" s="930"/>
      <c r="CJ11" s="930"/>
      <c r="CK11" s="930"/>
      <c r="CL11" s="940"/>
      <c r="CM11" s="929">
        <v>1591</v>
      </c>
      <c r="CN11" s="930"/>
      <c r="CO11" s="930"/>
      <c r="CP11" s="930"/>
      <c r="CQ11" s="940"/>
      <c r="CR11" s="929">
        <v>700</v>
      </c>
      <c r="CS11" s="930"/>
      <c r="CT11" s="930"/>
      <c r="CU11" s="930"/>
      <c r="CV11" s="940"/>
      <c r="CW11" s="929">
        <v>0</v>
      </c>
      <c r="CX11" s="930"/>
      <c r="CY11" s="930"/>
      <c r="CZ11" s="930"/>
      <c r="DA11" s="940"/>
      <c r="DB11" s="929">
        <v>0</v>
      </c>
      <c r="DC11" s="930"/>
      <c r="DD11" s="930"/>
      <c r="DE11" s="930"/>
      <c r="DF11" s="940"/>
      <c r="DG11" s="929">
        <v>0</v>
      </c>
      <c r="DH11" s="930"/>
      <c r="DI11" s="930"/>
      <c r="DJ11" s="930"/>
      <c r="DK11" s="940"/>
      <c r="DL11" s="929">
        <v>0</v>
      </c>
      <c r="DM11" s="930"/>
      <c r="DN11" s="930"/>
      <c r="DO11" s="930"/>
      <c r="DP11" s="940"/>
      <c r="DQ11" s="929">
        <v>0</v>
      </c>
      <c r="DR11" s="930"/>
      <c r="DS11" s="930"/>
      <c r="DT11" s="930"/>
      <c r="DU11" s="940"/>
      <c r="DV11" s="922"/>
      <c r="DW11" s="923"/>
      <c r="DX11" s="923"/>
      <c r="DY11" s="923"/>
      <c r="DZ11" s="941"/>
      <c r="EA11" s="71"/>
    </row>
    <row r="12" spans="1:131" s="51" customFormat="1" ht="26.25" customHeight="1" x14ac:dyDescent="0.15">
      <c r="A12" s="56">
        <v>6</v>
      </c>
      <c r="B12" s="922"/>
      <c r="C12" s="923"/>
      <c r="D12" s="923"/>
      <c r="E12" s="923"/>
      <c r="F12" s="923"/>
      <c r="G12" s="923"/>
      <c r="H12" s="923"/>
      <c r="I12" s="923"/>
      <c r="J12" s="923"/>
      <c r="K12" s="923"/>
      <c r="L12" s="923"/>
      <c r="M12" s="923"/>
      <c r="N12" s="923"/>
      <c r="O12" s="923"/>
      <c r="P12" s="924"/>
      <c r="Q12" s="925"/>
      <c r="R12" s="926"/>
      <c r="S12" s="926"/>
      <c r="T12" s="926"/>
      <c r="U12" s="926"/>
      <c r="V12" s="926"/>
      <c r="W12" s="926"/>
      <c r="X12" s="926"/>
      <c r="Y12" s="926"/>
      <c r="Z12" s="926"/>
      <c r="AA12" s="926"/>
      <c r="AB12" s="926"/>
      <c r="AC12" s="926"/>
      <c r="AD12" s="926"/>
      <c r="AE12" s="932"/>
      <c r="AF12" s="952"/>
      <c r="AG12" s="930"/>
      <c r="AH12" s="930"/>
      <c r="AI12" s="930"/>
      <c r="AJ12" s="953"/>
      <c r="AK12" s="931"/>
      <c r="AL12" s="926"/>
      <c r="AM12" s="926"/>
      <c r="AN12" s="926"/>
      <c r="AO12" s="926"/>
      <c r="AP12" s="926"/>
      <c r="AQ12" s="926"/>
      <c r="AR12" s="926"/>
      <c r="AS12" s="926"/>
      <c r="AT12" s="926"/>
      <c r="AU12" s="927"/>
      <c r="AV12" s="927"/>
      <c r="AW12" s="927"/>
      <c r="AX12" s="927"/>
      <c r="AY12" s="928"/>
      <c r="AZ12" s="60"/>
      <c r="BA12" s="60"/>
      <c r="BB12" s="60"/>
      <c r="BC12" s="60"/>
      <c r="BD12" s="60"/>
      <c r="BE12" s="71"/>
      <c r="BF12" s="71"/>
      <c r="BG12" s="71"/>
      <c r="BH12" s="71"/>
      <c r="BI12" s="71"/>
      <c r="BJ12" s="71"/>
      <c r="BK12" s="71"/>
      <c r="BL12" s="71"/>
      <c r="BM12" s="71"/>
      <c r="BN12" s="71"/>
      <c r="BO12" s="71"/>
      <c r="BP12" s="71"/>
      <c r="BQ12" s="56">
        <v>6</v>
      </c>
      <c r="BR12" s="76"/>
      <c r="BS12" s="922"/>
      <c r="BT12" s="923"/>
      <c r="BU12" s="923"/>
      <c r="BV12" s="923"/>
      <c r="BW12" s="923"/>
      <c r="BX12" s="923"/>
      <c r="BY12" s="923"/>
      <c r="BZ12" s="923"/>
      <c r="CA12" s="923"/>
      <c r="CB12" s="923"/>
      <c r="CC12" s="923"/>
      <c r="CD12" s="923"/>
      <c r="CE12" s="923"/>
      <c r="CF12" s="923"/>
      <c r="CG12" s="924"/>
      <c r="CH12" s="929"/>
      <c r="CI12" s="930"/>
      <c r="CJ12" s="930"/>
      <c r="CK12" s="930"/>
      <c r="CL12" s="940"/>
      <c r="CM12" s="929"/>
      <c r="CN12" s="930"/>
      <c r="CO12" s="930"/>
      <c r="CP12" s="930"/>
      <c r="CQ12" s="940"/>
      <c r="CR12" s="929"/>
      <c r="CS12" s="930"/>
      <c r="CT12" s="930"/>
      <c r="CU12" s="930"/>
      <c r="CV12" s="940"/>
      <c r="CW12" s="929"/>
      <c r="CX12" s="930"/>
      <c r="CY12" s="930"/>
      <c r="CZ12" s="930"/>
      <c r="DA12" s="940"/>
      <c r="DB12" s="929"/>
      <c r="DC12" s="930"/>
      <c r="DD12" s="930"/>
      <c r="DE12" s="930"/>
      <c r="DF12" s="940"/>
      <c r="DG12" s="929"/>
      <c r="DH12" s="930"/>
      <c r="DI12" s="930"/>
      <c r="DJ12" s="930"/>
      <c r="DK12" s="940"/>
      <c r="DL12" s="929"/>
      <c r="DM12" s="930"/>
      <c r="DN12" s="930"/>
      <c r="DO12" s="930"/>
      <c r="DP12" s="940"/>
      <c r="DQ12" s="929"/>
      <c r="DR12" s="930"/>
      <c r="DS12" s="930"/>
      <c r="DT12" s="930"/>
      <c r="DU12" s="940"/>
      <c r="DV12" s="922"/>
      <c r="DW12" s="923"/>
      <c r="DX12" s="923"/>
      <c r="DY12" s="923"/>
      <c r="DZ12" s="941"/>
      <c r="EA12" s="71"/>
    </row>
    <row r="13" spans="1:131" s="51" customFormat="1" ht="26.25" customHeight="1" x14ac:dyDescent="0.15">
      <c r="A13" s="56">
        <v>7</v>
      </c>
      <c r="B13" s="922"/>
      <c r="C13" s="923"/>
      <c r="D13" s="923"/>
      <c r="E13" s="923"/>
      <c r="F13" s="923"/>
      <c r="G13" s="923"/>
      <c r="H13" s="923"/>
      <c r="I13" s="923"/>
      <c r="J13" s="923"/>
      <c r="K13" s="923"/>
      <c r="L13" s="923"/>
      <c r="M13" s="923"/>
      <c r="N13" s="923"/>
      <c r="O13" s="923"/>
      <c r="P13" s="924"/>
      <c r="Q13" s="925"/>
      <c r="R13" s="926"/>
      <c r="S13" s="926"/>
      <c r="T13" s="926"/>
      <c r="U13" s="926"/>
      <c r="V13" s="926"/>
      <c r="W13" s="926"/>
      <c r="X13" s="926"/>
      <c r="Y13" s="926"/>
      <c r="Z13" s="926"/>
      <c r="AA13" s="926"/>
      <c r="AB13" s="926"/>
      <c r="AC13" s="926"/>
      <c r="AD13" s="926"/>
      <c r="AE13" s="932"/>
      <c r="AF13" s="952"/>
      <c r="AG13" s="930"/>
      <c r="AH13" s="930"/>
      <c r="AI13" s="930"/>
      <c r="AJ13" s="953"/>
      <c r="AK13" s="931"/>
      <c r="AL13" s="926"/>
      <c r="AM13" s="926"/>
      <c r="AN13" s="926"/>
      <c r="AO13" s="926"/>
      <c r="AP13" s="926"/>
      <c r="AQ13" s="926"/>
      <c r="AR13" s="926"/>
      <c r="AS13" s="926"/>
      <c r="AT13" s="926"/>
      <c r="AU13" s="927"/>
      <c r="AV13" s="927"/>
      <c r="AW13" s="927"/>
      <c r="AX13" s="927"/>
      <c r="AY13" s="928"/>
      <c r="AZ13" s="60"/>
      <c r="BA13" s="60"/>
      <c r="BB13" s="60"/>
      <c r="BC13" s="60"/>
      <c r="BD13" s="60"/>
      <c r="BE13" s="71"/>
      <c r="BF13" s="71"/>
      <c r="BG13" s="71"/>
      <c r="BH13" s="71"/>
      <c r="BI13" s="71"/>
      <c r="BJ13" s="71"/>
      <c r="BK13" s="71"/>
      <c r="BL13" s="71"/>
      <c r="BM13" s="71"/>
      <c r="BN13" s="71"/>
      <c r="BO13" s="71"/>
      <c r="BP13" s="71"/>
      <c r="BQ13" s="56">
        <v>7</v>
      </c>
      <c r="BR13" s="76"/>
      <c r="BS13" s="922"/>
      <c r="BT13" s="923"/>
      <c r="BU13" s="923"/>
      <c r="BV13" s="923"/>
      <c r="BW13" s="923"/>
      <c r="BX13" s="923"/>
      <c r="BY13" s="923"/>
      <c r="BZ13" s="923"/>
      <c r="CA13" s="923"/>
      <c r="CB13" s="923"/>
      <c r="CC13" s="923"/>
      <c r="CD13" s="923"/>
      <c r="CE13" s="923"/>
      <c r="CF13" s="923"/>
      <c r="CG13" s="924"/>
      <c r="CH13" s="929"/>
      <c r="CI13" s="930"/>
      <c r="CJ13" s="930"/>
      <c r="CK13" s="930"/>
      <c r="CL13" s="940"/>
      <c r="CM13" s="929"/>
      <c r="CN13" s="930"/>
      <c r="CO13" s="930"/>
      <c r="CP13" s="930"/>
      <c r="CQ13" s="940"/>
      <c r="CR13" s="929"/>
      <c r="CS13" s="930"/>
      <c r="CT13" s="930"/>
      <c r="CU13" s="930"/>
      <c r="CV13" s="940"/>
      <c r="CW13" s="929"/>
      <c r="CX13" s="930"/>
      <c r="CY13" s="930"/>
      <c r="CZ13" s="930"/>
      <c r="DA13" s="940"/>
      <c r="DB13" s="929"/>
      <c r="DC13" s="930"/>
      <c r="DD13" s="930"/>
      <c r="DE13" s="930"/>
      <c r="DF13" s="940"/>
      <c r="DG13" s="929"/>
      <c r="DH13" s="930"/>
      <c r="DI13" s="930"/>
      <c r="DJ13" s="930"/>
      <c r="DK13" s="940"/>
      <c r="DL13" s="929"/>
      <c r="DM13" s="930"/>
      <c r="DN13" s="930"/>
      <c r="DO13" s="930"/>
      <c r="DP13" s="940"/>
      <c r="DQ13" s="929"/>
      <c r="DR13" s="930"/>
      <c r="DS13" s="930"/>
      <c r="DT13" s="930"/>
      <c r="DU13" s="940"/>
      <c r="DV13" s="922"/>
      <c r="DW13" s="923"/>
      <c r="DX13" s="923"/>
      <c r="DY13" s="923"/>
      <c r="DZ13" s="941"/>
      <c r="EA13" s="71"/>
    </row>
    <row r="14" spans="1:131" s="51" customFormat="1" ht="26.25" customHeight="1" x14ac:dyDescent="0.15">
      <c r="A14" s="56">
        <v>8</v>
      </c>
      <c r="B14" s="922"/>
      <c r="C14" s="923"/>
      <c r="D14" s="923"/>
      <c r="E14" s="923"/>
      <c r="F14" s="923"/>
      <c r="G14" s="923"/>
      <c r="H14" s="923"/>
      <c r="I14" s="923"/>
      <c r="J14" s="923"/>
      <c r="K14" s="923"/>
      <c r="L14" s="923"/>
      <c r="M14" s="923"/>
      <c r="N14" s="923"/>
      <c r="O14" s="923"/>
      <c r="P14" s="924"/>
      <c r="Q14" s="925"/>
      <c r="R14" s="926"/>
      <c r="S14" s="926"/>
      <c r="T14" s="926"/>
      <c r="U14" s="926"/>
      <c r="V14" s="926"/>
      <c r="W14" s="926"/>
      <c r="X14" s="926"/>
      <c r="Y14" s="926"/>
      <c r="Z14" s="926"/>
      <c r="AA14" s="926"/>
      <c r="AB14" s="926"/>
      <c r="AC14" s="926"/>
      <c r="AD14" s="926"/>
      <c r="AE14" s="932"/>
      <c r="AF14" s="952"/>
      <c r="AG14" s="930"/>
      <c r="AH14" s="930"/>
      <c r="AI14" s="930"/>
      <c r="AJ14" s="953"/>
      <c r="AK14" s="931"/>
      <c r="AL14" s="926"/>
      <c r="AM14" s="926"/>
      <c r="AN14" s="926"/>
      <c r="AO14" s="926"/>
      <c r="AP14" s="926"/>
      <c r="AQ14" s="926"/>
      <c r="AR14" s="926"/>
      <c r="AS14" s="926"/>
      <c r="AT14" s="926"/>
      <c r="AU14" s="927"/>
      <c r="AV14" s="927"/>
      <c r="AW14" s="927"/>
      <c r="AX14" s="927"/>
      <c r="AY14" s="928"/>
      <c r="AZ14" s="60"/>
      <c r="BA14" s="60"/>
      <c r="BB14" s="60"/>
      <c r="BC14" s="60"/>
      <c r="BD14" s="60"/>
      <c r="BE14" s="71"/>
      <c r="BF14" s="71"/>
      <c r="BG14" s="71"/>
      <c r="BH14" s="71"/>
      <c r="BI14" s="71"/>
      <c r="BJ14" s="71"/>
      <c r="BK14" s="71"/>
      <c r="BL14" s="71"/>
      <c r="BM14" s="71"/>
      <c r="BN14" s="71"/>
      <c r="BO14" s="71"/>
      <c r="BP14" s="71"/>
      <c r="BQ14" s="56">
        <v>8</v>
      </c>
      <c r="BR14" s="76"/>
      <c r="BS14" s="922"/>
      <c r="BT14" s="923"/>
      <c r="BU14" s="923"/>
      <c r="BV14" s="923"/>
      <c r="BW14" s="923"/>
      <c r="BX14" s="923"/>
      <c r="BY14" s="923"/>
      <c r="BZ14" s="923"/>
      <c r="CA14" s="923"/>
      <c r="CB14" s="923"/>
      <c r="CC14" s="923"/>
      <c r="CD14" s="923"/>
      <c r="CE14" s="923"/>
      <c r="CF14" s="923"/>
      <c r="CG14" s="924"/>
      <c r="CH14" s="929"/>
      <c r="CI14" s="930"/>
      <c r="CJ14" s="930"/>
      <c r="CK14" s="930"/>
      <c r="CL14" s="940"/>
      <c r="CM14" s="929"/>
      <c r="CN14" s="930"/>
      <c r="CO14" s="930"/>
      <c r="CP14" s="930"/>
      <c r="CQ14" s="940"/>
      <c r="CR14" s="929"/>
      <c r="CS14" s="930"/>
      <c r="CT14" s="930"/>
      <c r="CU14" s="930"/>
      <c r="CV14" s="940"/>
      <c r="CW14" s="929"/>
      <c r="CX14" s="930"/>
      <c r="CY14" s="930"/>
      <c r="CZ14" s="930"/>
      <c r="DA14" s="940"/>
      <c r="DB14" s="929"/>
      <c r="DC14" s="930"/>
      <c r="DD14" s="930"/>
      <c r="DE14" s="930"/>
      <c r="DF14" s="940"/>
      <c r="DG14" s="929"/>
      <c r="DH14" s="930"/>
      <c r="DI14" s="930"/>
      <c r="DJ14" s="930"/>
      <c r="DK14" s="940"/>
      <c r="DL14" s="929"/>
      <c r="DM14" s="930"/>
      <c r="DN14" s="930"/>
      <c r="DO14" s="930"/>
      <c r="DP14" s="940"/>
      <c r="DQ14" s="929"/>
      <c r="DR14" s="930"/>
      <c r="DS14" s="930"/>
      <c r="DT14" s="930"/>
      <c r="DU14" s="940"/>
      <c r="DV14" s="922"/>
      <c r="DW14" s="923"/>
      <c r="DX14" s="923"/>
      <c r="DY14" s="923"/>
      <c r="DZ14" s="941"/>
      <c r="EA14" s="71"/>
    </row>
    <row r="15" spans="1:131" s="51" customFormat="1" ht="26.25" customHeight="1" x14ac:dyDescent="0.15">
      <c r="A15" s="56">
        <v>9</v>
      </c>
      <c r="B15" s="922"/>
      <c r="C15" s="923"/>
      <c r="D15" s="923"/>
      <c r="E15" s="923"/>
      <c r="F15" s="923"/>
      <c r="G15" s="923"/>
      <c r="H15" s="923"/>
      <c r="I15" s="923"/>
      <c r="J15" s="923"/>
      <c r="K15" s="923"/>
      <c r="L15" s="923"/>
      <c r="M15" s="923"/>
      <c r="N15" s="923"/>
      <c r="O15" s="923"/>
      <c r="P15" s="924"/>
      <c r="Q15" s="925"/>
      <c r="R15" s="926"/>
      <c r="S15" s="926"/>
      <c r="T15" s="926"/>
      <c r="U15" s="926"/>
      <c r="V15" s="926"/>
      <c r="W15" s="926"/>
      <c r="X15" s="926"/>
      <c r="Y15" s="926"/>
      <c r="Z15" s="926"/>
      <c r="AA15" s="926"/>
      <c r="AB15" s="926"/>
      <c r="AC15" s="926"/>
      <c r="AD15" s="926"/>
      <c r="AE15" s="932"/>
      <c r="AF15" s="952"/>
      <c r="AG15" s="930"/>
      <c r="AH15" s="930"/>
      <c r="AI15" s="930"/>
      <c r="AJ15" s="953"/>
      <c r="AK15" s="931"/>
      <c r="AL15" s="926"/>
      <c r="AM15" s="926"/>
      <c r="AN15" s="926"/>
      <c r="AO15" s="926"/>
      <c r="AP15" s="926"/>
      <c r="AQ15" s="926"/>
      <c r="AR15" s="926"/>
      <c r="AS15" s="926"/>
      <c r="AT15" s="926"/>
      <c r="AU15" s="927"/>
      <c r="AV15" s="927"/>
      <c r="AW15" s="927"/>
      <c r="AX15" s="927"/>
      <c r="AY15" s="928"/>
      <c r="AZ15" s="60"/>
      <c r="BA15" s="60"/>
      <c r="BB15" s="60"/>
      <c r="BC15" s="60"/>
      <c r="BD15" s="60"/>
      <c r="BE15" s="71"/>
      <c r="BF15" s="71"/>
      <c r="BG15" s="71"/>
      <c r="BH15" s="71"/>
      <c r="BI15" s="71"/>
      <c r="BJ15" s="71"/>
      <c r="BK15" s="71"/>
      <c r="BL15" s="71"/>
      <c r="BM15" s="71"/>
      <c r="BN15" s="71"/>
      <c r="BO15" s="71"/>
      <c r="BP15" s="71"/>
      <c r="BQ15" s="56">
        <v>9</v>
      </c>
      <c r="BR15" s="76"/>
      <c r="BS15" s="922"/>
      <c r="BT15" s="923"/>
      <c r="BU15" s="923"/>
      <c r="BV15" s="923"/>
      <c r="BW15" s="923"/>
      <c r="BX15" s="923"/>
      <c r="BY15" s="923"/>
      <c r="BZ15" s="923"/>
      <c r="CA15" s="923"/>
      <c r="CB15" s="923"/>
      <c r="CC15" s="923"/>
      <c r="CD15" s="923"/>
      <c r="CE15" s="923"/>
      <c r="CF15" s="923"/>
      <c r="CG15" s="924"/>
      <c r="CH15" s="929"/>
      <c r="CI15" s="930"/>
      <c r="CJ15" s="930"/>
      <c r="CK15" s="930"/>
      <c r="CL15" s="940"/>
      <c r="CM15" s="929"/>
      <c r="CN15" s="930"/>
      <c r="CO15" s="930"/>
      <c r="CP15" s="930"/>
      <c r="CQ15" s="940"/>
      <c r="CR15" s="929"/>
      <c r="CS15" s="930"/>
      <c r="CT15" s="930"/>
      <c r="CU15" s="930"/>
      <c r="CV15" s="940"/>
      <c r="CW15" s="929"/>
      <c r="CX15" s="930"/>
      <c r="CY15" s="930"/>
      <c r="CZ15" s="930"/>
      <c r="DA15" s="940"/>
      <c r="DB15" s="929"/>
      <c r="DC15" s="930"/>
      <c r="DD15" s="930"/>
      <c r="DE15" s="930"/>
      <c r="DF15" s="940"/>
      <c r="DG15" s="929"/>
      <c r="DH15" s="930"/>
      <c r="DI15" s="930"/>
      <c r="DJ15" s="930"/>
      <c r="DK15" s="940"/>
      <c r="DL15" s="929"/>
      <c r="DM15" s="930"/>
      <c r="DN15" s="930"/>
      <c r="DO15" s="930"/>
      <c r="DP15" s="940"/>
      <c r="DQ15" s="929"/>
      <c r="DR15" s="930"/>
      <c r="DS15" s="930"/>
      <c r="DT15" s="930"/>
      <c r="DU15" s="940"/>
      <c r="DV15" s="922"/>
      <c r="DW15" s="923"/>
      <c r="DX15" s="923"/>
      <c r="DY15" s="923"/>
      <c r="DZ15" s="941"/>
      <c r="EA15" s="71"/>
    </row>
    <row r="16" spans="1:131" s="51" customFormat="1" ht="26.25" customHeight="1" x14ac:dyDescent="0.15">
      <c r="A16" s="56">
        <v>10</v>
      </c>
      <c r="B16" s="922"/>
      <c r="C16" s="923"/>
      <c r="D16" s="923"/>
      <c r="E16" s="923"/>
      <c r="F16" s="923"/>
      <c r="G16" s="923"/>
      <c r="H16" s="923"/>
      <c r="I16" s="923"/>
      <c r="J16" s="923"/>
      <c r="K16" s="923"/>
      <c r="L16" s="923"/>
      <c r="M16" s="923"/>
      <c r="N16" s="923"/>
      <c r="O16" s="923"/>
      <c r="P16" s="924"/>
      <c r="Q16" s="925"/>
      <c r="R16" s="926"/>
      <c r="S16" s="926"/>
      <c r="T16" s="926"/>
      <c r="U16" s="926"/>
      <c r="V16" s="926"/>
      <c r="W16" s="926"/>
      <c r="X16" s="926"/>
      <c r="Y16" s="926"/>
      <c r="Z16" s="926"/>
      <c r="AA16" s="926"/>
      <c r="AB16" s="926"/>
      <c r="AC16" s="926"/>
      <c r="AD16" s="926"/>
      <c r="AE16" s="932"/>
      <c r="AF16" s="952"/>
      <c r="AG16" s="930"/>
      <c r="AH16" s="930"/>
      <c r="AI16" s="930"/>
      <c r="AJ16" s="953"/>
      <c r="AK16" s="931"/>
      <c r="AL16" s="926"/>
      <c r="AM16" s="926"/>
      <c r="AN16" s="926"/>
      <c r="AO16" s="926"/>
      <c r="AP16" s="926"/>
      <c r="AQ16" s="926"/>
      <c r="AR16" s="926"/>
      <c r="AS16" s="926"/>
      <c r="AT16" s="926"/>
      <c r="AU16" s="927"/>
      <c r="AV16" s="927"/>
      <c r="AW16" s="927"/>
      <c r="AX16" s="927"/>
      <c r="AY16" s="928"/>
      <c r="AZ16" s="60"/>
      <c r="BA16" s="60"/>
      <c r="BB16" s="60"/>
      <c r="BC16" s="60"/>
      <c r="BD16" s="60"/>
      <c r="BE16" s="71"/>
      <c r="BF16" s="71"/>
      <c r="BG16" s="71"/>
      <c r="BH16" s="71"/>
      <c r="BI16" s="71"/>
      <c r="BJ16" s="71"/>
      <c r="BK16" s="71"/>
      <c r="BL16" s="71"/>
      <c r="BM16" s="71"/>
      <c r="BN16" s="71"/>
      <c r="BO16" s="71"/>
      <c r="BP16" s="71"/>
      <c r="BQ16" s="56">
        <v>10</v>
      </c>
      <c r="BR16" s="76"/>
      <c r="BS16" s="922"/>
      <c r="BT16" s="923"/>
      <c r="BU16" s="923"/>
      <c r="BV16" s="923"/>
      <c r="BW16" s="923"/>
      <c r="BX16" s="923"/>
      <c r="BY16" s="923"/>
      <c r="BZ16" s="923"/>
      <c r="CA16" s="923"/>
      <c r="CB16" s="923"/>
      <c r="CC16" s="923"/>
      <c r="CD16" s="923"/>
      <c r="CE16" s="923"/>
      <c r="CF16" s="923"/>
      <c r="CG16" s="924"/>
      <c r="CH16" s="929"/>
      <c r="CI16" s="930"/>
      <c r="CJ16" s="930"/>
      <c r="CK16" s="930"/>
      <c r="CL16" s="940"/>
      <c r="CM16" s="929"/>
      <c r="CN16" s="930"/>
      <c r="CO16" s="930"/>
      <c r="CP16" s="930"/>
      <c r="CQ16" s="940"/>
      <c r="CR16" s="929"/>
      <c r="CS16" s="930"/>
      <c r="CT16" s="930"/>
      <c r="CU16" s="930"/>
      <c r="CV16" s="940"/>
      <c r="CW16" s="929"/>
      <c r="CX16" s="930"/>
      <c r="CY16" s="930"/>
      <c r="CZ16" s="930"/>
      <c r="DA16" s="940"/>
      <c r="DB16" s="929"/>
      <c r="DC16" s="930"/>
      <c r="DD16" s="930"/>
      <c r="DE16" s="930"/>
      <c r="DF16" s="940"/>
      <c r="DG16" s="929"/>
      <c r="DH16" s="930"/>
      <c r="DI16" s="930"/>
      <c r="DJ16" s="930"/>
      <c r="DK16" s="940"/>
      <c r="DL16" s="929"/>
      <c r="DM16" s="930"/>
      <c r="DN16" s="930"/>
      <c r="DO16" s="930"/>
      <c r="DP16" s="940"/>
      <c r="DQ16" s="929"/>
      <c r="DR16" s="930"/>
      <c r="DS16" s="930"/>
      <c r="DT16" s="930"/>
      <c r="DU16" s="940"/>
      <c r="DV16" s="922"/>
      <c r="DW16" s="923"/>
      <c r="DX16" s="923"/>
      <c r="DY16" s="923"/>
      <c r="DZ16" s="941"/>
      <c r="EA16" s="71"/>
    </row>
    <row r="17" spans="1:131" s="51" customFormat="1" ht="26.25" customHeight="1" x14ac:dyDescent="0.15">
      <c r="A17" s="56">
        <v>11</v>
      </c>
      <c r="B17" s="922"/>
      <c r="C17" s="923"/>
      <c r="D17" s="923"/>
      <c r="E17" s="923"/>
      <c r="F17" s="923"/>
      <c r="G17" s="923"/>
      <c r="H17" s="923"/>
      <c r="I17" s="923"/>
      <c r="J17" s="923"/>
      <c r="K17" s="923"/>
      <c r="L17" s="923"/>
      <c r="M17" s="923"/>
      <c r="N17" s="923"/>
      <c r="O17" s="923"/>
      <c r="P17" s="924"/>
      <c r="Q17" s="925"/>
      <c r="R17" s="926"/>
      <c r="S17" s="926"/>
      <c r="T17" s="926"/>
      <c r="U17" s="926"/>
      <c r="V17" s="926"/>
      <c r="W17" s="926"/>
      <c r="X17" s="926"/>
      <c r="Y17" s="926"/>
      <c r="Z17" s="926"/>
      <c r="AA17" s="926"/>
      <c r="AB17" s="926"/>
      <c r="AC17" s="926"/>
      <c r="AD17" s="926"/>
      <c r="AE17" s="932"/>
      <c r="AF17" s="952"/>
      <c r="AG17" s="930"/>
      <c r="AH17" s="930"/>
      <c r="AI17" s="930"/>
      <c r="AJ17" s="953"/>
      <c r="AK17" s="931"/>
      <c r="AL17" s="926"/>
      <c r="AM17" s="926"/>
      <c r="AN17" s="926"/>
      <c r="AO17" s="926"/>
      <c r="AP17" s="926"/>
      <c r="AQ17" s="926"/>
      <c r="AR17" s="926"/>
      <c r="AS17" s="926"/>
      <c r="AT17" s="926"/>
      <c r="AU17" s="927"/>
      <c r="AV17" s="927"/>
      <c r="AW17" s="927"/>
      <c r="AX17" s="927"/>
      <c r="AY17" s="928"/>
      <c r="AZ17" s="60"/>
      <c r="BA17" s="60"/>
      <c r="BB17" s="60"/>
      <c r="BC17" s="60"/>
      <c r="BD17" s="60"/>
      <c r="BE17" s="71"/>
      <c r="BF17" s="71"/>
      <c r="BG17" s="71"/>
      <c r="BH17" s="71"/>
      <c r="BI17" s="71"/>
      <c r="BJ17" s="71"/>
      <c r="BK17" s="71"/>
      <c r="BL17" s="71"/>
      <c r="BM17" s="71"/>
      <c r="BN17" s="71"/>
      <c r="BO17" s="71"/>
      <c r="BP17" s="71"/>
      <c r="BQ17" s="56">
        <v>11</v>
      </c>
      <c r="BR17" s="76"/>
      <c r="BS17" s="922"/>
      <c r="BT17" s="923"/>
      <c r="BU17" s="923"/>
      <c r="BV17" s="923"/>
      <c r="BW17" s="923"/>
      <c r="BX17" s="923"/>
      <c r="BY17" s="923"/>
      <c r="BZ17" s="923"/>
      <c r="CA17" s="923"/>
      <c r="CB17" s="923"/>
      <c r="CC17" s="923"/>
      <c r="CD17" s="923"/>
      <c r="CE17" s="923"/>
      <c r="CF17" s="923"/>
      <c r="CG17" s="924"/>
      <c r="CH17" s="929"/>
      <c r="CI17" s="930"/>
      <c r="CJ17" s="930"/>
      <c r="CK17" s="930"/>
      <c r="CL17" s="940"/>
      <c r="CM17" s="929"/>
      <c r="CN17" s="930"/>
      <c r="CO17" s="930"/>
      <c r="CP17" s="930"/>
      <c r="CQ17" s="940"/>
      <c r="CR17" s="929"/>
      <c r="CS17" s="930"/>
      <c r="CT17" s="930"/>
      <c r="CU17" s="930"/>
      <c r="CV17" s="940"/>
      <c r="CW17" s="929"/>
      <c r="CX17" s="930"/>
      <c r="CY17" s="930"/>
      <c r="CZ17" s="930"/>
      <c r="DA17" s="940"/>
      <c r="DB17" s="929"/>
      <c r="DC17" s="930"/>
      <c r="DD17" s="930"/>
      <c r="DE17" s="930"/>
      <c r="DF17" s="940"/>
      <c r="DG17" s="929"/>
      <c r="DH17" s="930"/>
      <c r="DI17" s="930"/>
      <c r="DJ17" s="930"/>
      <c r="DK17" s="940"/>
      <c r="DL17" s="929"/>
      <c r="DM17" s="930"/>
      <c r="DN17" s="930"/>
      <c r="DO17" s="930"/>
      <c r="DP17" s="940"/>
      <c r="DQ17" s="929"/>
      <c r="DR17" s="930"/>
      <c r="DS17" s="930"/>
      <c r="DT17" s="930"/>
      <c r="DU17" s="940"/>
      <c r="DV17" s="922"/>
      <c r="DW17" s="923"/>
      <c r="DX17" s="923"/>
      <c r="DY17" s="923"/>
      <c r="DZ17" s="941"/>
      <c r="EA17" s="71"/>
    </row>
    <row r="18" spans="1:131" s="51" customFormat="1" ht="26.25" customHeight="1" x14ac:dyDescent="0.15">
      <c r="A18" s="56">
        <v>12</v>
      </c>
      <c r="B18" s="922"/>
      <c r="C18" s="923"/>
      <c r="D18" s="923"/>
      <c r="E18" s="923"/>
      <c r="F18" s="923"/>
      <c r="G18" s="923"/>
      <c r="H18" s="923"/>
      <c r="I18" s="923"/>
      <c r="J18" s="923"/>
      <c r="K18" s="923"/>
      <c r="L18" s="923"/>
      <c r="M18" s="923"/>
      <c r="N18" s="923"/>
      <c r="O18" s="923"/>
      <c r="P18" s="924"/>
      <c r="Q18" s="925"/>
      <c r="R18" s="926"/>
      <c r="S18" s="926"/>
      <c r="T18" s="926"/>
      <c r="U18" s="926"/>
      <c r="V18" s="926"/>
      <c r="W18" s="926"/>
      <c r="X18" s="926"/>
      <c r="Y18" s="926"/>
      <c r="Z18" s="926"/>
      <c r="AA18" s="926"/>
      <c r="AB18" s="926"/>
      <c r="AC18" s="926"/>
      <c r="AD18" s="926"/>
      <c r="AE18" s="932"/>
      <c r="AF18" s="952"/>
      <c r="AG18" s="930"/>
      <c r="AH18" s="930"/>
      <c r="AI18" s="930"/>
      <c r="AJ18" s="953"/>
      <c r="AK18" s="931"/>
      <c r="AL18" s="926"/>
      <c r="AM18" s="926"/>
      <c r="AN18" s="926"/>
      <c r="AO18" s="926"/>
      <c r="AP18" s="926"/>
      <c r="AQ18" s="926"/>
      <c r="AR18" s="926"/>
      <c r="AS18" s="926"/>
      <c r="AT18" s="926"/>
      <c r="AU18" s="927"/>
      <c r="AV18" s="927"/>
      <c r="AW18" s="927"/>
      <c r="AX18" s="927"/>
      <c r="AY18" s="928"/>
      <c r="AZ18" s="60"/>
      <c r="BA18" s="60"/>
      <c r="BB18" s="60"/>
      <c r="BC18" s="60"/>
      <c r="BD18" s="60"/>
      <c r="BE18" s="71"/>
      <c r="BF18" s="71"/>
      <c r="BG18" s="71"/>
      <c r="BH18" s="71"/>
      <c r="BI18" s="71"/>
      <c r="BJ18" s="71"/>
      <c r="BK18" s="71"/>
      <c r="BL18" s="71"/>
      <c r="BM18" s="71"/>
      <c r="BN18" s="71"/>
      <c r="BO18" s="71"/>
      <c r="BP18" s="71"/>
      <c r="BQ18" s="56">
        <v>12</v>
      </c>
      <c r="BR18" s="76"/>
      <c r="BS18" s="922"/>
      <c r="BT18" s="923"/>
      <c r="BU18" s="923"/>
      <c r="BV18" s="923"/>
      <c r="BW18" s="923"/>
      <c r="BX18" s="923"/>
      <c r="BY18" s="923"/>
      <c r="BZ18" s="923"/>
      <c r="CA18" s="923"/>
      <c r="CB18" s="923"/>
      <c r="CC18" s="923"/>
      <c r="CD18" s="923"/>
      <c r="CE18" s="923"/>
      <c r="CF18" s="923"/>
      <c r="CG18" s="924"/>
      <c r="CH18" s="929"/>
      <c r="CI18" s="930"/>
      <c r="CJ18" s="930"/>
      <c r="CK18" s="930"/>
      <c r="CL18" s="940"/>
      <c r="CM18" s="929"/>
      <c r="CN18" s="930"/>
      <c r="CO18" s="930"/>
      <c r="CP18" s="930"/>
      <c r="CQ18" s="940"/>
      <c r="CR18" s="929"/>
      <c r="CS18" s="930"/>
      <c r="CT18" s="930"/>
      <c r="CU18" s="930"/>
      <c r="CV18" s="940"/>
      <c r="CW18" s="929"/>
      <c r="CX18" s="930"/>
      <c r="CY18" s="930"/>
      <c r="CZ18" s="930"/>
      <c r="DA18" s="940"/>
      <c r="DB18" s="929"/>
      <c r="DC18" s="930"/>
      <c r="DD18" s="930"/>
      <c r="DE18" s="930"/>
      <c r="DF18" s="940"/>
      <c r="DG18" s="929"/>
      <c r="DH18" s="930"/>
      <c r="DI18" s="930"/>
      <c r="DJ18" s="930"/>
      <c r="DK18" s="940"/>
      <c r="DL18" s="929"/>
      <c r="DM18" s="930"/>
      <c r="DN18" s="930"/>
      <c r="DO18" s="930"/>
      <c r="DP18" s="940"/>
      <c r="DQ18" s="929"/>
      <c r="DR18" s="930"/>
      <c r="DS18" s="930"/>
      <c r="DT18" s="930"/>
      <c r="DU18" s="940"/>
      <c r="DV18" s="922"/>
      <c r="DW18" s="923"/>
      <c r="DX18" s="923"/>
      <c r="DY18" s="923"/>
      <c r="DZ18" s="941"/>
      <c r="EA18" s="71"/>
    </row>
    <row r="19" spans="1:131" s="51" customFormat="1" ht="26.25" customHeight="1" x14ac:dyDescent="0.15">
      <c r="A19" s="56">
        <v>13</v>
      </c>
      <c r="B19" s="922"/>
      <c r="C19" s="923"/>
      <c r="D19" s="923"/>
      <c r="E19" s="923"/>
      <c r="F19" s="923"/>
      <c r="G19" s="923"/>
      <c r="H19" s="923"/>
      <c r="I19" s="923"/>
      <c r="J19" s="923"/>
      <c r="K19" s="923"/>
      <c r="L19" s="923"/>
      <c r="M19" s="923"/>
      <c r="N19" s="923"/>
      <c r="O19" s="923"/>
      <c r="P19" s="924"/>
      <c r="Q19" s="925"/>
      <c r="R19" s="926"/>
      <c r="S19" s="926"/>
      <c r="T19" s="926"/>
      <c r="U19" s="926"/>
      <c r="V19" s="926"/>
      <c r="W19" s="926"/>
      <c r="X19" s="926"/>
      <c r="Y19" s="926"/>
      <c r="Z19" s="926"/>
      <c r="AA19" s="926"/>
      <c r="AB19" s="926"/>
      <c r="AC19" s="926"/>
      <c r="AD19" s="926"/>
      <c r="AE19" s="932"/>
      <c r="AF19" s="952"/>
      <c r="AG19" s="930"/>
      <c r="AH19" s="930"/>
      <c r="AI19" s="930"/>
      <c r="AJ19" s="953"/>
      <c r="AK19" s="931"/>
      <c r="AL19" s="926"/>
      <c r="AM19" s="926"/>
      <c r="AN19" s="926"/>
      <c r="AO19" s="926"/>
      <c r="AP19" s="926"/>
      <c r="AQ19" s="926"/>
      <c r="AR19" s="926"/>
      <c r="AS19" s="926"/>
      <c r="AT19" s="926"/>
      <c r="AU19" s="927"/>
      <c r="AV19" s="927"/>
      <c r="AW19" s="927"/>
      <c r="AX19" s="927"/>
      <c r="AY19" s="928"/>
      <c r="AZ19" s="60"/>
      <c r="BA19" s="60"/>
      <c r="BB19" s="60"/>
      <c r="BC19" s="60"/>
      <c r="BD19" s="60"/>
      <c r="BE19" s="71"/>
      <c r="BF19" s="71"/>
      <c r="BG19" s="71"/>
      <c r="BH19" s="71"/>
      <c r="BI19" s="71"/>
      <c r="BJ19" s="71"/>
      <c r="BK19" s="71"/>
      <c r="BL19" s="71"/>
      <c r="BM19" s="71"/>
      <c r="BN19" s="71"/>
      <c r="BO19" s="71"/>
      <c r="BP19" s="71"/>
      <c r="BQ19" s="56">
        <v>13</v>
      </c>
      <c r="BR19" s="76"/>
      <c r="BS19" s="922"/>
      <c r="BT19" s="923"/>
      <c r="BU19" s="923"/>
      <c r="BV19" s="923"/>
      <c r="BW19" s="923"/>
      <c r="BX19" s="923"/>
      <c r="BY19" s="923"/>
      <c r="BZ19" s="923"/>
      <c r="CA19" s="923"/>
      <c r="CB19" s="923"/>
      <c r="CC19" s="923"/>
      <c r="CD19" s="923"/>
      <c r="CE19" s="923"/>
      <c r="CF19" s="923"/>
      <c r="CG19" s="924"/>
      <c r="CH19" s="929"/>
      <c r="CI19" s="930"/>
      <c r="CJ19" s="930"/>
      <c r="CK19" s="930"/>
      <c r="CL19" s="940"/>
      <c r="CM19" s="929"/>
      <c r="CN19" s="930"/>
      <c r="CO19" s="930"/>
      <c r="CP19" s="930"/>
      <c r="CQ19" s="940"/>
      <c r="CR19" s="929"/>
      <c r="CS19" s="930"/>
      <c r="CT19" s="930"/>
      <c r="CU19" s="930"/>
      <c r="CV19" s="940"/>
      <c r="CW19" s="929"/>
      <c r="CX19" s="930"/>
      <c r="CY19" s="930"/>
      <c r="CZ19" s="930"/>
      <c r="DA19" s="940"/>
      <c r="DB19" s="929"/>
      <c r="DC19" s="930"/>
      <c r="DD19" s="930"/>
      <c r="DE19" s="930"/>
      <c r="DF19" s="940"/>
      <c r="DG19" s="929"/>
      <c r="DH19" s="930"/>
      <c r="DI19" s="930"/>
      <c r="DJ19" s="930"/>
      <c r="DK19" s="940"/>
      <c r="DL19" s="929"/>
      <c r="DM19" s="930"/>
      <c r="DN19" s="930"/>
      <c r="DO19" s="930"/>
      <c r="DP19" s="940"/>
      <c r="DQ19" s="929"/>
      <c r="DR19" s="930"/>
      <c r="DS19" s="930"/>
      <c r="DT19" s="930"/>
      <c r="DU19" s="940"/>
      <c r="DV19" s="922"/>
      <c r="DW19" s="923"/>
      <c r="DX19" s="923"/>
      <c r="DY19" s="923"/>
      <c r="DZ19" s="941"/>
      <c r="EA19" s="71"/>
    </row>
    <row r="20" spans="1:131" s="51" customFormat="1" ht="26.25" customHeight="1" x14ac:dyDescent="0.15">
      <c r="A20" s="56">
        <v>14</v>
      </c>
      <c r="B20" s="922"/>
      <c r="C20" s="923"/>
      <c r="D20" s="923"/>
      <c r="E20" s="923"/>
      <c r="F20" s="923"/>
      <c r="G20" s="923"/>
      <c r="H20" s="923"/>
      <c r="I20" s="923"/>
      <c r="J20" s="923"/>
      <c r="K20" s="923"/>
      <c r="L20" s="923"/>
      <c r="M20" s="923"/>
      <c r="N20" s="923"/>
      <c r="O20" s="923"/>
      <c r="P20" s="924"/>
      <c r="Q20" s="925"/>
      <c r="R20" s="926"/>
      <c r="S20" s="926"/>
      <c r="T20" s="926"/>
      <c r="U20" s="926"/>
      <c r="V20" s="926"/>
      <c r="W20" s="926"/>
      <c r="X20" s="926"/>
      <c r="Y20" s="926"/>
      <c r="Z20" s="926"/>
      <c r="AA20" s="926"/>
      <c r="AB20" s="926"/>
      <c r="AC20" s="926"/>
      <c r="AD20" s="926"/>
      <c r="AE20" s="932"/>
      <c r="AF20" s="952"/>
      <c r="AG20" s="930"/>
      <c r="AH20" s="930"/>
      <c r="AI20" s="930"/>
      <c r="AJ20" s="953"/>
      <c r="AK20" s="931"/>
      <c r="AL20" s="926"/>
      <c r="AM20" s="926"/>
      <c r="AN20" s="926"/>
      <c r="AO20" s="926"/>
      <c r="AP20" s="926"/>
      <c r="AQ20" s="926"/>
      <c r="AR20" s="926"/>
      <c r="AS20" s="926"/>
      <c r="AT20" s="926"/>
      <c r="AU20" s="927"/>
      <c r="AV20" s="927"/>
      <c r="AW20" s="927"/>
      <c r="AX20" s="927"/>
      <c r="AY20" s="928"/>
      <c r="AZ20" s="60"/>
      <c r="BA20" s="60"/>
      <c r="BB20" s="60"/>
      <c r="BC20" s="60"/>
      <c r="BD20" s="60"/>
      <c r="BE20" s="71"/>
      <c r="BF20" s="71"/>
      <c r="BG20" s="71"/>
      <c r="BH20" s="71"/>
      <c r="BI20" s="71"/>
      <c r="BJ20" s="71"/>
      <c r="BK20" s="71"/>
      <c r="BL20" s="71"/>
      <c r="BM20" s="71"/>
      <c r="BN20" s="71"/>
      <c r="BO20" s="71"/>
      <c r="BP20" s="71"/>
      <c r="BQ20" s="56">
        <v>14</v>
      </c>
      <c r="BR20" s="76"/>
      <c r="BS20" s="922"/>
      <c r="BT20" s="923"/>
      <c r="BU20" s="923"/>
      <c r="BV20" s="923"/>
      <c r="BW20" s="923"/>
      <c r="BX20" s="923"/>
      <c r="BY20" s="923"/>
      <c r="BZ20" s="923"/>
      <c r="CA20" s="923"/>
      <c r="CB20" s="923"/>
      <c r="CC20" s="923"/>
      <c r="CD20" s="923"/>
      <c r="CE20" s="923"/>
      <c r="CF20" s="923"/>
      <c r="CG20" s="924"/>
      <c r="CH20" s="929"/>
      <c r="CI20" s="930"/>
      <c r="CJ20" s="930"/>
      <c r="CK20" s="930"/>
      <c r="CL20" s="940"/>
      <c r="CM20" s="929"/>
      <c r="CN20" s="930"/>
      <c r="CO20" s="930"/>
      <c r="CP20" s="930"/>
      <c r="CQ20" s="940"/>
      <c r="CR20" s="929"/>
      <c r="CS20" s="930"/>
      <c r="CT20" s="930"/>
      <c r="CU20" s="930"/>
      <c r="CV20" s="940"/>
      <c r="CW20" s="929"/>
      <c r="CX20" s="930"/>
      <c r="CY20" s="930"/>
      <c r="CZ20" s="930"/>
      <c r="DA20" s="940"/>
      <c r="DB20" s="929"/>
      <c r="DC20" s="930"/>
      <c r="DD20" s="930"/>
      <c r="DE20" s="930"/>
      <c r="DF20" s="940"/>
      <c r="DG20" s="929"/>
      <c r="DH20" s="930"/>
      <c r="DI20" s="930"/>
      <c r="DJ20" s="930"/>
      <c r="DK20" s="940"/>
      <c r="DL20" s="929"/>
      <c r="DM20" s="930"/>
      <c r="DN20" s="930"/>
      <c r="DO20" s="930"/>
      <c r="DP20" s="940"/>
      <c r="DQ20" s="929"/>
      <c r="DR20" s="930"/>
      <c r="DS20" s="930"/>
      <c r="DT20" s="930"/>
      <c r="DU20" s="940"/>
      <c r="DV20" s="922"/>
      <c r="DW20" s="923"/>
      <c r="DX20" s="923"/>
      <c r="DY20" s="923"/>
      <c r="DZ20" s="941"/>
      <c r="EA20" s="71"/>
    </row>
    <row r="21" spans="1:131" s="51" customFormat="1" ht="26.25" customHeight="1" x14ac:dyDescent="0.15">
      <c r="A21" s="56">
        <v>15</v>
      </c>
      <c r="B21" s="922"/>
      <c r="C21" s="923"/>
      <c r="D21" s="923"/>
      <c r="E21" s="923"/>
      <c r="F21" s="923"/>
      <c r="G21" s="923"/>
      <c r="H21" s="923"/>
      <c r="I21" s="923"/>
      <c r="J21" s="923"/>
      <c r="K21" s="923"/>
      <c r="L21" s="923"/>
      <c r="M21" s="923"/>
      <c r="N21" s="923"/>
      <c r="O21" s="923"/>
      <c r="P21" s="924"/>
      <c r="Q21" s="925"/>
      <c r="R21" s="926"/>
      <c r="S21" s="926"/>
      <c r="T21" s="926"/>
      <c r="U21" s="926"/>
      <c r="V21" s="926"/>
      <c r="W21" s="926"/>
      <c r="X21" s="926"/>
      <c r="Y21" s="926"/>
      <c r="Z21" s="926"/>
      <c r="AA21" s="926"/>
      <c r="AB21" s="926"/>
      <c r="AC21" s="926"/>
      <c r="AD21" s="926"/>
      <c r="AE21" s="932"/>
      <c r="AF21" s="952"/>
      <c r="AG21" s="930"/>
      <c r="AH21" s="930"/>
      <c r="AI21" s="930"/>
      <c r="AJ21" s="953"/>
      <c r="AK21" s="931"/>
      <c r="AL21" s="926"/>
      <c r="AM21" s="926"/>
      <c r="AN21" s="926"/>
      <c r="AO21" s="926"/>
      <c r="AP21" s="926"/>
      <c r="AQ21" s="926"/>
      <c r="AR21" s="926"/>
      <c r="AS21" s="926"/>
      <c r="AT21" s="926"/>
      <c r="AU21" s="927"/>
      <c r="AV21" s="927"/>
      <c r="AW21" s="927"/>
      <c r="AX21" s="927"/>
      <c r="AY21" s="928"/>
      <c r="AZ21" s="60"/>
      <c r="BA21" s="60"/>
      <c r="BB21" s="60"/>
      <c r="BC21" s="60"/>
      <c r="BD21" s="60"/>
      <c r="BE21" s="71"/>
      <c r="BF21" s="71"/>
      <c r="BG21" s="71"/>
      <c r="BH21" s="71"/>
      <c r="BI21" s="71"/>
      <c r="BJ21" s="71"/>
      <c r="BK21" s="71"/>
      <c r="BL21" s="71"/>
      <c r="BM21" s="71"/>
      <c r="BN21" s="71"/>
      <c r="BO21" s="71"/>
      <c r="BP21" s="71"/>
      <c r="BQ21" s="56">
        <v>15</v>
      </c>
      <c r="BR21" s="76"/>
      <c r="BS21" s="922"/>
      <c r="BT21" s="923"/>
      <c r="BU21" s="923"/>
      <c r="BV21" s="923"/>
      <c r="BW21" s="923"/>
      <c r="BX21" s="923"/>
      <c r="BY21" s="923"/>
      <c r="BZ21" s="923"/>
      <c r="CA21" s="923"/>
      <c r="CB21" s="923"/>
      <c r="CC21" s="923"/>
      <c r="CD21" s="923"/>
      <c r="CE21" s="923"/>
      <c r="CF21" s="923"/>
      <c r="CG21" s="924"/>
      <c r="CH21" s="929"/>
      <c r="CI21" s="930"/>
      <c r="CJ21" s="930"/>
      <c r="CK21" s="930"/>
      <c r="CL21" s="940"/>
      <c r="CM21" s="929"/>
      <c r="CN21" s="930"/>
      <c r="CO21" s="930"/>
      <c r="CP21" s="930"/>
      <c r="CQ21" s="940"/>
      <c r="CR21" s="929"/>
      <c r="CS21" s="930"/>
      <c r="CT21" s="930"/>
      <c r="CU21" s="930"/>
      <c r="CV21" s="940"/>
      <c r="CW21" s="929"/>
      <c r="CX21" s="930"/>
      <c r="CY21" s="930"/>
      <c r="CZ21" s="930"/>
      <c r="DA21" s="940"/>
      <c r="DB21" s="929"/>
      <c r="DC21" s="930"/>
      <c r="DD21" s="930"/>
      <c r="DE21" s="930"/>
      <c r="DF21" s="940"/>
      <c r="DG21" s="929"/>
      <c r="DH21" s="930"/>
      <c r="DI21" s="930"/>
      <c r="DJ21" s="930"/>
      <c r="DK21" s="940"/>
      <c r="DL21" s="929"/>
      <c r="DM21" s="930"/>
      <c r="DN21" s="930"/>
      <c r="DO21" s="930"/>
      <c r="DP21" s="940"/>
      <c r="DQ21" s="929"/>
      <c r="DR21" s="930"/>
      <c r="DS21" s="930"/>
      <c r="DT21" s="930"/>
      <c r="DU21" s="940"/>
      <c r="DV21" s="922"/>
      <c r="DW21" s="923"/>
      <c r="DX21" s="923"/>
      <c r="DY21" s="923"/>
      <c r="DZ21" s="941"/>
      <c r="EA21" s="71"/>
    </row>
    <row r="22" spans="1:131" s="51" customFormat="1" ht="26.25" customHeight="1" x14ac:dyDescent="0.15">
      <c r="A22" s="56">
        <v>16</v>
      </c>
      <c r="B22" s="922"/>
      <c r="C22" s="923"/>
      <c r="D22" s="923"/>
      <c r="E22" s="923"/>
      <c r="F22" s="923"/>
      <c r="G22" s="923"/>
      <c r="H22" s="923"/>
      <c r="I22" s="923"/>
      <c r="J22" s="923"/>
      <c r="K22" s="923"/>
      <c r="L22" s="923"/>
      <c r="M22" s="923"/>
      <c r="N22" s="923"/>
      <c r="O22" s="923"/>
      <c r="P22" s="924"/>
      <c r="Q22" s="973"/>
      <c r="R22" s="974"/>
      <c r="S22" s="974"/>
      <c r="T22" s="974"/>
      <c r="U22" s="974"/>
      <c r="V22" s="974"/>
      <c r="W22" s="974"/>
      <c r="X22" s="974"/>
      <c r="Y22" s="974"/>
      <c r="Z22" s="974"/>
      <c r="AA22" s="974"/>
      <c r="AB22" s="974"/>
      <c r="AC22" s="974"/>
      <c r="AD22" s="974"/>
      <c r="AE22" s="975"/>
      <c r="AF22" s="952"/>
      <c r="AG22" s="930"/>
      <c r="AH22" s="930"/>
      <c r="AI22" s="930"/>
      <c r="AJ22" s="953"/>
      <c r="AK22" s="976"/>
      <c r="AL22" s="974"/>
      <c r="AM22" s="974"/>
      <c r="AN22" s="974"/>
      <c r="AO22" s="974"/>
      <c r="AP22" s="974"/>
      <c r="AQ22" s="974"/>
      <c r="AR22" s="974"/>
      <c r="AS22" s="974"/>
      <c r="AT22" s="974"/>
      <c r="AU22" s="977"/>
      <c r="AV22" s="977"/>
      <c r="AW22" s="977"/>
      <c r="AX22" s="977"/>
      <c r="AY22" s="978"/>
      <c r="AZ22" s="957" t="s">
        <v>389</v>
      </c>
      <c r="BA22" s="957"/>
      <c r="BB22" s="957"/>
      <c r="BC22" s="957"/>
      <c r="BD22" s="958"/>
      <c r="BE22" s="71"/>
      <c r="BF22" s="71"/>
      <c r="BG22" s="71"/>
      <c r="BH22" s="71"/>
      <c r="BI22" s="71"/>
      <c r="BJ22" s="71"/>
      <c r="BK22" s="71"/>
      <c r="BL22" s="71"/>
      <c r="BM22" s="71"/>
      <c r="BN22" s="71"/>
      <c r="BO22" s="71"/>
      <c r="BP22" s="71"/>
      <c r="BQ22" s="56">
        <v>16</v>
      </c>
      <c r="BR22" s="76"/>
      <c r="BS22" s="922"/>
      <c r="BT22" s="923"/>
      <c r="BU22" s="923"/>
      <c r="BV22" s="923"/>
      <c r="BW22" s="923"/>
      <c r="BX22" s="923"/>
      <c r="BY22" s="923"/>
      <c r="BZ22" s="923"/>
      <c r="CA22" s="923"/>
      <c r="CB22" s="923"/>
      <c r="CC22" s="923"/>
      <c r="CD22" s="923"/>
      <c r="CE22" s="923"/>
      <c r="CF22" s="923"/>
      <c r="CG22" s="924"/>
      <c r="CH22" s="929"/>
      <c r="CI22" s="930"/>
      <c r="CJ22" s="930"/>
      <c r="CK22" s="930"/>
      <c r="CL22" s="940"/>
      <c r="CM22" s="929"/>
      <c r="CN22" s="930"/>
      <c r="CO22" s="930"/>
      <c r="CP22" s="930"/>
      <c r="CQ22" s="940"/>
      <c r="CR22" s="929"/>
      <c r="CS22" s="930"/>
      <c r="CT22" s="930"/>
      <c r="CU22" s="930"/>
      <c r="CV22" s="940"/>
      <c r="CW22" s="929"/>
      <c r="CX22" s="930"/>
      <c r="CY22" s="930"/>
      <c r="CZ22" s="930"/>
      <c r="DA22" s="940"/>
      <c r="DB22" s="929"/>
      <c r="DC22" s="930"/>
      <c r="DD22" s="930"/>
      <c r="DE22" s="930"/>
      <c r="DF22" s="940"/>
      <c r="DG22" s="929"/>
      <c r="DH22" s="930"/>
      <c r="DI22" s="930"/>
      <c r="DJ22" s="930"/>
      <c r="DK22" s="940"/>
      <c r="DL22" s="929"/>
      <c r="DM22" s="930"/>
      <c r="DN22" s="930"/>
      <c r="DO22" s="930"/>
      <c r="DP22" s="940"/>
      <c r="DQ22" s="929"/>
      <c r="DR22" s="930"/>
      <c r="DS22" s="930"/>
      <c r="DT22" s="930"/>
      <c r="DU22" s="940"/>
      <c r="DV22" s="922"/>
      <c r="DW22" s="923"/>
      <c r="DX22" s="923"/>
      <c r="DY22" s="923"/>
      <c r="DZ22" s="941"/>
      <c r="EA22" s="71"/>
    </row>
    <row r="23" spans="1:131" s="51" customFormat="1" ht="26.25" customHeight="1" x14ac:dyDescent="0.15">
      <c r="A23" s="57" t="s">
        <v>253</v>
      </c>
      <c r="B23" s="900" t="s">
        <v>117</v>
      </c>
      <c r="C23" s="901"/>
      <c r="D23" s="901"/>
      <c r="E23" s="901"/>
      <c r="F23" s="901"/>
      <c r="G23" s="901"/>
      <c r="H23" s="901"/>
      <c r="I23" s="901"/>
      <c r="J23" s="901"/>
      <c r="K23" s="901"/>
      <c r="L23" s="901"/>
      <c r="M23" s="901"/>
      <c r="N23" s="901"/>
      <c r="O23" s="901"/>
      <c r="P23" s="902"/>
      <c r="Q23" s="971"/>
      <c r="R23" s="912"/>
      <c r="S23" s="912"/>
      <c r="T23" s="912"/>
      <c r="U23" s="912"/>
      <c r="V23" s="912"/>
      <c r="W23" s="912"/>
      <c r="X23" s="912"/>
      <c r="Y23" s="912"/>
      <c r="Z23" s="912"/>
      <c r="AA23" s="912"/>
      <c r="AB23" s="912"/>
      <c r="AC23" s="912"/>
      <c r="AD23" s="912"/>
      <c r="AE23" s="972"/>
      <c r="AF23" s="943">
        <v>2468</v>
      </c>
      <c r="AG23" s="912"/>
      <c r="AH23" s="912"/>
      <c r="AI23" s="912"/>
      <c r="AJ23" s="944"/>
      <c r="AK23" s="945"/>
      <c r="AL23" s="911"/>
      <c r="AM23" s="911"/>
      <c r="AN23" s="911"/>
      <c r="AO23" s="911"/>
      <c r="AP23" s="912"/>
      <c r="AQ23" s="912"/>
      <c r="AR23" s="912"/>
      <c r="AS23" s="912"/>
      <c r="AT23" s="912"/>
      <c r="AU23" s="913"/>
      <c r="AV23" s="913"/>
      <c r="AW23" s="913"/>
      <c r="AX23" s="913"/>
      <c r="AY23" s="914"/>
      <c r="AZ23" s="947" t="s">
        <v>203</v>
      </c>
      <c r="BA23" s="907"/>
      <c r="BB23" s="907"/>
      <c r="BC23" s="907"/>
      <c r="BD23" s="948"/>
      <c r="BE23" s="71"/>
      <c r="BF23" s="71"/>
      <c r="BG23" s="71"/>
      <c r="BH23" s="71"/>
      <c r="BI23" s="71"/>
      <c r="BJ23" s="71"/>
      <c r="BK23" s="71"/>
      <c r="BL23" s="71"/>
      <c r="BM23" s="71"/>
      <c r="BN23" s="71"/>
      <c r="BO23" s="71"/>
      <c r="BP23" s="71"/>
      <c r="BQ23" s="56">
        <v>17</v>
      </c>
      <c r="BR23" s="76"/>
      <c r="BS23" s="922"/>
      <c r="BT23" s="923"/>
      <c r="BU23" s="923"/>
      <c r="BV23" s="923"/>
      <c r="BW23" s="923"/>
      <c r="BX23" s="923"/>
      <c r="BY23" s="923"/>
      <c r="BZ23" s="923"/>
      <c r="CA23" s="923"/>
      <c r="CB23" s="923"/>
      <c r="CC23" s="923"/>
      <c r="CD23" s="923"/>
      <c r="CE23" s="923"/>
      <c r="CF23" s="923"/>
      <c r="CG23" s="924"/>
      <c r="CH23" s="929"/>
      <c r="CI23" s="930"/>
      <c r="CJ23" s="930"/>
      <c r="CK23" s="930"/>
      <c r="CL23" s="940"/>
      <c r="CM23" s="929"/>
      <c r="CN23" s="930"/>
      <c r="CO23" s="930"/>
      <c r="CP23" s="930"/>
      <c r="CQ23" s="940"/>
      <c r="CR23" s="929"/>
      <c r="CS23" s="930"/>
      <c r="CT23" s="930"/>
      <c r="CU23" s="930"/>
      <c r="CV23" s="940"/>
      <c r="CW23" s="929"/>
      <c r="CX23" s="930"/>
      <c r="CY23" s="930"/>
      <c r="CZ23" s="930"/>
      <c r="DA23" s="940"/>
      <c r="DB23" s="929"/>
      <c r="DC23" s="930"/>
      <c r="DD23" s="930"/>
      <c r="DE23" s="930"/>
      <c r="DF23" s="940"/>
      <c r="DG23" s="929"/>
      <c r="DH23" s="930"/>
      <c r="DI23" s="930"/>
      <c r="DJ23" s="930"/>
      <c r="DK23" s="940"/>
      <c r="DL23" s="929"/>
      <c r="DM23" s="930"/>
      <c r="DN23" s="930"/>
      <c r="DO23" s="930"/>
      <c r="DP23" s="940"/>
      <c r="DQ23" s="929"/>
      <c r="DR23" s="930"/>
      <c r="DS23" s="930"/>
      <c r="DT23" s="930"/>
      <c r="DU23" s="940"/>
      <c r="DV23" s="922"/>
      <c r="DW23" s="923"/>
      <c r="DX23" s="923"/>
      <c r="DY23" s="923"/>
      <c r="DZ23" s="941"/>
      <c r="EA23" s="71"/>
    </row>
    <row r="24" spans="1:131" s="51" customFormat="1" ht="26.25" customHeight="1" x14ac:dyDescent="0.15">
      <c r="A24" s="969" t="s">
        <v>344</v>
      </c>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969"/>
      <c r="AM24" s="969"/>
      <c r="AN24" s="969"/>
      <c r="AO24" s="969"/>
      <c r="AP24" s="969"/>
      <c r="AQ24" s="969"/>
      <c r="AR24" s="969"/>
      <c r="AS24" s="969"/>
      <c r="AT24" s="969"/>
      <c r="AU24" s="969"/>
      <c r="AV24" s="969"/>
      <c r="AW24" s="969"/>
      <c r="AX24" s="969"/>
      <c r="AY24" s="969"/>
      <c r="AZ24" s="60"/>
      <c r="BA24" s="60"/>
      <c r="BB24" s="60"/>
      <c r="BC24" s="60"/>
      <c r="BD24" s="60"/>
      <c r="BE24" s="71"/>
      <c r="BF24" s="71"/>
      <c r="BG24" s="71"/>
      <c r="BH24" s="71"/>
      <c r="BI24" s="71"/>
      <c r="BJ24" s="71"/>
      <c r="BK24" s="71"/>
      <c r="BL24" s="71"/>
      <c r="BM24" s="71"/>
      <c r="BN24" s="71"/>
      <c r="BO24" s="71"/>
      <c r="BP24" s="71"/>
      <c r="BQ24" s="56">
        <v>18</v>
      </c>
      <c r="BR24" s="76"/>
      <c r="BS24" s="922"/>
      <c r="BT24" s="923"/>
      <c r="BU24" s="923"/>
      <c r="BV24" s="923"/>
      <c r="BW24" s="923"/>
      <c r="BX24" s="923"/>
      <c r="BY24" s="923"/>
      <c r="BZ24" s="923"/>
      <c r="CA24" s="923"/>
      <c r="CB24" s="923"/>
      <c r="CC24" s="923"/>
      <c r="CD24" s="923"/>
      <c r="CE24" s="923"/>
      <c r="CF24" s="923"/>
      <c r="CG24" s="924"/>
      <c r="CH24" s="929"/>
      <c r="CI24" s="930"/>
      <c r="CJ24" s="930"/>
      <c r="CK24" s="930"/>
      <c r="CL24" s="940"/>
      <c r="CM24" s="929"/>
      <c r="CN24" s="930"/>
      <c r="CO24" s="930"/>
      <c r="CP24" s="930"/>
      <c r="CQ24" s="940"/>
      <c r="CR24" s="929"/>
      <c r="CS24" s="930"/>
      <c r="CT24" s="930"/>
      <c r="CU24" s="930"/>
      <c r="CV24" s="940"/>
      <c r="CW24" s="929"/>
      <c r="CX24" s="930"/>
      <c r="CY24" s="930"/>
      <c r="CZ24" s="930"/>
      <c r="DA24" s="940"/>
      <c r="DB24" s="929"/>
      <c r="DC24" s="930"/>
      <c r="DD24" s="930"/>
      <c r="DE24" s="930"/>
      <c r="DF24" s="940"/>
      <c r="DG24" s="929"/>
      <c r="DH24" s="930"/>
      <c r="DI24" s="930"/>
      <c r="DJ24" s="930"/>
      <c r="DK24" s="940"/>
      <c r="DL24" s="929"/>
      <c r="DM24" s="930"/>
      <c r="DN24" s="930"/>
      <c r="DO24" s="930"/>
      <c r="DP24" s="940"/>
      <c r="DQ24" s="929"/>
      <c r="DR24" s="930"/>
      <c r="DS24" s="930"/>
      <c r="DT24" s="930"/>
      <c r="DU24" s="940"/>
      <c r="DV24" s="922"/>
      <c r="DW24" s="923"/>
      <c r="DX24" s="923"/>
      <c r="DY24" s="923"/>
      <c r="DZ24" s="941"/>
      <c r="EA24" s="71"/>
    </row>
    <row r="25" spans="1:131" ht="26.25" customHeight="1" x14ac:dyDescent="0.15">
      <c r="A25" s="970" t="s">
        <v>368</v>
      </c>
      <c r="B25" s="970"/>
      <c r="C25" s="970"/>
      <c r="D25" s="970"/>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970"/>
      <c r="AP25" s="970"/>
      <c r="AQ25" s="970"/>
      <c r="AR25" s="970"/>
      <c r="AS25" s="970"/>
      <c r="AT25" s="970"/>
      <c r="AU25" s="970"/>
      <c r="AV25" s="970"/>
      <c r="AW25" s="970"/>
      <c r="AX25" s="970"/>
      <c r="AY25" s="970"/>
      <c r="AZ25" s="970"/>
      <c r="BA25" s="970"/>
      <c r="BB25" s="970"/>
      <c r="BC25" s="970"/>
      <c r="BD25" s="970"/>
      <c r="BE25" s="970"/>
      <c r="BF25" s="970"/>
      <c r="BG25" s="970"/>
      <c r="BH25" s="970"/>
      <c r="BI25" s="970"/>
      <c r="BJ25" s="60"/>
      <c r="BK25" s="60"/>
      <c r="BL25" s="60"/>
      <c r="BM25" s="60"/>
      <c r="BN25" s="60"/>
      <c r="BO25" s="59"/>
      <c r="BP25" s="59"/>
      <c r="BQ25" s="56">
        <v>19</v>
      </c>
      <c r="BR25" s="76"/>
      <c r="BS25" s="922"/>
      <c r="BT25" s="923"/>
      <c r="BU25" s="923"/>
      <c r="BV25" s="923"/>
      <c r="BW25" s="923"/>
      <c r="BX25" s="923"/>
      <c r="BY25" s="923"/>
      <c r="BZ25" s="923"/>
      <c r="CA25" s="923"/>
      <c r="CB25" s="923"/>
      <c r="CC25" s="923"/>
      <c r="CD25" s="923"/>
      <c r="CE25" s="923"/>
      <c r="CF25" s="923"/>
      <c r="CG25" s="924"/>
      <c r="CH25" s="929"/>
      <c r="CI25" s="930"/>
      <c r="CJ25" s="930"/>
      <c r="CK25" s="930"/>
      <c r="CL25" s="940"/>
      <c r="CM25" s="929"/>
      <c r="CN25" s="930"/>
      <c r="CO25" s="930"/>
      <c r="CP25" s="930"/>
      <c r="CQ25" s="940"/>
      <c r="CR25" s="929"/>
      <c r="CS25" s="930"/>
      <c r="CT25" s="930"/>
      <c r="CU25" s="930"/>
      <c r="CV25" s="940"/>
      <c r="CW25" s="929"/>
      <c r="CX25" s="930"/>
      <c r="CY25" s="930"/>
      <c r="CZ25" s="930"/>
      <c r="DA25" s="940"/>
      <c r="DB25" s="929"/>
      <c r="DC25" s="930"/>
      <c r="DD25" s="930"/>
      <c r="DE25" s="930"/>
      <c r="DF25" s="940"/>
      <c r="DG25" s="929"/>
      <c r="DH25" s="930"/>
      <c r="DI25" s="930"/>
      <c r="DJ25" s="930"/>
      <c r="DK25" s="940"/>
      <c r="DL25" s="929"/>
      <c r="DM25" s="930"/>
      <c r="DN25" s="930"/>
      <c r="DO25" s="930"/>
      <c r="DP25" s="940"/>
      <c r="DQ25" s="929"/>
      <c r="DR25" s="930"/>
      <c r="DS25" s="930"/>
      <c r="DT25" s="930"/>
      <c r="DU25" s="940"/>
      <c r="DV25" s="922"/>
      <c r="DW25" s="923"/>
      <c r="DX25" s="923"/>
      <c r="DY25" s="923"/>
      <c r="DZ25" s="941"/>
      <c r="EA25" s="52"/>
    </row>
    <row r="26" spans="1:131" ht="26.25" customHeight="1" x14ac:dyDescent="0.15">
      <c r="A26" s="668" t="s">
        <v>377</v>
      </c>
      <c r="B26" s="669"/>
      <c r="C26" s="669"/>
      <c r="D26" s="669"/>
      <c r="E26" s="669"/>
      <c r="F26" s="669"/>
      <c r="G26" s="669"/>
      <c r="H26" s="669"/>
      <c r="I26" s="669"/>
      <c r="J26" s="669"/>
      <c r="K26" s="669"/>
      <c r="L26" s="669"/>
      <c r="M26" s="669"/>
      <c r="N26" s="669"/>
      <c r="O26" s="669"/>
      <c r="P26" s="670"/>
      <c r="Q26" s="660" t="s">
        <v>391</v>
      </c>
      <c r="R26" s="661"/>
      <c r="S26" s="661"/>
      <c r="T26" s="661"/>
      <c r="U26" s="662"/>
      <c r="V26" s="660" t="s">
        <v>392</v>
      </c>
      <c r="W26" s="661"/>
      <c r="X26" s="661"/>
      <c r="Y26" s="661"/>
      <c r="Z26" s="662"/>
      <c r="AA26" s="660" t="s">
        <v>393</v>
      </c>
      <c r="AB26" s="661"/>
      <c r="AC26" s="661"/>
      <c r="AD26" s="661"/>
      <c r="AE26" s="661"/>
      <c r="AF26" s="674" t="s">
        <v>250</v>
      </c>
      <c r="AG26" s="675"/>
      <c r="AH26" s="675"/>
      <c r="AI26" s="675"/>
      <c r="AJ26" s="676"/>
      <c r="AK26" s="661" t="s">
        <v>342</v>
      </c>
      <c r="AL26" s="661"/>
      <c r="AM26" s="661"/>
      <c r="AN26" s="661"/>
      <c r="AO26" s="662"/>
      <c r="AP26" s="660" t="s">
        <v>328</v>
      </c>
      <c r="AQ26" s="661"/>
      <c r="AR26" s="661"/>
      <c r="AS26" s="661"/>
      <c r="AT26" s="662"/>
      <c r="AU26" s="660" t="s">
        <v>394</v>
      </c>
      <c r="AV26" s="661"/>
      <c r="AW26" s="661"/>
      <c r="AX26" s="661"/>
      <c r="AY26" s="662"/>
      <c r="AZ26" s="660" t="s">
        <v>396</v>
      </c>
      <c r="BA26" s="661"/>
      <c r="BB26" s="661"/>
      <c r="BC26" s="661"/>
      <c r="BD26" s="662"/>
      <c r="BE26" s="660" t="s">
        <v>382</v>
      </c>
      <c r="BF26" s="661"/>
      <c r="BG26" s="661"/>
      <c r="BH26" s="661"/>
      <c r="BI26" s="666"/>
      <c r="BJ26" s="60"/>
      <c r="BK26" s="60"/>
      <c r="BL26" s="60"/>
      <c r="BM26" s="60"/>
      <c r="BN26" s="60"/>
      <c r="BO26" s="59"/>
      <c r="BP26" s="59"/>
      <c r="BQ26" s="56">
        <v>20</v>
      </c>
      <c r="BR26" s="76"/>
      <c r="BS26" s="922"/>
      <c r="BT26" s="923"/>
      <c r="BU26" s="923"/>
      <c r="BV26" s="923"/>
      <c r="BW26" s="923"/>
      <c r="BX26" s="923"/>
      <c r="BY26" s="923"/>
      <c r="BZ26" s="923"/>
      <c r="CA26" s="923"/>
      <c r="CB26" s="923"/>
      <c r="CC26" s="923"/>
      <c r="CD26" s="923"/>
      <c r="CE26" s="923"/>
      <c r="CF26" s="923"/>
      <c r="CG26" s="924"/>
      <c r="CH26" s="929"/>
      <c r="CI26" s="930"/>
      <c r="CJ26" s="930"/>
      <c r="CK26" s="930"/>
      <c r="CL26" s="940"/>
      <c r="CM26" s="929"/>
      <c r="CN26" s="930"/>
      <c r="CO26" s="930"/>
      <c r="CP26" s="930"/>
      <c r="CQ26" s="940"/>
      <c r="CR26" s="929"/>
      <c r="CS26" s="930"/>
      <c r="CT26" s="930"/>
      <c r="CU26" s="930"/>
      <c r="CV26" s="940"/>
      <c r="CW26" s="929"/>
      <c r="CX26" s="930"/>
      <c r="CY26" s="930"/>
      <c r="CZ26" s="930"/>
      <c r="DA26" s="940"/>
      <c r="DB26" s="929"/>
      <c r="DC26" s="930"/>
      <c r="DD26" s="930"/>
      <c r="DE26" s="930"/>
      <c r="DF26" s="940"/>
      <c r="DG26" s="929"/>
      <c r="DH26" s="930"/>
      <c r="DI26" s="930"/>
      <c r="DJ26" s="930"/>
      <c r="DK26" s="940"/>
      <c r="DL26" s="929"/>
      <c r="DM26" s="930"/>
      <c r="DN26" s="930"/>
      <c r="DO26" s="930"/>
      <c r="DP26" s="940"/>
      <c r="DQ26" s="929"/>
      <c r="DR26" s="930"/>
      <c r="DS26" s="930"/>
      <c r="DT26" s="930"/>
      <c r="DU26" s="940"/>
      <c r="DV26" s="922"/>
      <c r="DW26" s="923"/>
      <c r="DX26" s="923"/>
      <c r="DY26" s="923"/>
      <c r="DZ26" s="941"/>
      <c r="EA26" s="52"/>
    </row>
    <row r="27" spans="1:131" ht="26.25" customHeight="1" x14ac:dyDescent="0.15">
      <c r="A27" s="671"/>
      <c r="B27" s="672"/>
      <c r="C27" s="672"/>
      <c r="D27" s="672"/>
      <c r="E27" s="672"/>
      <c r="F27" s="672"/>
      <c r="G27" s="672"/>
      <c r="H27" s="672"/>
      <c r="I27" s="672"/>
      <c r="J27" s="672"/>
      <c r="K27" s="672"/>
      <c r="L27" s="672"/>
      <c r="M27" s="672"/>
      <c r="N27" s="672"/>
      <c r="O27" s="672"/>
      <c r="P27" s="673"/>
      <c r="Q27" s="663"/>
      <c r="R27" s="664"/>
      <c r="S27" s="664"/>
      <c r="T27" s="664"/>
      <c r="U27" s="665"/>
      <c r="V27" s="663"/>
      <c r="W27" s="664"/>
      <c r="X27" s="664"/>
      <c r="Y27" s="664"/>
      <c r="Z27" s="665"/>
      <c r="AA27" s="663"/>
      <c r="AB27" s="664"/>
      <c r="AC27" s="664"/>
      <c r="AD27" s="664"/>
      <c r="AE27" s="664"/>
      <c r="AF27" s="677"/>
      <c r="AG27" s="678"/>
      <c r="AH27" s="678"/>
      <c r="AI27" s="678"/>
      <c r="AJ27" s="679"/>
      <c r="AK27" s="664"/>
      <c r="AL27" s="664"/>
      <c r="AM27" s="664"/>
      <c r="AN27" s="664"/>
      <c r="AO27" s="665"/>
      <c r="AP27" s="663"/>
      <c r="AQ27" s="664"/>
      <c r="AR27" s="664"/>
      <c r="AS27" s="664"/>
      <c r="AT27" s="665"/>
      <c r="AU27" s="663"/>
      <c r="AV27" s="664"/>
      <c r="AW27" s="664"/>
      <c r="AX27" s="664"/>
      <c r="AY27" s="665"/>
      <c r="AZ27" s="663"/>
      <c r="BA27" s="664"/>
      <c r="BB27" s="664"/>
      <c r="BC27" s="664"/>
      <c r="BD27" s="665"/>
      <c r="BE27" s="663"/>
      <c r="BF27" s="664"/>
      <c r="BG27" s="664"/>
      <c r="BH27" s="664"/>
      <c r="BI27" s="667"/>
      <c r="BJ27" s="60"/>
      <c r="BK27" s="60"/>
      <c r="BL27" s="60"/>
      <c r="BM27" s="60"/>
      <c r="BN27" s="60"/>
      <c r="BO27" s="59"/>
      <c r="BP27" s="59"/>
      <c r="BQ27" s="56">
        <v>21</v>
      </c>
      <c r="BR27" s="76"/>
      <c r="BS27" s="922"/>
      <c r="BT27" s="923"/>
      <c r="BU27" s="923"/>
      <c r="BV27" s="923"/>
      <c r="BW27" s="923"/>
      <c r="BX27" s="923"/>
      <c r="BY27" s="923"/>
      <c r="BZ27" s="923"/>
      <c r="CA27" s="923"/>
      <c r="CB27" s="923"/>
      <c r="CC27" s="923"/>
      <c r="CD27" s="923"/>
      <c r="CE27" s="923"/>
      <c r="CF27" s="923"/>
      <c r="CG27" s="924"/>
      <c r="CH27" s="929"/>
      <c r="CI27" s="930"/>
      <c r="CJ27" s="930"/>
      <c r="CK27" s="930"/>
      <c r="CL27" s="940"/>
      <c r="CM27" s="929"/>
      <c r="CN27" s="930"/>
      <c r="CO27" s="930"/>
      <c r="CP27" s="930"/>
      <c r="CQ27" s="940"/>
      <c r="CR27" s="929"/>
      <c r="CS27" s="930"/>
      <c r="CT27" s="930"/>
      <c r="CU27" s="930"/>
      <c r="CV27" s="940"/>
      <c r="CW27" s="929"/>
      <c r="CX27" s="930"/>
      <c r="CY27" s="930"/>
      <c r="CZ27" s="930"/>
      <c r="DA27" s="940"/>
      <c r="DB27" s="929"/>
      <c r="DC27" s="930"/>
      <c r="DD27" s="930"/>
      <c r="DE27" s="930"/>
      <c r="DF27" s="940"/>
      <c r="DG27" s="929"/>
      <c r="DH27" s="930"/>
      <c r="DI27" s="930"/>
      <c r="DJ27" s="930"/>
      <c r="DK27" s="940"/>
      <c r="DL27" s="929"/>
      <c r="DM27" s="930"/>
      <c r="DN27" s="930"/>
      <c r="DO27" s="930"/>
      <c r="DP27" s="940"/>
      <c r="DQ27" s="929"/>
      <c r="DR27" s="930"/>
      <c r="DS27" s="930"/>
      <c r="DT27" s="930"/>
      <c r="DU27" s="940"/>
      <c r="DV27" s="922"/>
      <c r="DW27" s="923"/>
      <c r="DX27" s="923"/>
      <c r="DY27" s="923"/>
      <c r="DZ27" s="941"/>
      <c r="EA27" s="52"/>
    </row>
    <row r="28" spans="1:131" ht="26.25" customHeight="1" x14ac:dyDescent="0.15">
      <c r="A28" s="58">
        <v>1</v>
      </c>
      <c r="B28" s="933" t="s">
        <v>30</v>
      </c>
      <c r="C28" s="934"/>
      <c r="D28" s="934"/>
      <c r="E28" s="934"/>
      <c r="F28" s="934"/>
      <c r="G28" s="934"/>
      <c r="H28" s="934"/>
      <c r="I28" s="934"/>
      <c r="J28" s="934"/>
      <c r="K28" s="934"/>
      <c r="L28" s="934"/>
      <c r="M28" s="934"/>
      <c r="N28" s="934"/>
      <c r="O28" s="934"/>
      <c r="P28" s="935"/>
      <c r="Q28" s="960">
        <v>9686</v>
      </c>
      <c r="R28" s="961"/>
      <c r="S28" s="961"/>
      <c r="T28" s="961"/>
      <c r="U28" s="961"/>
      <c r="V28" s="961">
        <v>9583</v>
      </c>
      <c r="W28" s="961"/>
      <c r="X28" s="961"/>
      <c r="Y28" s="961"/>
      <c r="Z28" s="961"/>
      <c r="AA28" s="961">
        <v>103</v>
      </c>
      <c r="AB28" s="961"/>
      <c r="AC28" s="961"/>
      <c r="AD28" s="961"/>
      <c r="AE28" s="962"/>
      <c r="AF28" s="963">
        <v>103</v>
      </c>
      <c r="AG28" s="961"/>
      <c r="AH28" s="961"/>
      <c r="AI28" s="961"/>
      <c r="AJ28" s="964"/>
      <c r="AK28" s="965">
        <v>774</v>
      </c>
      <c r="AL28" s="961"/>
      <c r="AM28" s="961"/>
      <c r="AN28" s="961"/>
      <c r="AO28" s="961"/>
      <c r="AP28" s="961" t="s">
        <v>203</v>
      </c>
      <c r="AQ28" s="961"/>
      <c r="AR28" s="961"/>
      <c r="AS28" s="961"/>
      <c r="AT28" s="961"/>
      <c r="AU28" s="961" t="s">
        <v>203</v>
      </c>
      <c r="AV28" s="961"/>
      <c r="AW28" s="961"/>
      <c r="AX28" s="961"/>
      <c r="AY28" s="961"/>
      <c r="AZ28" s="966" t="s">
        <v>203</v>
      </c>
      <c r="BA28" s="966"/>
      <c r="BB28" s="966"/>
      <c r="BC28" s="966"/>
      <c r="BD28" s="966"/>
      <c r="BE28" s="967"/>
      <c r="BF28" s="967"/>
      <c r="BG28" s="967"/>
      <c r="BH28" s="967"/>
      <c r="BI28" s="968"/>
      <c r="BJ28" s="60"/>
      <c r="BK28" s="60"/>
      <c r="BL28" s="60"/>
      <c r="BM28" s="60"/>
      <c r="BN28" s="60"/>
      <c r="BO28" s="59"/>
      <c r="BP28" s="59"/>
      <c r="BQ28" s="56">
        <v>22</v>
      </c>
      <c r="BR28" s="76"/>
      <c r="BS28" s="922"/>
      <c r="BT28" s="923"/>
      <c r="BU28" s="923"/>
      <c r="BV28" s="923"/>
      <c r="BW28" s="923"/>
      <c r="BX28" s="923"/>
      <c r="BY28" s="923"/>
      <c r="BZ28" s="923"/>
      <c r="CA28" s="923"/>
      <c r="CB28" s="923"/>
      <c r="CC28" s="923"/>
      <c r="CD28" s="923"/>
      <c r="CE28" s="923"/>
      <c r="CF28" s="923"/>
      <c r="CG28" s="924"/>
      <c r="CH28" s="929"/>
      <c r="CI28" s="930"/>
      <c r="CJ28" s="930"/>
      <c r="CK28" s="930"/>
      <c r="CL28" s="940"/>
      <c r="CM28" s="929"/>
      <c r="CN28" s="930"/>
      <c r="CO28" s="930"/>
      <c r="CP28" s="930"/>
      <c r="CQ28" s="940"/>
      <c r="CR28" s="929"/>
      <c r="CS28" s="930"/>
      <c r="CT28" s="930"/>
      <c r="CU28" s="930"/>
      <c r="CV28" s="940"/>
      <c r="CW28" s="929"/>
      <c r="CX28" s="930"/>
      <c r="CY28" s="930"/>
      <c r="CZ28" s="930"/>
      <c r="DA28" s="940"/>
      <c r="DB28" s="929"/>
      <c r="DC28" s="930"/>
      <c r="DD28" s="930"/>
      <c r="DE28" s="930"/>
      <c r="DF28" s="940"/>
      <c r="DG28" s="929"/>
      <c r="DH28" s="930"/>
      <c r="DI28" s="930"/>
      <c r="DJ28" s="930"/>
      <c r="DK28" s="940"/>
      <c r="DL28" s="929"/>
      <c r="DM28" s="930"/>
      <c r="DN28" s="930"/>
      <c r="DO28" s="930"/>
      <c r="DP28" s="940"/>
      <c r="DQ28" s="929"/>
      <c r="DR28" s="930"/>
      <c r="DS28" s="930"/>
      <c r="DT28" s="930"/>
      <c r="DU28" s="940"/>
      <c r="DV28" s="922"/>
      <c r="DW28" s="923"/>
      <c r="DX28" s="923"/>
      <c r="DY28" s="923"/>
      <c r="DZ28" s="941"/>
      <c r="EA28" s="52"/>
    </row>
    <row r="29" spans="1:131" ht="26.25" customHeight="1" x14ac:dyDescent="0.15">
      <c r="A29" s="58">
        <v>2</v>
      </c>
      <c r="B29" s="922" t="s">
        <v>397</v>
      </c>
      <c r="C29" s="923"/>
      <c r="D29" s="923"/>
      <c r="E29" s="923"/>
      <c r="F29" s="923"/>
      <c r="G29" s="923"/>
      <c r="H29" s="923"/>
      <c r="I29" s="923"/>
      <c r="J29" s="923"/>
      <c r="K29" s="923"/>
      <c r="L29" s="923"/>
      <c r="M29" s="923"/>
      <c r="N29" s="923"/>
      <c r="O29" s="923"/>
      <c r="P29" s="924"/>
      <c r="Q29" s="925">
        <v>7411</v>
      </c>
      <c r="R29" s="926"/>
      <c r="S29" s="926"/>
      <c r="T29" s="926"/>
      <c r="U29" s="926"/>
      <c r="V29" s="926">
        <v>7281</v>
      </c>
      <c r="W29" s="926"/>
      <c r="X29" s="926"/>
      <c r="Y29" s="926"/>
      <c r="Z29" s="926"/>
      <c r="AA29" s="926">
        <v>130</v>
      </c>
      <c r="AB29" s="926"/>
      <c r="AC29" s="926"/>
      <c r="AD29" s="926"/>
      <c r="AE29" s="932"/>
      <c r="AF29" s="952">
        <v>130</v>
      </c>
      <c r="AG29" s="930"/>
      <c r="AH29" s="930"/>
      <c r="AI29" s="930"/>
      <c r="AJ29" s="953"/>
      <c r="AK29" s="931">
        <v>1190</v>
      </c>
      <c r="AL29" s="926"/>
      <c r="AM29" s="926"/>
      <c r="AN29" s="926"/>
      <c r="AO29" s="926"/>
      <c r="AP29" s="926" t="s">
        <v>203</v>
      </c>
      <c r="AQ29" s="926"/>
      <c r="AR29" s="926"/>
      <c r="AS29" s="926"/>
      <c r="AT29" s="926"/>
      <c r="AU29" s="926" t="s">
        <v>203</v>
      </c>
      <c r="AV29" s="926"/>
      <c r="AW29" s="926"/>
      <c r="AX29" s="926"/>
      <c r="AY29" s="926"/>
      <c r="AZ29" s="959" t="s">
        <v>203</v>
      </c>
      <c r="BA29" s="959"/>
      <c r="BB29" s="959"/>
      <c r="BC29" s="959"/>
      <c r="BD29" s="959"/>
      <c r="BE29" s="927"/>
      <c r="BF29" s="927"/>
      <c r="BG29" s="927"/>
      <c r="BH29" s="927"/>
      <c r="BI29" s="928"/>
      <c r="BJ29" s="60"/>
      <c r="BK29" s="60"/>
      <c r="BL29" s="60"/>
      <c r="BM29" s="60"/>
      <c r="BN29" s="60"/>
      <c r="BO29" s="59"/>
      <c r="BP29" s="59"/>
      <c r="BQ29" s="56">
        <v>23</v>
      </c>
      <c r="BR29" s="76"/>
      <c r="BS29" s="922"/>
      <c r="BT29" s="923"/>
      <c r="BU29" s="923"/>
      <c r="BV29" s="923"/>
      <c r="BW29" s="923"/>
      <c r="BX29" s="923"/>
      <c r="BY29" s="923"/>
      <c r="BZ29" s="923"/>
      <c r="CA29" s="923"/>
      <c r="CB29" s="923"/>
      <c r="CC29" s="923"/>
      <c r="CD29" s="923"/>
      <c r="CE29" s="923"/>
      <c r="CF29" s="923"/>
      <c r="CG29" s="924"/>
      <c r="CH29" s="929"/>
      <c r="CI29" s="930"/>
      <c r="CJ29" s="930"/>
      <c r="CK29" s="930"/>
      <c r="CL29" s="940"/>
      <c r="CM29" s="929"/>
      <c r="CN29" s="930"/>
      <c r="CO29" s="930"/>
      <c r="CP29" s="930"/>
      <c r="CQ29" s="940"/>
      <c r="CR29" s="929"/>
      <c r="CS29" s="930"/>
      <c r="CT29" s="930"/>
      <c r="CU29" s="930"/>
      <c r="CV29" s="940"/>
      <c r="CW29" s="929"/>
      <c r="CX29" s="930"/>
      <c r="CY29" s="930"/>
      <c r="CZ29" s="930"/>
      <c r="DA29" s="940"/>
      <c r="DB29" s="929"/>
      <c r="DC29" s="930"/>
      <c r="DD29" s="930"/>
      <c r="DE29" s="930"/>
      <c r="DF29" s="940"/>
      <c r="DG29" s="929"/>
      <c r="DH29" s="930"/>
      <c r="DI29" s="930"/>
      <c r="DJ29" s="930"/>
      <c r="DK29" s="940"/>
      <c r="DL29" s="929"/>
      <c r="DM29" s="930"/>
      <c r="DN29" s="930"/>
      <c r="DO29" s="930"/>
      <c r="DP29" s="940"/>
      <c r="DQ29" s="929"/>
      <c r="DR29" s="930"/>
      <c r="DS29" s="930"/>
      <c r="DT29" s="930"/>
      <c r="DU29" s="940"/>
      <c r="DV29" s="922"/>
      <c r="DW29" s="923"/>
      <c r="DX29" s="923"/>
      <c r="DY29" s="923"/>
      <c r="DZ29" s="941"/>
      <c r="EA29" s="52"/>
    </row>
    <row r="30" spans="1:131" ht="26.25" customHeight="1" x14ac:dyDescent="0.15">
      <c r="A30" s="58">
        <v>3</v>
      </c>
      <c r="B30" s="922" t="s">
        <v>269</v>
      </c>
      <c r="C30" s="923"/>
      <c r="D30" s="923"/>
      <c r="E30" s="923"/>
      <c r="F30" s="923"/>
      <c r="G30" s="923"/>
      <c r="H30" s="923"/>
      <c r="I30" s="923"/>
      <c r="J30" s="923"/>
      <c r="K30" s="923"/>
      <c r="L30" s="923"/>
      <c r="M30" s="923"/>
      <c r="N30" s="923"/>
      <c r="O30" s="923"/>
      <c r="P30" s="924"/>
      <c r="Q30" s="925">
        <v>1057</v>
      </c>
      <c r="R30" s="926"/>
      <c r="S30" s="926"/>
      <c r="T30" s="926"/>
      <c r="U30" s="926"/>
      <c r="V30" s="926">
        <v>1055</v>
      </c>
      <c r="W30" s="926"/>
      <c r="X30" s="926"/>
      <c r="Y30" s="926"/>
      <c r="Z30" s="926"/>
      <c r="AA30" s="926">
        <v>2</v>
      </c>
      <c r="AB30" s="926"/>
      <c r="AC30" s="926"/>
      <c r="AD30" s="926"/>
      <c r="AE30" s="932"/>
      <c r="AF30" s="952">
        <v>2</v>
      </c>
      <c r="AG30" s="930"/>
      <c r="AH30" s="930"/>
      <c r="AI30" s="930"/>
      <c r="AJ30" s="953"/>
      <c r="AK30" s="931">
        <v>235</v>
      </c>
      <c r="AL30" s="926"/>
      <c r="AM30" s="926"/>
      <c r="AN30" s="926"/>
      <c r="AO30" s="926"/>
      <c r="AP30" s="926" t="s">
        <v>203</v>
      </c>
      <c r="AQ30" s="926"/>
      <c r="AR30" s="926"/>
      <c r="AS30" s="926"/>
      <c r="AT30" s="926"/>
      <c r="AU30" s="926" t="s">
        <v>203</v>
      </c>
      <c r="AV30" s="926"/>
      <c r="AW30" s="926"/>
      <c r="AX30" s="926"/>
      <c r="AY30" s="926"/>
      <c r="AZ30" s="959" t="s">
        <v>203</v>
      </c>
      <c r="BA30" s="959"/>
      <c r="BB30" s="959"/>
      <c r="BC30" s="959"/>
      <c r="BD30" s="959"/>
      <c r="BE30" s="927"/>
      <c r="BF30" s="927"/>
      <c r="BG30" s="927"/>
      <c r="BH30" s="927"/>
      <c r="BI30" s="928"/>
      <c r="BJ30" s="60"/>
      <c r="BK30" s="60"/>
      <c r="BL30" s="60"/>
      <c r="BM30" s="60"/>
      <c r="BN30" s="60"/>
      <c r="BO30" s="59"/>
      <c r="BP30" s="59"/>
      <c r="BQ30" s="56">
        <v>24</v>
      </c>
      <c r="BR30" s="76"/>
      <c r="BS30" s="922"/>
      <c r="BT30" s="923"/>
      <c r="BU30" s="923"/>
      <c r="BV30" s="923"/>
      <c r="BW30" s="923"/>
      <c r="BX30" s="923"/>
      <c r="BY30" s="923"/>
      <c r="BZ30" s="923"/>
      <c r="CA30" s="923"/>
      <c r="CB30" s="923"/>
      <c r="CC30" s="923"/>
      <c r="CD30" s="923"/>
      <c r="CE30" s="923"/>
      <c r="CF30" s="923"/>
      <c r="CG30" s="924"/>
      <c r="CH30" s="929"/>
      <c r="CI30" s="930"/>
      <c r="CJ30" s="930"/>
      <c r="CK30" s="930"/>
      <c r="CL30" s="940"/>
      <c r="CM30" s="929"/>
      <c r="CN30" s="930"/>
      <c r="CO30" s="930"/>
      <c r="CP30" s="930"/>
      <c r="CQ30" s="940"/>
      <c r="CR30" s="929"/>
      <c r="CS30" s="930"/>
      <c r="CT30" s="930"/>
      <c r="CU30" s="930"/>
      <c r="CV30" s="940"/>
      <c r="CW30" s="929"/>
      <c r="CX30" s="930"/>
      <c r="CY30" s="930"/>
      <c r="CZ30" s="930"/>
      <c r="DA30" s="940"/>
      <c r="DB30" s="929"/>
      <c r="DC30" s="930"/>
      <c r="DD30" s="930"/>
      <c r="DE30" s="930"/>
      <c r="DF30" s="940"/>
      <c r="DG30" s="929"/>
      <c r="DH30" s="930"/>
      <c r="DI30" s="930"/>
      <c r="DJ30" s="930"/>
      <c r="DK30" s="940"/>
      <c r="DL30" s="929"/>
      <c r="DM30" s="930"/>
      <c r="DN30" s="930"/>
      <c r="DO30" s="930"/>
      <c r="DP30" s="940"/>
      <c r="DQ30" s="929"/>
      <c r="DR30" s="930"/>
      <c r="DS30" s="930"/>
      <c r="DT30" s="930"/>
      <c r="DU30" s="940"/>
      <c r="DV30" s="922"/>
      <c r="DW30" s="923"/>
      <c r="DX30" s="923"/>
      <c r="DY30" s="923"/>
      <c r="DZ30" s="941"/>
      <c r="EA30" s="52"/>
    </row>
    <row r="31" spans="1:131" ht="26.25" customHeight="1" x14ac:dyDescent="0.15">
      <c r="A31" s="58">
        <v>4</v>
      </c>
      <c r="B31" s="922" t="s">
        <v>398</v>
      </c>
      <c r="C31" s="923"/>
      <c r="D31" s="923"/>
      <c r="E31" s="923"/>
      <c r="F31" s="923"/>
      <c r="G31" s="923"/>
      <c r="H31" s="923"/>
      <c r="I31" s="923"/>
      <c r="J31" s="923"/>
      <c r="K31" s="923"/>
      <c r="L31" s="923"/>
      <c r="M31" s="923"/>
      <c r="N31" s="923"/>
      <c r="O31" s="923"/>
      <c r="P31" s="924"/>
      <c r="Q31" s="925">
        <v>75</v>
      </c>
      <c r="R31" s="926"/>
      <c r="S31" s="926"/>
      <c r="T31" s="926"/>
      <c r="U31" s="926"/>
      <c r="V31" s="926">
        <v>75</v>
      </c>
      <c r="W31" s="926"/>
      <c r="X31" s="926"/>
      <c r="Y31" s="926"/>
      <c r="Z31" s="926"/>
      <c r="AA31" s="926">
        <v>0</v>
      </c>
      <c r="AB31" s="926"/>
      <c r="AC31" s="926"/>
      <c r="AD31" s="926"/>
      <c r="AE31" s="932"/>
      <c r="AF31" s="952" t="s">
        <v>203</v>
      </c>
      <c r="AG31" s="930"/>
      <c r="AH31" s="930"/>
      <c r="AI31" s="930"/>
      <c r="AJ31" s="953"/>
      <c r="AK31" s="931">
        <v>28</v>
      </c>
      <c r="AL31" s="926"/>
      <c r="AM31" s="926"/>
      <c r="AN31" s="926"/>
      <c r="AO31" s="926"/>
      <c r="AP31" s="926" t="s">
        <v>203</v>
      </c>
      <c r="AQ31" s="926"/>
      <c r="AR31" s="926"/>
      <c r="AS31" s="926"/>
      <c r="AT31" s="926"/>
      <c r="AU31" s="926" t="s">
        <v>203</v>
      </c>
      <c r="AV31" s="926"/>
      <c r="AW31" s="926"/>
      <c r="AX31" s="926"/>
      <c r="AY31" s="926"/>
      <c r="AZ31" s="959" t="s">
        <v>203</v>
      </c>
      <c r="BA31" s="959"/>
      <c r="BB31" s="959"/>
      <c r="BC31" s="959"/>
      <c r="BD31" s="959"/>
      <c r="BE31" s="927"/>
      <c r="BF31" s="927"/>
      <c r="BG31" s="927"/>
      <c r="BH31" s="927"/>
      <c r="BI31" s="928"/>
      <c r="BJ31" s="60"/>
      <c r="BK31" s="60"/>
      <c r="BL31" s="60"/>
      <c r="BM31" s="60"/>
      <c r="BN31" s="60"/>
      <c r="BO31" s="59"/>
      <c r="BP31" s="59"/>
      <c r="BQ31" s="56">
        <v>25</v>
      </c>
      <c r="BR31" s="76"/>
      <c r="BS31" s="922"/>
      <c r="BT31" s="923"/>
      <c r="BU31" s="923"/>
      <c r="BV31" s="923"/>
      <c r="BW31" s="923"/>
      <c r="BX31" s="923"/>
      <c r="BY31" s="923"/>
      <c r="BZ31" s="923"/>
      <c r="CA31" s="923"/>
      <c r="CB31" s="923"/>
      <c r="CC31" s="923"/>
      <c r="CD31" s="923"/>
      <c r="CE31" s="923"/>
      <c r="CF31" s="923"/>
      <c r="CG31" s="924"/>
      <c r="CH31" s="929"/>
      <c r="CI31" s="930"/>
      <c r="CJ31" s="930"/>
      <c r="CK31" s="930"/>
      <c r="CL31" s="940"/>
      <c r="CM31" s="929"/>
      <c r="CN31" s="930"/>
      <c r="CO31" s="930"/>
      <c r="CP31" s="930"/>
      <c r="CQ31" s="940"/>
      <c r="CR31" s="929"/>
      <c r="CS31" s="930"/>
      <c r="CT31" s="930"/>
      <c r="CU31" s="930"/>
      <c r="CV31" s="940"/>
      <c r="CW31" s="929"/>
      <c r="CX31" s="930"/>
      <c r="CY31" s="930"/>
      <c r="CZ31" s="930"/>
      <c r="DA31" s="940"/>
      <c r="DB31" s="929"/>
      <c r="DC31" s="930"/>
      <c r="DD31" s="930"/>
      <c r="DE31" s="930"/>
      <c r="DF31" s="940"/>
      <c r="DG31" s="929"/>
      <c r="DH31" s="930"/>
      <c r="DI31" s="930"/>
      <c r="DJ31" s="930"/>
      <c r="DK31" s="940"/>
      <c r="DL31" s="929"/>
      <c r="DM31" s="930"/>
      <c r="DN31" s="930"/>
      <c r="DO31" s="930"/>
      <c r="DP31" s="940"/>
      <c r="DQ31" s="929"/>
      <c r="DR31" s="930"/>
      <c r="DS31" s="930"/>
      <c r="DT31" s="930"/>
      <c r="DU31" s="940"/>
      <c r="DV31" s="922"/>
      <c r="DW31" s="923"/>
      <c r="DX31" s="923"/>
      <c r="DY31" s="923"/>
      <c r="DZ31" s="941"/>
      <c r="EA31" s="52"/>
    </row>
    <row r="32" spans="1:131" ht="26.25" customHeight="1" x14ac:dyDescent="0.15">
      <c r="A32" s="58">
        <v>5</v>
      </c>
      <c r="B32" s="922" t="s">
        <v>399</v>
      </c>
      <c r="C32" s="923"/>
      <c r="D32" s="923"/>
      <c r="E32" s="923"/>
      <c r="F32" s="923"/>
      <c r="G32" s="923"/>
      <c r="H32" s="923"/>
      <c r="I32" s="923"/>
      <c r="J32" s="923"/>
      <c r="K32" s="923"/>
      <c r="L32" s="923"/>
      <c r="M32" s="923"/>
      <c r="N32" s="923"/>
      <c r="O32" s="923"/>
      <c r="P32" s="924"/>
      <c r="Q32" s="925">
        <v>4128</v>
      </c>
      <c r="R32" s="926"/>
      <c r="S32" s="926"/>
      <c r="T32" s="926"/>
      <c r="U32" s="926"/>
      <c r="V32" s="926">
        <v>3643</v>
      </c>
      <c r="W32" s="926"/>
      <c r="X32" s="926"/>
      <c r="Y32" s="926"/>
      <c r="Z32" s="926"/>
      <c r="AA32" s="926">
        <v>485</v>
      </c>
      <c r="AB32" s="926"/>
      <c r="AC32" s="926"/>
      <c r="AD32" s="926"/>
      <c r="AE32" s="932"/>
      <c r="AF32" s="952">
        <v>1506</v>
      </c>
      <c r="AG32" s="930"/>
      <c r="AH32" s="930"/>
      <c r="AI32" s="930"/>
      <c r="AJ32" s="953"/>
      <c r="AK32" s="931">
        <v>212</v>
      </c>
      <c r="AL32" s="926"/>
      <c r="AM32" s="926"/>
      <c r="AN32" s="926"/>
      <c r="AO32" s="926"/>
      <c r="AP32" s="926">
        <v>10305</v>
      </c>
      <c r="AQ32" s="926"/>
      <c r="AR32" s="926"/>
      <c r="AS32" s="926"/>
      <c r="AT32" s="926"/>
      <c r="AU32" s="926">
        <v>1937</v>
      </c>
      <c r="AV32" s="926"/>
      <c r="AW32" s="926"/>
      <c r="AX32" s="926"/>
      <c r="AY32" s="926"/>
      <c r="AZ32" s="959" t="s">
        <v>203</v>
      </c>
      <c r="BA32" s="959"/>
      <c r="BB32" s="959"/>
      <c r="BC32" s="959"/>
      <c r="BD32" s="959"/>
      <c r="BE32" s="927" t="s">
        <v>400</v>
      </c>
      <c r="BF32" s="927"/>
      <c r="BG32" s="927"/>
      <c r="BH32" s="927"/>
      <c r="BI32" s="928"/>
      <c r="BJ32" s="60"/>
      <c r="BK32" s="60"/>
      <c r="BL32" s="60"/>
      <c r="BM32" s="60"/>
      <c r="BN32" s="60"/>
      <c r="BO32" s="59"/>
      <c r="BP32" s="59"/>
      <c r="BQ32" s="56">
        <v>26</v>
      </c>
      <c r="BR32" s="76"/>
      <c r="BS32" s="922"/>
      <c r="BT32" s="923"/>
      <c r="BU32" s="923"/>
      <c r="BV32" s="923"/>
      <c r="BW32" s="923"/>
      <c r="BX32" s="923"/>
      <c r="BY32" s="923"/>
      <c r="BZ32" s="923"/>
      <c r="CA32" s="923"/>
      <c r="CB32" s="923"/>
      <c r="CC32" s="923"/>
      <c r="CD32" s="923"/>
      <c r="CE32" s="923"/>
      <c r="CF32" s="923"/>
      <c r="CG32" s="924"/>
      <c r="CH32" s="929"/>
      <c r="CI32" s="930"/>
      <c r="CJ32" s="930"/>
      <c r="CK32" s="930"/>
      <c r="CL32" s="940"/>
      <c r="CM32" s="929"/>
      <c r="CN32" s="930"/>
      <c r="CO32" s="930"/>
      <c r="CP32" s="930"/>
      <c r="CQ32" s="940"/>
      <c r="CR32" s="929"/>
      <c r="CS32" s="930"/>
      <c r="CT32" s="930"/>
      <c r="CU32" s="930"/>
      <c r="CV32" s="940"/>
      <c r="CW32" s="929"/>
      <c r="CX32" s="930"/>
      <c r="CY32" s="930"/>
      <c r="CZ32" s="930"/>
      <c r="DA32" s="940"/>
      <c r="DB32" s="929"/>
      <c r="DC32" s="930"/>
      <c r="DD32" s="930"/>
      <c r="DE32" s="930"/>
      <c r="DF32" s="940"/>
      <c r="DG32" s="929"/>
      <c r="DH32" s="930"/>
      <c r="DI32" s="930"/>
      <c r="DJ32" s="930"/>
      <c r="DK32" s="940"/>
      <c r="DL32" s="929"/>
      <c r="DM32" s="930"/>
      <c r="DN32" s="930"/>
      <c r="DO32" s="930"/>
      <c r="DP32" s="940"/>
      <c r="DQ32" s="929"/>
      <c r="DR32" s="930"/>
      <c r="DS32" s="930"/>
      <c r="DT32" s="930"/>
      <c r="DU32" s="940"/>
      <c r="DV32" s="922"/>
      <c r="DW32" s="923"/>
      <c r="DX32" s="923"/>
      <c r="DY32" s="923"/>
      <c r="DZ32" s="941"/>
      <c r="EA32" s="52"/>
    </row>
    <row r="33" spans="1:131" ht="26.25" customHeight="1" x14ac:dyDescent="0.15">
      <c r="A33" s="58">
        <v>6</v>
      </c>
      <c r="B33" s="922" t="s">
        <v>56</v>
      </c>
      <c r="C33" s="923"/>
      <c r="D33" s="923"/>
      <c r="E33" s="923"/>
      <c r="F33" s="923"/>
      <c r="G33" s="923"/>
      <c r="H33" s="923"/>
      <c r="I33" s="923"/>
      <c r="J33" s="923"/>
      <c r="K33" s="923"/>
      <c r="L33" s="923"/>
      <c r="M33" s="923"/>
      <c r="N33" s="923"/>
      <c r="O33" s="923"/>
      <c r="P33" s="924"/>
      <c r="Q33" s="925">
        <v>528</v>
      </c>
      <c r="R33" s="926"/>
      <c r="S33" s="926"/>
      <c r="T33" s="926"/>
      <c r="U33" s="926"/>
      <c r="V33" s="926">
        <v>542</v>
      </c>
      <c r="W33" s="926"/>
      <c r="X33" s="926"/>
      <c r="Y33" s="926"/>
      <c r="Z33" s="926"/>
      <c r="AA33" s="926">
        <v>-14</v>
      </c>
      <c r="AB33" s="926"/>
      <c r="AC33" s="926"/>
      <c r="AD33" s="926"/>
      <c r="AE33" s="932"/>
      <c r="AF33" s="952">
        <v>564</v>
      </c>
      <c r="AG33" s="930"/>
      <c r="AH33" s="930"/>
      <c r="AI33" s="930"/>
      <c r="AJ33" s="953"/>
      <c r="AK33" s="931">
        <v>90</v>
      </c>
      <c r="AL33" s="926"/>
      <c r="AM33" s="926"/>
      <c r="AN33" s="926"/>
      <c r="AO33" s="926"/>
      <c r="AP33" s="926">
        <v>1332</v>
      </c>
      <c r="AQ33" s="926"/>
      <c r="AR33" s="926"/>
      <c r="AS33" s="926"/>
      <c r="AT33" s="926"/>
      <c r="AU33" s="926">
        <v>998</v>
      </c>
      <c r="AV33" s="926"/>
      <c r="AW33" s="926"/>
      <c r="AX33" s="926"/>
      <c r="AY33" s="926"/>
      <c r="AZ33" s="959" t="s">
        <v>203</v>
      </c>
      <c r="BA33" s="959"/>
      <c r="BB33" s="959"/>
      <c r="BC33" s="959"/>
      <c r="BD33" s="959"/>
      <c r="BE33" s="927" t="s">
        <v>400</v>
      </c>
      <c r="BF33" s="927"/>
      <c r="BG33" s="927"/>
      <c r="BH33" s="927"/>
      <c r="BI33" s="928"/>
      <c r="BJ33" s="60"/>
      <c r="BK33" s="60"/>
      <c r="BL33" s="60"/>
      <c r="BM33" s="60"/>
      <c r="BN33" s="60"/>
      <c r="BO33" s="59"/>
      <c r="BP33" s="59"/>
      <c r="BQ33" s="56">
        <v>27</v>
      </c>
      <c r="BR33" s="76"/>
      <c r="BS33" s="922"/>
      <c r="BT33" s="923"/>
      <c r="BU33" s="923"/>
      <c r="BV33" s="923"/>
      <c r="BW33" s="923"/>
      <c r="BX33" s="923"/>
      <c r="BY33" s="923"/>
      <c r="BZ33" s="923"/>
      <c r="CA33" s="923"/>
      <c r="CB33" s="923"/>
      <c r="CC33" s="923"/>
      <c r="CD33" s="923"/>
      <c r="CE33" s="923"/>
      <c r="CF33" s="923"/>
      <c r="CG33" s="924"/>
      <c r="CH33" s="929"/>
      <c r="CI33" s="930"/>
      <c r="CJ33" s="930"/>
      <c r="CK33" s="930"/>
      <c r="CL33" s="940"/>
      <c r="CM33" s="929"/>
      <c r="CN33" s="930"/>
      <c r="CO33" s="930"/>
      <c r="CP33" s="930"/>
      <c r="CQ33" s="940"/>
      <c r="CR33" s="929"/>
      <c r="CS33" s="930"/>
      <c r="CT33" s="930"/>
      <c r="CU33" s="930"/>
      <c r="CV33" s="940"/>
      <c r="CW33" s="929"/>
      <c r="CX33" s="930"/>
      <c r="CY33" s="930"/>
      <c r="CZ33" s="930"/>
      <c r="DA33" s="940"/>
      <c r="DB33" s="929"/>
      <c r="DC33" s="930"/>
      <c r="DD33" s="930"/>
      <c r="DE33" s="930"/>
      <c r="DF33" s="940"/>
      <c r="DG33" s="929"/>
      <c r="DH33" s="930"/>
      <c r="DI33" s="930"/>
      <c r="DJ33" s="930"/>
      <c r="DK33" s="940"/>
      <c r="DL33" s="929"/>
      <c r="DM33" s="930"/>
      <c r="DN33" s="930"/>
      <c r="DO33" s="930"/>
      <c r="DP33" s="940"/>
      <c r="DQ33" s="929"/>
      <c r="DR33" s="930"/>
      <c r="DS33" s="930"/>
      <c r="DT33" s="930"/>
      <c r="DU33" s="940"/>
      <c r="DV33" s="922"/>
      <c r="DW33" s="923"/>
      <c r="DX33" s="923"/>
      <c r="DY33" s="923"/>
      <c r="DZ33" s="941"/>
      <c r="EA33" s="52"/>
    </row>
    <row r="34" spans="1:131" ht="26.25" customHeight="1" x14ac:dyDescent="0.15">
      <c r="A34" s="58">
        <v>7</v>
      </c>
      <c r="B34" s="922" t="s">
        <v>361</v>
      </c>
      <c r="C34" s="923"/>
      <c r="D34" s="923"/>
      <c r="E34" s="923"/>
      <c r="F34" s="923"/>
      <c r="G34" s="923"/>
      <c r="H34" s="923"/>
      <c r="I34" s="923"/>
      <c r="J34" s="923"/>
      <c r="K34" s="923"/>
      <c r="L34" s="923"/>
      <c r="M34" s="923"/>
      <c r="N34" s="923"/>
      <c r="O34" s="923"/>
      <c r="P34" s="924"/>
      <c r="Q34" s="925">
        <v>5509</v>
      </c>
      <c r="R34" s="926"/>
      <c r="S34" s="926"/>
      <c r="T34" s="926"/>
      <c r="U34" s="926"/>
      <c r="V34" s="926">
        <v>4873</v>
      </c>
      <c r="W34" s="926"/>
      <c r="X34" s="926"/>
      <c r="Y34" s="926"/>
      <c r="Z34" s="926"/>
      <c r="AA34" s="926">
        <v>636</v>
      </c>
      <c r="AB34" s="926"/>
      <c r="AC34" s="926"/>
      <c r="AD34" s="926"/>
      <c r="AE34" s="932"/>
      <c r="AF34" s="952">
        <v>1710</v>
      </c>
      <c r="AG34" s="930"/>
      <c r="AH34" s="930"/>
      <c r="AI34" s="930"/>
      <c r="AJ34" s="953"/>
      <c r="AK34" s="931">
        <v>60</v>
      </c>
      <c r="AL34" s="926"/>
      <c r="AM34" s="926"/>
      <c r="AN34" s="926"/>
      <c r="AO34" s="926"/>
      <c r="AP34" s="926">
        <v>11716</v>
      </c>
      <c r="AQ34" s="926"/>
      <c r="AR34" s="926"/>
      <c r="AS34" s="926"/>
      <c r="AT34" s="926"/>
      <c r="AU34" s="926">
        <v>5237</v>
      </c>
      <c r="AV34" s="926"/>
      <c r="AW34" s="926"/>
      <c r="AX34" s="926"/>
      <c r="AY34" s="926"/>
      <c r="AZ34" s="959" t="s">
        <v>203</v>
      </c>
      <c r="BA34" s="959"/>
      <c r="BB34" s="959"/>
      <c r="BC34" s="959"/>
      <c r="BD34" s="959"/>
      <c r="BE34" s="927" t="s">
        <v>400</v>
      </c>
      <c r="BF34" s="927"/>
      <c r="BG34" s="927"/>
      <c r="BH34" s="927"/>
      <c r="BI34" s="928"/>
      <c r="BJ34" s="60"/>
      <c r="BK34" s="60"/>
      <c r="BL34" s="60"/>
      <c r="BM34" s="60"/>
      <c r="BN34" s="60"/>
      <c r="BO34" s="59"/>
      <c r="BP34" s="59"/>
      <c r="BQ34" s="56">
        <v>28</v>
      </c>
      <c r="BR34" s="76"/>
      <c r="BS34" s="922"/>
      <c r="BT34" s="923"/>
      <c r="BU34" s="923"/>
      <c r="BV34" s="923"/>
      <c r="BW34" s="923"/>
      <c r="BX34" s="923"/>
      <c r="BY34" s="923"/>
      <c r="BZ34" s="923"/>
      <c r="CA34" s="923"/>
      <c r="CB34" s="923"/>
      <c r="CC34" s="923"/>
      <c r="CD34" s="923"/>
      <c r="CE34" s="923"/>
      <c r="CF34" s="923"/>
      <c r="CG34" s="924"/>
      <c r="CH34" s="929"/>
      <c r="CI34" s="930"/>
      <c r="CJ34" s="930"/>
      <c r="CK34" s="930"/>
      <c r="CL34" s="940"/>
      <c r="CM34" s="929"/>
      <c r="CN34" s="930"/>
      <c r="CO34" s="930"/>
      <c r="CP34" s="930"/>
      <c r="CQ34" s="940"/>
      <c r="CR34" s="929"/>
      <c r="CS34" s="930"/>
      <c r="CT34" s="930"/>
      <c r="CU34" s="930"/>
      <c r="CV34" s="940"/>
      <c r="CW34" s="929"/>
      <c r="CX34" s="930"/>
      <c r="CY34" s="930"/>
      <c r="CZ34" s="930"/>
      <c r="DA34" s="940"/>
      <c r="DB34" s="929"/>
      <c r="DC34" s="930"/>
      <c r="DD34" s="930"/>
      <c r="DE34" s="930"/>
      <c r="DF34" s="940"/>
      <c r="DG34" s="929"/>
      <c r="DH34" s="930"/>
      <c r="DI34" s="930"/>
      <c r="DJ34" s="930"/>
      <c r="DK34" s="940"/>
      <c r="DL34" s="929"/>
      <c r="DM34" s="930"/>
      <c r="DN34" s="930"/>
      <c r="DO34" s="930"/>
      <c r="DP34" s="940"/>
      <c r="DQ34" s="929"/>
      <c r="DR34" s="930"/>
      <c r="DS34" s="930"/>
      <c r="DT34" s="930"/>
      <c r="DU34" s="940"/>
      <c r="DV34" s="922"/>
      <c r="DW34" s="923"/>
      <c r="DX34" s="923"/>
      <c r="DY34" s="923"/>
      <c r="DZ34" s="941"/>
      <c r="EA34" s="52"/>
    </row>
    <row r="35" spans="1:131" ht="26.25" customHeight="1" x14ac:dyDescent="0.15">
      <c r="A35" s="58">
        <v>8</v>
      </c>
      <c r="B35" s="922" t="s">
        <v>371</v>
      </c>
      <c r="C35" s="923"/>
      <c r="D35" s="923"/>
      <c r="E35" s="923"/>
      <c r="F35" s="923"/>
      <c r="G35" s="923"/>
      <c r="H35" s="923"/>
      <c r="I35" s="923"/>
      <c r="J35" s="923"/>
      <c r="K35" s="923"/>
      <c r="L35" s="923"/>
      <c r="M35" s="923"/>
      <c r="N35" s="923"/>
      <c r="O35" s="923"/>
      <c r="P35" s="924"/>
      <c r="Q35" s="925">
        <v>664</v>
      </c>
      <c r="R35" s="926"/>
      <c r="S35" s="926"/>
      <c r="T35" s="926"/>
      <c r="U35" s="926"/>
      <c r="V35" s="926">
        <v>613</v>
      </c>
      <c r="W35" s="926"/>
      <c r="X35" s="926"/>
      <c r="Y35" s="926"/>
      <c r="Z35" s="926"/>
      <c r="AA35" s="926">
        <v>51</v>
      </c>
      <c r="AB35" s="926"/>
      <c r="AC35" s="926"/>
      <c r="AD35" s="926"/>
      <c r="AE35" s="932"/>
      <c r="AF35" s="952">
        <v>44</v>
      </c>
      <c r="AG35" s="930"/>
      <c r="AH35" s="930"/>
      <c r="AI35" s="930"/>
      <c r="AJ35" s="953"/>
      <c r="AK35" s="931">
        <v>346</v>
      </c>
      <c r="AL35" s="926"/>
      <c r="AM35" s="926"/>
      <c r="AN35" s="926"/>
      <c r="AO35" s="926"/>
      <c r="AP35" s="926">
        <v>1601</v>
      </c>
      <c r="AQ35" s="926"/>
      <c r="AR35" s="926"/>
      <c r="AS35" s="926"/>
      <c r="AT35" s="926"/>
      <c r="AU35" s="926">
        <v>1412</v>
      </c>
      <c r="AV35" s="926"/>
      <c r="AW35" s="926"/>
      <c r="AX35" s="926"/>
      <c r="AY35" s="926"/>
      <c r="AZ35" s="959" t="s">
        <v>203</v>
      </c>
      <c r="BA35" s="959"/>
      <c r="BB35" s="959"/>
      <c r="BC35" s="959"/>
      <c r="BD35" s="959"/>
      <c r="BE35" s="927" t="s">
        <v>400</v>
      </c>
      <c r="BF35" s="927"/>
      <c r="BG35" s="927"/>
      <c r="BH35" s="927"/>
      <c r="BI35" s="928"/>
      <c r="BJ35" s="60"/>
      <c r="BK35" s="60"/>
      <c r="BL35" s="60"/>
      <c r="BM35" s="60"/>
      <c r="BN35" s="60"/>
      <c r="BO35" s="59"/>
      <c r="BP35" s="59"/>
      <c r="BQ35" s="56">
        <v>29</v>
      </c>
      <c r="BR35" s="76"/>
      <c r="BS35" s="922"/>
      <c r="BT35" s="923"/>
      <c r="BU35" s="923"/>
      <c r="BV35" s="923"/>
      <c r="BW35" s="923"/>
      <c r="BX35" s="923"/>
      <c r="BY35" s="923"/>
      <c r="BZ35" s="923"/>
      <c r="CA35" s="923"/>
      <c r="CB35" s="923"/>
      <c r="CC35" s="923"/>
      <c r="CD35" s="923"/>
      <c r="CE35" s="923"/>
      <c r="CF35" s="923"/>
      <c r="CG35" s="924"/>
      <c r="CH35" s="929"/>
      <c r="CI35" s="930"/>
      <c r="CJ35" s="930"/>
      <c r="CK35" s="930"/>
      <c r="CL35" s="940"/>
      <c r="CM35" s="929"/>
      <c r="CN35" s="930"/>
      <c r="CO35" s="930"/>
      <c r="CP35" s="930"/>
      <c r="CQ35" s="940"/>
      <c r="CR35" s="929"/>
      <c r="CS35" s="930"/>
      <c r="CT35" s="930"/>
      <c r="CU35" s="930"/>
      <c r="CV35" s="940"/>
      <c r="CW35" s="929"/>
      <c r="CX35" s="930"/>
      <c r="CY35" s="930"/>
      <c r="CZ35" s="930"/>
      <c r="DA35" s="940"/>
      <c r="DB35" s="929"/>
      <c r="DC35" s="930"/>
      <c r="DD35" s="930"/>
      <c r="DE35" s="930"/>
      <c r="DF35" s="940"/>
      <c r="DG35" s="929"/>
      <c r="DH35" s="930"/>
      <c r="DI35" s="930"/>
      <c r="DJ35" s="930"/>
      <c r="DK35" s="940"/>
      <c r="DL35" s="929"/>
      <c r="DM35" s="930"/>
      <c r="DN35" s="930"/>
      <c r="DO35" s="930"/>
      <c r="DP35" s="940"/>
      <c r="DQ35" s="929"/>
      <c r="DR35" s="930"/>
      <c r="DS35" s="930"/>
      <c r="DT35" s="930"/>
      <c r="DU35" s="940"/>
      <c r="DV35" s="922"/>
      <c r="DW35" s="923"/>
      <c r="DX35" s="923"/>
      <c r="DY35" s="923"/>
      <c r="DZ35" s="941"/>
      <c r="EA35" s="52"/>
    </row>
    <row r="36" spans="1:131" ht="26.25" customHeight="1" x14ac:dyDescent="0.15">
      <c r="A36" s="58">
        <v>9</v>
      </c>
      <c r="B36" s="922" t="s">
        <v>335</v>
      </c>
      <c r="C36" s="923"/>
      <c r="D36" s="923"/>
      <c r="E36" s="923"/>
      <c r="F36" s="923"/>
      <c r="G36" s="923"/>
      <c r="H36" s="923"/>
      <c r="I36" s="923"/>
      <c r="J36" s="923"/>
      <c r="K36" s="923"/>
      <c r="L36" s="923"/>
      <c r="M36" s="923"/>
      <c r="N36" s="923"/>
      <c r="O36" s="923"/>
      <c r="P36" s="924"/>
      <c r="Q36" s="925">
        <v>1061</v>
      </c>
      <c r="R36" s="926"/>
      <c r="S36" s="926"/>
      <c r="T36" s="926"/>
      <c r="U36" s="926"/>
      <c r="V36" s="926">
        <v>1290</v>
      </c>
      <c r="W36" s="926"/>
      <c r="X36" s="926"/>
      <c r="Y36" s="926"/>
      <c r="Z36" s="926"/>
      <c r="AA36" s="926">
        <v>-229</v>
      </c>
      <c r="AB36" s="926"/>
      <c r="AC36" s="926"/>
      <c r="AD36" s="926"/>
      <c r="AE36" s="932"/>
      <c r="AF36" s="952" t="s">
        <v>203</v>
      </c>
      <c r="AG36" s="930"/>
      <c r="AH36" s="930"/>
      <c r="AI36" s="930"/>
      <c r="AJ36" s="953"/>
      <c r="AK36" s="931">
        <v>578</v>
      </c>
      <c r="AL36" s="926"/>
      <c r="AM36" s="926"/>
      <c r="AN36" s="926"/>
      <c r="AO36" s="926"/>
      <c r="AP36" s="926">
        <v>6158</v>
      </c>
      <c r="AQ36" s="926"/>
      <c r="AR36" s="926"/>
      <c r="AS36" s="926"/>
      <c r="AT36" s="926"/>
      <c r="AU36" s="926">
        <v>6133</v>
      </c>
      <c r="AV36" s="926"/>
      <c r="AW36" s="926"/>
      <c r="AX36" s="926"/>
      <c r="AY36" s="926"/>
      <c r="AZ36" s="959" t="s">
        <v>203</v>
      </c>
      <c r="BA36" s="959"/>
      <c r="BB36" s="959"/>
      <c r="BC36" s="959"/>
      <c r="BD36" s="959"/>
      <c r="BE36" s="927" t="s">
        <v>400</v>
      </c>
      <c r="BF36" s="927"/>
      <c r="BG36" s="927"/>
      <c r="BH36" s="927"/>
      <c r="BI36" s="928"/>
      <c r="BJ36" s="60"/>
      <c r="BK36" s="60"/>
      <c r="BL36" s="60"/>
      <c r="BM36" s="60"/>
      <c r="BN36" s="60"/>
      <c r="BO36" s="59"/>
      <c r="BP36" s="59"/>
      <c r="BQ36" s="56">
        <v>30</v>
      </c>
      <c r="BR36" s="76"/>
      <c r="BS36" s="922"/>
      <c r="BT36" s="923"/>
      <c r="BU36" s="923"/>
      <c r="BV36" s="923"/>
      <c r="BW36" s="923"/>
      <c r="BX36" s="923"/>
      <c r="BY36" s="923"/>
      <c r="BZ36" s="923"/>
      <c r="CA36" s="923"/>
      <c r="CB36" s="923"/>
      <c r="CC36" s="923"/>
      <c r="CD36" s="923"/>
      <c r="CE36" s="923"/>
      <c r="CF36" s="923"/>
      <c r="CG36" s="924"/>
      <c r="CH36" s="929"/>
      <c r="CI36" s="930"/>
      <c r="CJ36" s="930"/>
      <c r="CK36" s="930"/>
      <c r="CL36" s="940"/>
      <c r="CM36" s="929"/>
      <c r="CN36" s="930"/>
      <c r="CO36" s="930"/>
      <c r="CP36" s="930"/>
      <c r="CQ36" s="940"/>
      <c r="CR36" s="929"/>
      <c r="CS36" s="930"/>
      <c r="CT36" s="930"/>
      <c r="CU36" s="930"/>
      <c r="CV36" s="940"/>
      <c r="CW36" s="929"/>
      <c r="CX36" s="930"/>
      <c r="CY36" s="930"/>
      <c r="CZ36" s="930"/>
      <c r="DA36" s="940"/>
      <c r="DB36" s="929"/>
      <c r="DC36" s="930"/>
      <c r="DD36" s="930"/>
      <c r="DE36" s="930"/>
      <c r="DF36" s="940"/>
      <c r="DG36" s="929"/>
      <c r="DH36" s="930"/>
      <c r="DI36" s="930"/>
      <c r="DJ36" s="930"/>
      <c r="DK36" s="940"/>
      <c r="DL36" s="929"/>
      <c r="DM36" s="930"/>
      <c r="DN36" s="930"/>
      <c r="DO36" s="930"/>
      <c r="DP36" s="940"/>
      <c r="DQ36" s="929"/>
      <c r="DR36" s="930"/>
      <c r="DS36" s="930"/>
      <c r="DT36" s="930"/>
      <c r="DU36" s="940"/>
      <c r="DV36" s="922"/>
      <c r="DW36" s="923"/>
      <c r="DX36" s="923"/>
      <c r="DY36" s="923"/>
      <c r="DZ36" s="941"/>
      <c r="EA36" s="52"/>
    </row>
    <row r="37" spans="1:131" ht="26.25" customHeight="1" x14ac:dyDescent="0.15">
      <c r="A37" s="58">
        <v>10</v>
      </c>
      <c r="B37" s="922" t="s">
        <v>401</v>
      </c>
      <c r="C37" s="923"/>
      <c r="D37" s="923"/>
      <c r="E37" s="923"/>
      <c r="F37" s="923"/>
      <c r="G37" s="923"/>
      <c r="H37" s="923"/>
      <c r="I37" s="923"/>
      <c r="J37" s="923"/>
      <c r="K37" s="923"/>
      <c r="L37" s="923"/>
      <c r="M37" s="923"/>
      <c r="N37" s="923"/>
      <c r="O37" s="923"/>
      <c r="P37" s="924"/>
      <c r="Q37" s="925">
        <v>206132</v>
      </c>
      <c r="R37" s="926"/>
      <c r="S37" s="926"/>
      <c r="T37" s="926"/>
      <c r="U37" s="926"/>
      <c r="V37" s="926">
        <v>199338</v>
      </c>
      <c r="W37" s="926"/>
      <c r="X37" s="926"/>
      <c r="Y37" s="926"/>
      <c r="Z37" s="926"/>
      <c r="AA37" s="926">
        <v>6793</v>
      </c>
      <c r="AB37" s="926"/>
      <c r="AC37" s="926"/>
      <c r="AD37" s="926"/>
      <c r="AE37" s="932"/>
      <c r="AF37" s="952">
        <v>35784</v>
      </c>
      <c r="AG37" s="930"/>
      <c r="AH37" s="930"/>
      <c r="AI37" s="930"/>
      <c r="AJ37" s="953"/>
      <c r="AK37" s="931" t="s">
        <v>203</v>
      </c>
      <c r="AL37" s="926"/>
      <c r="AM37" s="926"/>
      <c r="AN37" s="926"/>
      <c r="AO37" s="926"/>
      <c r="AP37" s="926" t="s">
        <v>203</v>
      </c>
      <c r="AQ37" s="926"/>
      <c r="AR37" s="926"/>
      <c r="AS37" s="926"/>
      <c r="AT37" s="926"/>
      <c r="AU37" s="926" t="s">
        <v>203</v>
      </c>
      <c r="AV37" s="926"/>
      <c r="AW37" s="926"/>
      <c r="AX37" s="926"/>
      <c r="AY37" s="926"/>
      <c r="AZ37" s="959" t="s">
        <v>203</v>
      </c>
      <c r="BA37" s="959"/>
      <c r="BB37" s="959"/>
      <c r="BC37" s="959"/>
      <c r="BD37" s="959"/>
      <c r="BE37" s="927" t="s">
        <v>400</v>
      </c>
      <c r="BF37" s="927"/>
      <c r="BG37" s="927"/>
      <c r="BH37" s="927"/>
      <c r="BI37" s="928"/>
      <c r="BJ37" s="60"/>
      <c r="BK37" s="60"/>
      <c r="BL37" s="60"/>
      <c r="BM37" s="60"/>
      <c r="BN37" s="60"/>
      <c r="BO37" s="59"/>
      <c r="BP37" s="59"/>
      <c r="BQ37" s="56">
        <v>31</v>
      </c>
      <c r="BR37" s="76"/>
      <c r="BS37" s="922"/>
      <c r="BT37" s="923"/>
      <c r="BU37" s="923"/>
      <c r="BV37" s="923"/>
      <c r="BW37" s="923"/>
      <c r="BX37" s="923"/>
      <c r="BY37" s="923"/>
      <c r="BZ37" s="923"/>
      <c r="CA37" s="923"/>
      <c r="CB37" s="923"/>
      <c r="CC37" s="923"/>
      <c r="CD37" s="923"/>
      <c r="CE37" s="923"/>
      <c r="CF37" s="923"/>
      <c r="CG37" s="924"/>
      <c r="CH37" s="929"/>
      <c r="CI37" s="930"/>
      <c r="CJ37" s="930"/>
      <c r="CK37" s="930"/>
      <c r="CL37" s="940"/>
      <c r="CM37" s="929"/>
      <c r="CN37" s="930"/>
      <c r="CO37" s="930"/>
      <c r="CP37" s="930"/>
      <c r="CQ37" s="940"/>
      <c r="CR37" s="929"/>
      <c r="CS37" s="930"/>
      <c r="CT37" s="930"/>
      <c r="CU37" s="930"/>
      <c r="CV37" s="940"/>
      <c r="CW37" s="929"/>
      <c r="CX37" s="930"/>
      <c r="CY37" s="930"/>
      <c r="CZ37" s="930"/>
      <c r="DA37" s="940"/>
      <c r="DB37" s="929"/>
      <c r="DC37" s="930"/>
      <c r="DD37" s="930"/>
      <c r="DE37" s="930"/>
      <c r="DF37" s="940"/>
      <c r="DG37" s="929"/>
      <c r="DH37" s="930"/>
      <c r="DI37" s="930"/>
      <c r="DJ37" s="930"/>
      <c r="DK37" s="940"/>
      <c r="DL37" s="929"/>
      <c r="DM37" s="930"/>
      <c r="DN37" s="930"/>
      <c r="DO37" s="930"/>
      <c r="DP37" s="940"/>
      <c r="DQ37" s="929"/>
      <c r="DR37" s="930"/>
      <c r="DS37" s="930"/>
      <c r="DT37" s="930"/>
      <c r="DU37" s="940"/>
      <c r="DV37" s="922"/>
      <c r="DW37" s="923"/>
      <c r="DX37" s="923"/>
      <c r="DY37" s="923"/>
      <c r="DZ37" s="941"/>
      <c r="EA37" s="52"/>
    </row>
    <row r="38" spans="1:131" ht="26.25" customHeight="1" x14ac:dyDescent="0.15">
      <c r="A38" s="58">
        <v>11</v>
      </c>
      <c r="B38" s="922" t="s">
        <v>402</v>
      </c>
      <c r="C38" s="923"/>
      <c r="D38" s="923"/>
      <c r="E38" s="923"/>
      <c r="F38" s="923"/>
      <c r="G38" s="923"/>
      <c r="H38" s="923"/>
      <c r="I38" s="923"/>
      <c r="J38" s="923"/>
      <c r="K38" s="923"/>
      <c r="L38" s="923"/>
      <c r="M38" s="923"/>
      <c r="N38" s="923"/>
      <c r="O38" s="923"/>
      <c r="P38" s="924"/>
      <c r="Q38" s="925">
        <v>816</v>
      </c>
      <c r="R38" s="926"/>
      <c r="S38" s="926"/>
      <c r="T38" s="926"/>
      <c r="U38" s="926"/>
      <c r="V38" s="926">
        <v>816</v>
      </c>
      <c r="W38" s="926"/>
      <c r="X38" s="926"/>
      <c r="Y38" s="926"/>
      <c r="Z38" s="926"/>
      <c r="AA38" s="926">
        <v>0</v>
      </c>
      <c r="AB38" s="926"/>
      <c r="AC38" s="926"/>
      <c r="AD38" s="926"/>
      <c r="AE38" s="932"/>
      <c r="AF38" s="952" t="s">
        <v>203</v>
      </c>
      <c r="AG38" s="930"/>
      <c r="AH38" s="930"/>
      <c r="AI38" s="930"/>
      <c r="AJ38" s="953"/>
      <c r="AK38" s="931">
        <v>133</v>
      </c>
      <c r="AL38" s="926"/>
      <c r="AM38" s="926"/>
      <c r="AN38" s="926"/>
      <c r="AO38" s="926"/>
      <c r="AP38" s="926">
        <v>1411</v>
      </c>
      <c r="AQ38" s="926"/>
      <c r="AR38" s="926"/>
      <c r="AS38" s="926"/>
      <c r="AT38" s="926"/>
      <c r="AU38" s="926">
        <v>1411</v>
      </c>
      <c r="AV38" s="926"/>
      <c r="AW38" s="926"/>
      <c r="AX38" s="926"/>
      <c r="AY38" s="926"/>
      <c r="AZ38" s="959" t="s">
        <v>203</v>
      </c>
      <c r="BA38" s="959"/>
      <c r="BB38" s="959"/>
      <c r="BC38" s="959"/>
      <c r="BD38" s="959"/>
      <c r="BE38" s="927" t="s">
        <v>25</v>
      </c>
      <c r="BF38" s="927"/>
      <c r="BG38" s="927"/>
      <c r="BH38" s="927"/>
      <c r="BI38" s="928"/>
      <c r="BJ38" s="60"/>
      <c r="BK38" s="60"/>
      <c r="BL38" s="60"/>
      <c r="BM38" s="60"/>
      <c r="BN38" s="60"/>
      <c r="BO38" s="59"/>
      <c r="BP38" s="59"/>
      <c r="BQ38" s="56">
        <v>32</v>
      </c>
      <c r="BR38" s="76"/>
      <c r="BS38" s="922"/>
      <c r="BT38" s="923"/>
      <c r="BU38" s="923"/>
      <c r="BV38" s="923"/>
      <c r="BW38" s="923"/>
      <c r="BX38" s="923"/>
      <c r="BY38" s="923"/>
      <c r="BZ38" s="923"/>
      <c r="CA38" s="923"/>
      <c r="CB38" s="923"/>
      <c r="CC38" s="923"/>
      <c r="CD38" s="923"/>
      <c r="CE38" s="923"/>
      <c r="CF38" s="923"/>
      <c r="CG38" s="924"/>
      <c r="CH38" s="929"/>
      <c r="CI38" s="930"/>
      <c r="CJ38" s="930"/>
      <c r="CK38" s="930"/>
      <c r="CL38" s="940"/>
      <c r="CM38" s="929"/>
      <c r="CN38" s="930"/>
      <c r="CO38" s="930"/>
      <c r="CP38" s="930"/>
      <c r="CQ38" s="940"/>
      <c r="CR38" s="929"/>
      <c r="CS38" s="930"/>
      <c r="CT38" s="930"/>
      <c r="CU38" s="930"/>
      <c r="CV38" s="940"/>
      <c r="CW38" s="929"/>
      <c r="CX38" s="930"/>
      <c r="CY38" s="930"/>
      <c r="CZ38" s="930"/>
      <c r="DA38" s="940"/>
      <c r="DB38" s="929"/>
      <c r="DC38" s="930"/>
      <c r="DD38" s="930"/>
      <c r="DE38" s="930"/>
      <c r="DF38" s="940"/>
      <c r="DG38" s="929"/>
      <c r="DH38" s="930"/>
      <c r="DI38" s="930"/>
      <c r="DJ38" s="930"/>
      <c r="DK38" s="940"/>
      <c r="DL38" s="929"/>
      <c r="DM38" s="930"/>
      <c r="DN38" s="930"/>
      <c r="DO38" s="930"/>
      <c r="DP38" s="940"/>
      <c r="DQ38" s="929"/>
      <c r="DR38" s="930"/>
      <c r="DS38" s="930"/>
      <c r="DT38" s="930"/>
      <c r="DU38" s="940"/>
      <c r="DV38" s="922"/>
      <c r="DW38" s="923"/>
      <c r="DX38" s="923"/>
      <c r="DY38" s="923"/>
      <c r="DZ38" s="941"/>
      <c r="EA38" s="52"/>
    </row>
    <row r="39" spans="1:131" ht="26.25" customHeight="1" x14ac:dyDescent="0.15">
      <c r="A39" s="58">
        <v>12</v>
      </c>
      <c r="B39" s="922"/>
      <c r="C39" s="923"/>
      <c r="D39" s="923"/>
      <c r="E39" s="923"/>
      <c r="F39" s="923"/>
      <c r="G39" s="923"/>
      <c r="H39" s="923"/>
      <c r="I39" s="923"/>
      <c r="J39" s="923"/>
      <c r="K39" s="923"/>
      <c r="L39" s="923"/>
      <c r="M39" s="923"/>
      <c r="N39" s="923"/>
      <c r="O39" s="923"/>
      <c r="P39" s="924"/>
      <c r="Q39" s="925"/>
      <c r="R39" s="926"/>
      <c r="S39" s="926"/>
      <c r="T39" s="926"/>
      <c r="U39" s="926"/>
      <c r="V39" s="926"/>
      <c r="W39" s="926"/>
      <c r="X39" s="926"/>
      <c r="Y39" s="926"/>
      <c r="Z39" s="926"/>
      <c r="AA39" s="926"/>
      <c r="AB39" s="926"/>
      <c r="AC39" s="926"/>
      <c r="AD39" s="926"/>
      <c r="AE39" s="932"/>
      <c r="AF39" s="952"/>
      <c r="AG39" s="930"/>
      <c r="AH39" s="930"/>
      <c r="AI39" s="930"/>
      <c r="AJ39" s="953"/>
      <c r="AK39" s="931"/>
      <c r="AL39" s="926"/>
      <c r="AM39" s="926"/>
      <c r="AN39" s="926"/>
      <c r="AO39" s="926"/>
      <c r="AP39" s="926"/>
      <c r="AQ39" s="926"/>
      <c r="AR39" s="926"/>
      <c r="AS39" s="926"/>
      <c r="AT39" s="926"/>
      <c r="AU39" s="926"/>
      <c r="AV39" s="926"/>
      <c r="AW39" s="926"/>
      <c r="AX39" s="926"/>
      <c r="AY39" s="926"/>
      <c r="AZ39" s="959"/>
      <c r="BA39" s="959"/>
      <c r="BB39" s="959"/>
      <c r="BC39" s="959"/>
      <c r="BD39" s="959"/>
      <c r="BE39" s="927"/>
      <c r="BF39" s="927"/>
      <c r="BG39" s="927"/>
      <c r="BH39" s="927"/>
      <c r="BI39" s="928"/>
      <c r="BJ39" s="60"/>
      <c r="BK39" s="60"/>
      <c r="BL39" s="60"/>
      <c r="BM39" s="60"/>
      <c r="BN39" s="60"/>
      <c r="BO39" s="59"/>
      <c r="BP39" s="59"/>
      <c r="BQ39" s="56">
        <v>33</v>
      </c>
      <c r="BR39" s="76"/>
      <c r="BS39" s="922"/>
      <c r="BT39" s="923"/>
      <c r="BU39" s="923"/>
      <c r="BV39" s="923"/>
      <c r="BW39" s="923"/>
      <c r="BX39" s="923"/>
      <c r="BY39" s="923"/>
      <c r="BZ39" s="923"/>
      <c r="CA39" s="923"/>
      <c r="CB39" s="923"/>
      <c r="CC39" s="923"/>
      <c r="CD39" s="923"/>
      <c r="CE39" s="923"/>
      <c r="CF39" s="923"/>
      <c r="CG39" s="924"/>
      <c r="CH39" s="929"/>
      <c r="CI39" s="930"/>
      <c r="CJ39" s="930"/>
      <c r="CK39" s="930"/>
      <c r="CL39" s="940"/>
      <c r="CM39" s="929"/>
      <c r="CN39" s="930"/>
      <c r="CO39" s="930"/>
      <c r="CP39" s="930"/>
      <c r="CQ39" s="940"/>
      <c r="CR39" s="929"/>
      <c r="CS39" s="930"/>
      <c r="CT39" s="930"/>
      <c r="CU39" s="930"/>
      <c r="CV39" s="940"/>
      <c r="CW39" s="929"/>
      <c r="CX39" s="930"/>
      <c r="CY39" s="930"/>
      <c r="CZ39" s="930"/>
      <c r="DA39" s="940"/>
      <c r="DB39" s="929"/>
      <c r="DC39" s="930"/>
      <c r="DD39" s="930"/>
      <c r="DE39" s="930"/>
      <c r="DF39" s="940"/>
      <c r="DG39" s="929"/>
      <c r="DH39" s="930"/>
      <c r="DI39" s="930"/>
      <c r="DJ39" s="930"/>
      <c r="DK39" s="940"/>
      <c r="DL39" s="929"/>
      <c r="DM39" s="930"/>
      <c r="DN39" s="930"/>
      <c r="DO39" s="930"/>
      <c r="DP39" s="940"/>
      <c r="DQ39" s="929"/>
      <c r="DR39" s="930"/>
      <c r="DS39" s="930"/>
      <c r="DT39" s="930"/>
      <c r="DU39" s="940"/>
      <c r="DV39" s="922"/>
      <c r="DW39" s="923"/>
      <c r="DX39" s="923"/>
      <c r="DY39" s="923"/>
      <c r="DZ39" s="941"/>
      <c r="EA39" s="52"/>
    </row>
    <row r="40" spans="1:131" ht="26.25" customHeight="1" x14ac:dyDescent="0.15">
      <c r="A40" s="56">
        <v>13</v>
      </c>
      <c r="B40" s="922"/>
      <c r="C40" s="923"/>
      <c r="D40" s="923"/>
      <c r="E40" s="923"/>
      <c r="F40" s="923"/>
      <c r="G40" s="923"/>
      <c r="H40" s="923"/>
      <c r="I40" s="923"/>
      <c r="J40" s="923"/>
      <c r="K40" s="923"/>
      <c r="L40" s="923"/>
      <c r="M40" s="923"/>
      <c r="N40" s="923"/>
      <c r="O40" s="923"/>
      <c r="P40" s="924"/>
      <c r="Q40" s="925"/>
      <c r="R40" s="926"/>
      <c r="S40" s="926"/>
      <c r="T40" s="926"/>
      <c r="U40" s="926"/>
      <c r="V40" s="926"/>
      <c r="W40" s="926"/>
      <c r="X40" s="926"/>
      <c r="Y40" s="926"/>
      <c r="Z40" s="926"/>
      <c r="AA40" s="926"/>
      <c r="AB40" s="926"/>
      <c r="AC40" s="926"/>
      <c r="AD40" s="926"/>
      <c r="AE40" s="932"/>
      <c r="AF40" s="952"/>
      <c r="AG40" s="930"/>
      <c r="AH40" s="930"/>
      <c r="AI40" s="930"/>
      <c r="AJ40" s="953"/>
      <c r="AK40" s="931"/>
      <c r="AL40" s="926"/>
      <c r="AM40" s="926"/>
      <c r="AN40" s="926"/>
      <c r="AO40" s="926"/>
      <c r="AP40" s="926"/>
      <c r="AQ40" s="926"/>
      <c r="AR40" s="926"/>
      <c r="AS40" s="926"/>
      <c r="AT40" s="926"/>
      <c r="AU40" s="926"/>
      <c r="AV40" s="926"/>
      <c r="AW40" s="926"/>
      <c r="AX40" s="926"/>
      <c r="AY40" s="926"/>
      <c r="AZ40" s="959"/>
      <c r="BA40" s="959"/>
      <c r="BB40" s="959"/>
      <c r="BC40" s="959"/>
      <c r="BD40" s="959"/>
      <c r="BE40" s="927"/>
      <c r="BF40" s="927"/>
      <c r="BG40" s="927"/>
      <c r="BH40" s="927"/>
      <c r="BI40" s="928"/>
      <c r="BJ40" s="60"/>
      <c r="BK40" s="60"/>
      <c r="BL40" s="60"/>
      <c r="BM40" s="60"/>
      <c r="BN40" s="60"/>
      <c r="BO40" s="59"/>
      <c r="BP40" s="59"/>
      <c r="BQ40" s="56">
        <v>34</v>
      </c>
      <c r="BR40" s="76"/>
      <c r="BS40" s="922"/>
      <c r="BT40" s="923"/>
      <c r="BU40" s="923"/>
      <c r="BV40" s="923"/>
      <c r="BW40" s="923"/>
      <c r="BX40" s="923"/>
      <c r="BY40" s="923"/>
      <c r="BZ40" s="923"/>
      <c r="CA40" s="923"/>
      <c r="CB40" s="923"/>
      <c r="CC40" s="923"/>
      <c r="CD40" s="923"/>
      <c r="CE40" s="923"/>
      <c r="CF40" s="923"/>
      <c r="CG40" s="924"/>
      <c r="CH40" s="929"/>
      <c r="CI40" s="930"/>
      <c r="CJ40" s="930"/>
      <c r="CK40" s="930"/>
      <c r="CL40" s="940"/>
      <c r="CM40" s="929"/>
      <c r="CN40" s="930"/>
      <c r="CO40" s="930"/>
      <c r="CP40" s="930"/>
      <c r="CQ40" s="940"/>
      <c r="CR40" s="929"/>
      <c r="CS40" s="930"/>
      <c r="CT40" s="930"/>
      <c r="CU40" s="930"/>
      <c r="CV40" s="940"/>
      <c r="CW40" s="929"/>
      <c r="CX40" s="930"/>
      <c r="CY40" s="930"/>
      <c r="CZ40" s="930"/>
      <c r="DA40" s="940"/>
      <c r="DB40" s="929"/>
      <c r="DC40" s="930"/>
      <c r="DD40" s="930"/>
      <c r="DE40" s="930"/>
      <c r="DF40" s="940"/>
      <c r="DG40" s="929"/>
      <c r="DH40" s="930"/>
      <c r="DI40" s="930"/>
      <c r="DJ40" s="930"/>
      <c r="DK40" s="940"/>
      <c r="DL40" s="929"/>
      <c r="DM40" s="930"/>
      <c r="DN40" s="930"/>
      <c r="DO40" s="930"/>
      <c r="DP40" s="940"/>
      <c r="DQ40" s="929"/>
      <c r="DR40" s="930"/>
      <c r="DS40" s="930"/>
      <c r="DT40" s="930"/>
      <c r="DU40" s="940"/>
      <c r="DV40" s="922"/>
      <c r="DW40" s="923"/>
      <c r="DX40" s="923"/>
      <c r="DY40" s="923"/>
      <c r="DZ40" s="941"/>
      <c r="EA40" s="52"/>
    </row>
    <row r="41" spans="1:131" ht="26.25" customHeight="1" x14ac:dyDescent="0.15">
      <c r="A41" s="56">
        <v>14</v>
      </c>
      <c r="B41" s="922"/>
      <c r="C41" s="923"/>
      <c r="D41" s="923"/>
      <c r="E41" s="923"/>
      <c r="F41" s="923"/>
      <c r="G41" s="923"/>
      <c r="H41" s="923"/>
      <c r="I41" s="923"/>
      <c r="J41" s="923"/>
      <c r="K41" s="923"/>
      <c r="L41" s="923"/>
      <c r="M41" s="923"/>
      <c r="N41" s="923"/>
      <c r="O41" s="923"/>
      <c r="P41" s="924"/>
      <c r="Q41" s="925"/>
      <c r="R41" s="926"/>
      <c r="S41" s="926"/>
      <c r="T41" s="926"/>
      <c r="U41" s="926"/>
      <c r="V41" s="926"/>
      <c r="W41" s="926"/>
      <c r="X41" s="926"/>
      <c r="Y41" s="926"/>
      <c r="Z41" s="926"/>
      <c r="AA41" s="926"/>
      <c r="AB41" s="926"/>
      <c r="AC41" s="926"/>
      <c r="AD41" s="926"/>
      <c r="AE41" s="932"/>
      <c r="AF41" s="952"/>
      <c r="AG41" s="930"/>
      <c r="AH41" s="930"/>
      <c r="AI41" s="930"/>
      <c r="AJ41" s="953"/>
      <c r="AK41" s="931"/>
      <c r="AL41" s="926"/>
      <c r="AM41" s="926"/>
      <c r="AN41" s="926"/>
      <c r="AO41" s="926"/>
      <c r="AP41" s="926"/>
      <c r="AQ41" s="926"/>
      <c r="AR41" s="926"/>
      <c r="AS41" s="926"/>
      <c r="AT41" s="926"/>
      <c r="AU41" s="926"/>
      <c r="AV41" s="926"/>
      <c r="AW41" s="926"/>
      <c r="AX41" s="926"/>
      <c r="AY41" s="926"/>
      <c r="AZ41" s="959"/>
      <c r="BA41" s="959"/>
      <c r="BB41" s="959"/>
      <c r="BC41" s="959"/>
      <c r="BD41" s="959"/>
      <c r="BE41" s="927"/>
      <c r="BF41" s="927"/>
      <c r="BG41" s="927"/>
      <c r="BH41" s="927"/>
      <c r="BI41" s="928"/>
      <c r="BJ41" s="60"/>
      <c r="BK41" s="60"/>
      <c r="BL41" s="60"/>
      <c r="BM41" s="60"/>
      <c r="BN41" s="60"/>
      <c r="BO41" s="59"/>
      <c r="BP41" s="59"/>
      <c r="BQ41" s="56">
        <v>35</v>
      </c>
      <c r="BR41" s="76"/>
      <c r="BS41" s="922"/>
      <c r="BT41" s="923"/>
      <c r="BU41" s="923"/>
      <c r="BV41" s="923"/>
      <c r="BW41" s="923"/>
      <c r="BX41" s="923"/>
      <c r="BY41" s="923"/>
      <c r="BZ41" s="923"/>
      <c r="CA41" s="923"/>
      <c r="CB41" s="923"/>
      <c r="CC41" s="923"/>
      <c r="CD41" s="923"/>
      <c r="CE41" s="923"/>
      <c r="CF41" s="923"/>
      <c r="CG41" s="924"/>
      <c r="CH41" s="929"/>
      <c r="CI41" s="930"/>
      <c r="CJ41" s="930"/>
      <c r="CK41" s="930"/>
      <c r="CL41" s="940"/>
      <c r="CM41" s="929"/>
      <c r="CN41" s="930"/>
      <c r="CO41" s="930"/>
      <c r="CP41" s="930"/>
      <c r="CQ41" s="940"/>
      <c r="CR41" s="929"/>
      <c r="CS41" s="930"/>
      <c r="CT41" s="930"/>
      <c r="CU41" s="930"/>
      <c r="CV41" s="940"/>
      <c r="CW41" s="929"/>
      <c r="CX41" s="930"/>
      <c r="CY41" s="930"/>
      <c r="CZ41" s="930"/>
      <c r="DA41" s="940"/>
      <c r="DB41" s="929"/>
      <c r="DC41" s="930"/>
      <c r="DD41" s="930"/>
      <c r="DE41" s="930"/>
      <c r="DF41" s="940"/>
      <c r="DG41" s="929"/>
      <c r="DH41" s="930"/>
      <c r="DI41" s="930"/>
      <c r="DJ41" s="930"/>
      <c r="DK41" s="940"/>
      <c r="DL41" s="929"/>
      <c r="DM41" s="930"/>
      <c r="DN41" s="930"/>
      <c r="DO41" s="930"/>
      <c r="DP41" s="940"/>
      <c r="DQ41" s="929"/>
      <c r="DR41" s="930"/>
      <c r="DS41" s="930"/>
      <c r="DT41" s="930"/>
      <c r="DU41" s="940"/>
      <c r="DV41" s="922"/>
      <c r="DW41" s="923"/>
      <c r="DX41" s="923"/>
      <c r="DY41" s="923"/>
      <c r="DZ41" s="941"/>
      <c r="EA41" s="52"/>
    </row>
    <row r="42" spans="1:131" ht="26.25" customHeight="1" x14ac:dyDescent="0.15">
      <c r="A42" s="56">
        <v>15</v>
      </c>
      <c r="B42" s="922"/>
      <c r="C42" s="923"/>
      <c r="D42" s="923"/>
      <c r="E42" s="923"/>
      <c r="F42" s="923"/>
      <c r="G42" s="923"/>
      <c r="H42" s="923"/>
      <c r="I42" s="923"/>
      <c r="J42" s="923"/>
      <c r="K42" s="923"/>
      <c r="L42" s="923"/>
      <c r="M42" s="923"/>
      <c r="N42" s="923"/>
      <c r="O42" s="923"/>
      <c r="P42" s="924"/>
      <c r="Q42" s="925"/>
      <c r="R42" s="926"/>
      <c r="S42" s="926"/>
      <c r="T42" s="926"/>
      <c r="U42" s="926"/>
      <c r="V42" s="926"/>
      <c r="W42" s="926"/>
      <c r="X42" s="926"/>
      <c r="Y42" s="926"/>
      <c r="Z42" s="926"/>
      <c r="AA42" s="926"/>
      <c r="AB42" s="926"/>
      <c r="AC42" s="926"/>
      <c r="AD42" s="926"/>
      <c r="AE42" s="932"/>
      <c r="AF42" s="952"/>
      <c r="AG42" s="930"/>
      <c r="AH42" s="930"/>
      <c r="AI42" s="930"/>
      <c r="AJ42" s="953"/>
      <c r="AK42" s="931"/>
      <c r="AL42" s="926"/>
      <c r="AM42" s="926"/>
      <c r="AN42" s="926"/>
      <c r="AO42" s="926"/>
      <c r="AP42" s="926"/>
      <c r="AQ42" s="926"/>
      <c r="AR42" s="926"/>
      <c r="AS42" s="926"/>
      <c r="AT42" s="926"/>
      <c r="AU42" s="926"/>
      <c r="AV42" s="926"/>
      <c r="AW42" s="926"/>
      <c r="AX42" s="926"/>
      <c r="AY42" s="926"/>
      <c r="AZ42" s="959"/>
      <c r="BA42" s="959"/>
      <c r="BB42" s="959"/>
      <c r="BC42" s="959"/>
      <c r="BD42" s="959"/>
      <c r="BE42" s="927"/>
      <c r="BF42" s="927"/>
      <c r="BG42" s="927"/>
      <c r="BH42" s="927"/>
      <c r="BI42" s="928"/>
      <c r="BJ42" s="60"/>
      <c r="BK42" s="60"/>
      <c r="BL42" s="60"/>
      <c r="BM42" s="60"/>
      <c r="BN42" s="60"/>
      <c r="BO42" s="59"/>
      <c r="BP42" s="59"/>
      <c r="BQ42" s="56">
        <v>36</v>
      </c>
      <c r="BR42" s="76"/>
      <c r="BS42" s="922"/>
      <c r="BT42" s="923"/>
      <c r="BU42" s="923"/>
      <c r="BV42" s="923"/>
      <c r="BW42" s="923"/>
      <c r="BX42" s="923"/>
      <c r="BY42" s="923"/>
      <c r="BZ42" s="923"/>
      <c r="CA42" s="923"/>
      <c r="CB42" s="923"/>
      <c r="CC42" s="923"/>
      <c r="CD42" s="923"/>
      <c r="CE42" s="923"/>
      <c r="CF42" s="923"/>
      <c r="CG42" s="924"/>
      <c r="CH42" s="929"/>
      <c r="CI42" s="930"/>
      <c r="CJ42" s="930"/>
      <c r="CK42" s="930"/>
      <c r="CL42" s="940"/>
      <c r="CM42" s="929"/>
      <c r="CN42" s="930"/>
      <c r="CO42" s="930"/>
      <c r="CP42" s="930"/>
      <c r="CQ42" s="940"/>
      <c r="CR42" s="929"/>
      <c r="CS42" s="930"/>
      <c r="CT42" s="930"/>
      <c r="CU42" s="930"/>
      <c r="CV42" s="940"/>
      <c r="CW42" s="929"/>
      <c r="CX42" s="930"/>
      <c r="CY42" s="930"/>
      <c r="CZ42" s="930"/>
      <c r="DA42" s="940"/>
      <c r="DB42" s="929"/>
      <c r="DC42" s="930"/>
      <c r="DD42" s="930"/>
      <c r="DE42" s="930"/>
      <c r="DF42" s="940"/>
      <c r="DG42" s="929"/>
      <c r="DH42" s="930"/>
      <c r="DI42" s="930"/>
      <c r="DJ42" s="930"/>
      <c r="DK42" s="940"/>
      <c r="DL42" s="929"/>
      <c r="DM42" s="930"/>
      <c r="DN42" s="930"/>
      <c r="DO42" s="930"/>
      <c r="DP42" s="940"/>
      <c r="DQ42" s="929"/>
      <c r="DR42" s="930"/>
      <c r="DS42" s="930"/>
      <c r="DT42" s="930"/>
      <c r="DU42" s="940"/>
      <c r="DV42" s="922"/>
      <c r="DW42" s="923"/>
      <c r="DX42" s="923"/>
      <c r="DY42" s="923"/>
      <c r="DZ42" s="941"/>
      <c r="EA42" s="52"/>
    </row>
    <row r="43" spans="1:131" ht="26.25" customHeight="1" x14ac:dyDescent="0.15">
      <c r="A43" s="56">
        <v>16</v>
      </c>
      <c r="B43" s="922"/>
      <c r="C43" s="923"/>
      <c r="D43" s="923"/>
      <c r="E43" s="923"/>
      <c r="F43" s="923"/>
      <c r="G43" s="923"/>
      <c r="H43" s="923"/>
      <c r="I43" s="923"/>
      <c r="J43" s="923"/>
      <c r="K43" s="923"/>
      <c r="L43" s="923"/>
      <c r="M43" s="923"/>
      <c r="N43" s="923"/>
      <c r="O43" s="923"/>
      <c r="P43" s="924"/>
      <c r="Q43" s="925"/>
      <c r="R43" s="926"/>
      <c r="S43" s="926"/>
      <c r="T43" s="926"/>
      <c r="U43" s="926"/>
      <c r="V43" s="926"/>
      <c r="W43" s="926"/>
      <c r="X43" s="926"/>
      <c r="Y43" s="926"/>
      <c r="Z43" s="926"/>
      <c r="AA43" s="926"/>
      <c r="AB43" s="926"/>
      <c r="AC43" s="926"/>
      <c r="AD43" s="926"/>
      <c r="AE43" s="932"/>
      <c r="AF43" s="952"/>
      <c r="AG43" s="930"/>
      <c r="AH43" s="930"/>
      <c r="AI43" s="930"/>
      <c r="AJ43" s="953"/>
      <c r="AK43" s="931"/>
      <c r="AL43" s="926"/>
      <c r="AM43" s="926"/>
      <c r="AN43" s="926"/>
      <c r="AO43" s="926"/>
      <c r="AP43" s="926"/>
      <c r="AQ43" s="926"/>
      <c r="AR43" s="926"/>
      <c r="AS43" s="926"/>
      <c r="AT43" s="926"/>
      <c r="AU43" s="926"/>
      <c r="AV43" s="926"/>
      <c r="AW43" s="926"/>
      <c r="AX43" s="926"/>
      <c r="AY43" s="926"/>
      <c r="AZ43" s="959"/>
      <c r="BA43" s="959"/>
      <c r="BB43" s="959"/>
      <c r="BC43" s="959"/>
      <c r="BD43" s="959"/>
      <c r="BE43" s="927"/>
      <c r="BF43" s="927"/>
      <c r="BG43" s="927"/>
      <c r="BH43" s="927"/>
      <c r="BI43" s="928"/>
      <c r="BJ43" s="60"/>
      <c r="BK43" s="60"/>
      <c r="BL43" s="60"/>
      <c r="BM43" s="60"/>
      <c r="BN43" s="60"/>
      <c r="BO43" s="59"/>
      <c r="BP43" s="59"/>
      <c r="BQ43" s="56">
        <v>37</v>
      </c>
      <c r="BR43" s="76"/>
      <c r="BS43" s="922"/>
      <c r="BT43" s="923"/>
      <c r="BU43" s="923"/>
      <c r="BV43" s="923"/>
      <c r="BW43" s="923"/>
      <c r="BX43" s="923"/>
      <c r="BY43" s="923"/>
      <c r="BZ43" s="923"/>
      <c r="CA43" s="923"/>
      <c r="CB43" s="923"/>
      <c r="CC43" s="923"/>
      <c r="CD43" s="923"/>
      <c r="CE43" s="923"/>
      <c r="CF43" s="923"/>
      <c r="CG43" s="924"/>
      <c r="CH43" s="929"/>
      <c r="CI43" s="930"/>
      <c r="CJ43" s="930"/>
      <c r="CK43" s="930"/>
      <c r="CL43" s="940"/>
      <c r="CM43" s="929"/>
      <c r="CN43" s="930"/>
      <c r="CO43" s="930"/>
      <c r="CP43" s="930"/>
      <c r="CQ43" s="940"/>
      <c r="CR43" s="929"/>
      <c r="CS43" s="930"/>
      <c r="CT43" s="930"/>
      <c r="CU43" s="930"/>
      <c r="CV43" s="940"/>
      <c r="CW43" s="929"/>
      <c r="CX43" s="930"/>
      <c r="CY43" s="930"/>
      <c r="CZ43" s="930"/>
      <c r="DA43" s="940"/>
      <c r="DB43" s="929"/>
      <c r="DC43" s="930"/>
      <c r="DD43" s="930"/>
      <c r="DE43" s="930"/>
      <c r="DF43" s="940"/>
      <c r="DG43" s="929"/>
      <c r="DH43" s="930"/>
      <c r="DI43" s="930"/>
      <c r="DJ43" s="930"/>
      <c r="DK43" s="940"/>
      <c r="DL43" s="929"/>
      <c r="DM43" s="930"/>
      <c r="DN43" s="930"/>
      <c r="DO43" s="930"/>
      <c r="DP43" s="940"/>
      <c r="DQ43" s="929"/>
      <c r="DR43" s="930"/>
      <c r="DS43" s="930"/>
      <c r="DT43" s="930"/>
      <c r="DU43" s="940"/>
      <c r="DV43" s="922"/>
      <c r="DW43" s="923"/>
      <c r="DX43" s="923"/>
      <c r="DY43" s="923"/>
      <c r="DZ43" s="941"/>
      <c r="EA43" s="52"/>
    </row>
    <row r="44" spans="1:131" ht="26.25" customHeight="1" x14ac:dyDescent="0.15">
      <c r="A44" s="56">
        <v>17</v>
      </c>
      <c r="B44" s="922"/>
      <c r="C44" s="923"/>
      <c r="D44" s="923"/>
      <c r="E44" s="923"/>
      <c r="F44" s="923"/>
      <c r="G44" s="923"/>
      <c r="H44" s="923"/>
      <c r="I44" s="923"/>
      <c r="J44" s="923"/>
      <c r="K44" s="923"/>
      <c r="L44" s="923"/>
      <c r="M44" s="923"/>
      <c r="N44" s="923"/>
      <c r="O44" s="923"/>
      <c r="P44" s="924"/>
      <c r="Q44" s="925"/>
      <c r="R44" s="926"/>
      <c r="S44" s="926"/>
      <c r="T44" s="926"/>
      <c r="U44" s="926"/>
      <c r="V44" s="926"/>
      <c r="W44" s="926"/>
      <c r="X44" s="926"/>
      <c r="Y44" s="926"/>
      <c r="Z44" s="926"/>
      <c r="AA44" s="926"/>
      <c r="AB44" s="926"/>
      <c r="AC44" s="926"/>
      <c r="AD44" s="926"/>
      <c r="AE44" s="932"/>
      <c r="AF44" s="952"/>
      <c r="AG44" s="930"/>
      <c r="AH44" s="930"/>
      <c r="AI44" s="930"/>
      <c r="AJ44" s="953"/>
      <c r="AK44" s="931"/>
      <c r="AL44" s="926"/>
      <c r="AM44" s="926"/>
      <c r="AN44" s="926"/>
      <c r="AO44" s="926"/>
      <c r="AP44" s="926"/>
      <c r="AQ44" s="926"/>
      <c r="AR44" s="926"/>
      <c r="AS44" s="926"/>
      <c r="AT44" s="926"/>
      <c r="AU44" s="926"/>
      <c r="AV44" s="926"/>
      <c r="AW44" s="926"/>
      <c r="AX44" s="926"/>
      <c r="AY44" s="926"/>
      <c r="AZ44" s="959"/>
      <c r="BA44" s="959"/>
      <c r="BB44" s="959"/>
      <c r="BC44" s="959"/>
      <c r="BD44" s="959"/>
      <c r="BE44" s="927"/>
      <c r="BF44" s="927"/>
      <c r="BG44" s="927"/>
      <c r="BH44" s="927"/>
      <c r="BI44" s="928"/>
      <c r="BJ44" s="60"/>
      <c r="BK44" s="60"/>
      <c r="BL44" s="60"/>
      <c r="BM44" s="60"/>
      <c r="BN44" s="60"/>
      <c r="BO44" s="59"/>
      <c r="BP44" s="59"/>
      <c r="BQ44" s="56">
        <v>38</v>
      </c>
      <c r="BR44" s="76"/>
      <c r="BS44" s="922"/>
      <c r="BT44" s="923"/>
      <c r="BU44" s="923"/>
      <c r="BV44" s="923"/>
      <c r="BW44" s="923"/>
      <c r="BX44" s="923"/>
      <c r="BY44" s="923"/>
      <c r="BZ44" s="923"/>
      <c r="CA44" s="923"/>
      <c r="CB44" s="923"/>
      <c r="CC44" s="923"/>
      <c r="CD44" s="923"/>
      <c r="CE44" s="923"/>
      <c r="CF44" s="923"/>
      <c r="CG44" s="924"/>
      <c r="CH44" s="929"/>
      <c r="CI44" s="930"/>
      <c r="CJ44" s="930"/>
      <c r="CK44" s="930"/>
      <c r="CL44" s="940"/>
      <c r="CM44" s="929"/>
      <c r="CN44" s="930"/>
      <c r="CO44" s="930"/>
      <c r="CP44" s="930"/>
      <c r="CQ44" s="940"/>
      <c r="CR44" s="929"/>
      <c r="CS44" s="930"/>
      <c r="CT44" s="930"/>
      <c r="CU44" s="930"/>
      <c r="CV44" s="940"/>
      <c r="CW44" s="929"/>
      <c r="CX44" s="930"/>
      <c r="CY44" s="930"/>
      <c r="CZ44" s="930"/>
      <c r="DA44" s="940"/>
      <c r="DB44" s="929"/>
      <c r="DC44" s="930"/>
      <c r="DD44" s="930"/>
      <c r="DE44" s="930"/>
      <c r="DF44" s="940"/>
      <c r="DG44" s="929"/>
      <c r="DH44" s="930"/>
      <c r="DI44" s="930"/>
      <c r="DJ44" s="930"/>
      <c r="DK44" s="940"/>
      <c r="DL44" s="929"/>
      <c r="DM44" s="930"/>
      <c r="DN44" s="930"/>
      <c r="DO44" s="930"/>
      <c r="DP44" s="940"/>
      <c r="DQ44" s="929"/>
      <c r="DR44" s="930"/>
      <c r="DS44" s="930"/>
      <c r="DT44" s="930"/>
      <c r="DU44" s="940"/>
      <c r="DV44" s="922"/>
      <c r="DW44" s="923"/>
      <c r="DX44" s="923"/>
      <c r="DY44" s="923"/>
      <c r="DZ44" s="941"/>
      <c r="EA44" s="52"/>
    </row>
    <row r="45" spans="1:131" ht="26.25" customHeight="1" x14ac:dyDescent="0.15">
      <c r="A45" s="56">
        <v>18</v>
      </c>
      <c r="B45" s="922"/>
      <c r="C45" s="923"/>
      <c r="D45" s="923"/>
      <c r="E45" s="923"/>
      <c r="F45" s="923"/>
      <c r="G45" s="923"/>
      <c r="H45" s="923"/>
      <c r="I45" s="923"/>
      <c r="J45" s="923"/>
      <c r="K45" s="923"/>
      <c r="L45" s="923"/>
      <c r="M45" s="923"/>
      <c r="N45" s="923"/>
      <c r="O45" s="923"/>
      <c r="P45" s="924"/>
      <c r="Q45" s="925"/>
      <c r="R45" s="926"/>
      <c r="S45" s="926"/>
      <c r="T45" s="926"/>
      <c r="U45" s="926"/>
      <c r="V45" s="926"/>
      <c r="W45" s="926"/>
      <c r="X45" s="926"/>
      <c r="Y45" s="926"/>
      <c r="Z45" s="926"/>
      <c r="AA45" s="926"/>
      <c r="AB45" s="926"/>
      <c r="AC45" s="926"/>
      <c r="AD45" s="926"/>
      <c r="AE45" s="932"/>
      <c r="AF45" s="952"/>
      <c r="AG45" s="930"/>
      <c r="AH45" s="930"/>
      <c r="AI45" s="930"/>
      <c r="AJ45" s="953"/>
      <c r="AK45" s="931"/>
      <c r="AL45" s="926"/>
      <c r="AM45" s="926"/>
      <c r="AN45" s="926"/>
      <c r="AO45" s="926"/>
      <c r="AP45" s="926"/>
      <c r="AQ45" s="926"/>
      <c r="AR45" s="926"/>
      <c r="AS45" s="926"/>
      <c r="AT45" s="926"/>
      <c r="AU45" s="926"/>
      <c r="AV45" s="926"/>
      <c r="AW45" s="926"/>
      <c r="AX45" s="926"/>
      <c r="AY45" s="926"/>
      <c r="AZ45" s="959"/>
      <c r="BA45" s="959"/>
      <c r="BB45" s="959"/>
      <c r="BC45" s="959"/>
      <c r="BD45" s="959"/>
      <c r="BE45" s="927"/>
      <c r="BF45" s="927"/>
      <c r="BG45" s="927"/>
      <c r="BH45" s="927"/>
      <c r="BI45" s="928"/>
      <c r="BJ45" s="60"/>
      <c r="BK45" s="60"/>
      <c r="BL45" s="60"/>
      <c r="BM45" s="60"/>
      <c r="BN45" s="60"/>
      <c r="BO45" s="59"/>
      <c r="BP45" s="59"/>
      <c r="BQ45" s="56">
        <v>39</v>
      </c>
      <c r="BR45" s="76"/>
      <c r="BS45" s="922"/>
      <c r="BT45" s="923"/>
      <c r="BU45" s="923"/>
      <c r="BV45" s="923"/>
      <c r="BW45" s="923"/>
      <c r="BX45" s="923"/>
      <c r="BY45" s="923"/>
      <c r="BZ45" s="923"/>
      <c r="CA45" s="923"/>
      <c r="CB45" s="923"/>
      <c r="CC45" s="923"/>
      <c r="CD45" s="923"/>
      <c r="CE45" s="923"/>
      <c r="CF45" s="923"/>
      <c r="CG45" s="924"/>
      <c r="CH45" s="929"/>
      <c r="CI45" s="930"/>
      <c r="CJ45" s="930"/>
      <c r="CK45" s="930"/>
      <c r="CL45" s="940"/>
      <c r="CM45" s="929"/>
      <c r="CN45" s="930"/>
      <c r="CO45" s="930"/>
      <c r="CP45" s="930"/>
      <c r="CQ45" s="940"/>
      <c r="CR45" s="929"/>
      <c r="CS45" s="930"/>
      <c r="CT45" s="930"/>
      <c r="CU45" s="930"/>
      <c r="CV45" s="940"/>
      <c r="CW45" s="929"/>
      <c r="CX45" s="930"/>
      <c r="CY45" s="930"/>
      <c r="CZ45" s="930"/>
      <c r="DA45" s="940"/>
      <c r="DB45" s="929"/>
      <c r="DC45" s="930"/>
      <c r="DD45" s="930"/>
      <c r="DE45" s="930"/>
      <c r="DF45" s="940"/>
      <c r="DG45" s="929"/>
      <c r="DH45" s="930"/>
      <c r="DI45" s="930"/>
      <c r="DJ45" s="930"/>
      <c r="DK45" s="940"/>
      <c r="DL45" s="929"/>
      <c r="DM45" s="930"/>
      <c r="DN45" s="930"/>
      <c r="DO45" s="930"/>
      <c r="DP45" s="940"/>
      <c r="DQ45" s="929"/>
      <c r="DR45" s="930"/>
      <c r="DS45" s="930"/>
      <c r="DT45" s="930"/>
      <c r="DU45" s="940"/>
      <c r="DV45" s="922"/>
      <c r="DW45" s="923"/>
      <c r="DX45" s="923"/>
      <c r="DY45" s="923"/>
      <c r="DZ45" s="941"/>
      <c r="EA45" s="52"/>
    </row>
    <row r="46" spans="1:131" ht="26.25" customHeight="1" x14ac:dyDescent="0.15">
      <c r="A46" s="56">
        <v>19</v>
      </c>
      <c r="B46" s="922"/>
      <c r="C46" s="923"/>
      <c r="D46" s="923"/>
      <c r="E46" s="923"/>
      <c r="F46" s="923"/>
      <c r="G46" s="923"/>
      <c r="H46" s="923"/>
      <c r="I46" s="923"/>
      <c r="J46" s="923"/>
      <c r="K46" s="923"/>
      <c r="L46" s="923"/>
      <c r="M46" s="923"/>
      <c r="N46" s="923"/>
      <c r="O46" s="923"/>
      <c r="P46" s="924"/>
      <c r="Q46" s="925"/>
      <c r="R46" s="926"/>
      <c r="S46" s="926"/>
      <c r="T46" s="926"/>
      <c r="U46" s="926"/>
      <c r="V46" s="926"/>
      <c r="W46" s="926"/>
      <c r="X46" s="926"/>
      <c r="Y46" s="926"/>
      <c r="Z46" s="926"/>
      <c r="AA46" s="926"/>
      <c r="AB46" s="926"/>
      <c r="AC46" s="926"/>
      <c r="AD46" s="926"/>
      <c r="AE46" s="932"/>
      <c r="AF46" s="952"/>
      <c r="AG46" s="930"/>
      <c r="AH46" s="930"/>
      <c r="AI46" s="930"/>
      <c r="AJ46" s="953"/>
      <c r="AK46" s="931"/>
      <c r="AL46" s="926"/>
      <c r="AM46" s="926"/>
      <c r="AN46" s="926"/>
      <c r="AO46" s="926"/>
      <c r="AP46" s="926"/>
      <c r="AQ46" s="926"/>
      <c r="AR46" s="926"/>
      <c r="AS46" s="926"/>
      <c r="AT46" s="926"/>
      <c r="AU46" s="926"/>
      <c r="AV46" s="926"/>
      <c r="AW46" s="926"/>
      <c r="AX46" s="926"/>
      <c r="AY46" s="926"/>
      <c r="AZ46" s="959"/>
      <c r="BA46" s="959"/>
      <c r="BB46" s="959"/>
      <c r="BC46" s="959"/>
      <c r="BD46" s="959"/>
      <c r="BE46" s="927"/>
      <c r="BF46" s="927"/>
      <c r="BG46" s="927"/>
      <c r="BH46" s="927"/>
      <c r="BI46" s="928"/>
      <c r="BJ46" s="60"/>
      <c r="BK46" s="60"/>
      <c r="BL46" s="60"/>
      <c r="BM46" s="60"/>
      <c r="BN46" s="60"/>
      <c r="BO46" s="59"/>
      <c r="BP46" s="59"/>
      <c r="BQ46" s="56">
        <v>40</v>
      </c>
      <c r="BR46" s="76"/>
      <c r="BS46" s="922"/>
      <c r="BT46" s="923"/>
      <c r="BU46" s="923"/>
      <c r="BV46" s="923"/>
      <c r="BW46" s="923"/>
      <c r="BX46" s="923"/>
      <c r="BY46" s="923"/>
      <c r="BZ46" s="923"/>
      <c r="CA46" s="923"/>
      <c r="CB46" s="923"/>
      <c r="CC46" s="923"/>
      <c r="CD46" s="923"/>
      <c r="CE46" s="923"/>
      <c r="CF46" s="923"/>
      <c r="CG46" s="924"/>
      <c r="CH46" s="929"/>
      <c r="CI46" s="930"/>
      <c r="CJ46" s="930"/>
      <c r="CK46" s="930"/>
      <c r="CL46" s="940"/>
      <c r="CM46" s="929"/>
      <c r="CN46" s="930"/>
      <c r="CO46" s="930"/>
      <c r="CP46" s="930"/>
      <c r="CQ46" s="940"/>
      <c r="CR46" s="929"/>
      <c r="CS46" s="930"/>
      <c r="CT46" s="930"/>
      <c r="CU46" s="930"/>
      <c r="CV46" s="940"/>
      <c r="CW46" s="929"/>
      <c r="CX46" s="930"/>
      <c r="CY46" s="930"/>
      <c r="CZ46" s="930"/>
      <c r="DA46" s="940"/>
      <c r="DB46" s="929"/>
      <c r="DC46" s="930"/>
      <c r="DD46" s="930"/>
      <c r="DE46" s="930"/>
      <c r="DF46" s="940"/>
      <c r="DG46" s="929"/>
      <c r="DH46" s="930"/>
      <c r="DI46" s="930"/>
      <c r="DJ46" s="930"/>
      <c r="DK46" s="940"/>
      <c r="DL46" s="929"/>
      <c r="DM46" s="930"/>
      <c r="DN46" s="930"/>
      <c r="DO46" s="930"/>
      <c r="DP46" s="940"/>
      <c r="DQ46" s="929"/>
      <c r="DR46" s="930"/>
      <c r="DS46" s="930"/>
      <c r="DT46" s="930"/>
      <c r="DU46" s="940"/>
      <c r="DV46" s="922"/>
      <c r="DW46" s="923"/>
      <c r="DX46" s="923"/>
      <c r="DY46" s="923"/>
      <c r="DZ46" s="941"/>
      <c r="EA46" s="52"/>
    </row>
    <row r="47" spans="1:131" ht="26.25" customHeight="1" x14ac:dyDescent="0.15">
      <c r="A47" s="56">
        <v>20</v>
      </c>
      <c r="B47" s="922"/>
      <c r="C47" s="923"/>
      <c r="D47" s="923"/>
      <c r="E47" s="923"/>
      <c r="F47" s="923"/>
      <c r="G47" s="923"/>
      <c r="H47" s="923"/>
      <c r="I47" s="923"/>
      <c r="J47" s="923"/>
      <c r="K47" s="923"/>
      <c r="L47" s="923"/>
      <c r="M47" s="923"/>
      <c r="N47" s="923"/>
      <c r="O47" s="923"/>
      <c r="P47" s="924"/>
      <c r="Q47" s="925"/>
      <c r="R47" s="926"/>
      <c r="S47" s="926"/>
      <c r="T47" s="926"/>
      <c r="U47" s="926"/>
      <c r="V47" s="926"/>
      <c r="W47" s="926"/>
      <c r="X47" s="926"/>
      <c r="Y47" s="926"/>
      <c r="Z47" s="926"/>
      <c r="AA47" s="926"/>
      <c r="AB47" s="926"/>
      <c r="AC47" s="926"/>
      <c r="AD47" s="926"/>
      <c r="AE47" s="932"/>
      <c r="AF47" s="952"/>
      <c r="AG47" s="930"/>
      <c r="AH47" s="930"/>
      <c r="AI47" s="930"/>
      <c r="AJ47" s="953"/>
      <c r="AK47" s="931"/>
      <c r="AL47" s="926"/>
      <c r="AM47" s="926"/>
      <c r="AN47" s="926"/>
      <c r="AO47" s="926"/>
      <c r="AP47" s="926"/>
      <c r="AQ47" s="926"/>
      <c r="AR47" s="926"/>
      <c r="AS47" s="926"/>
      <c r="AT47" s="926"/>
      <c r="AU47" s="926"/>
      <c r="AV47" s="926"/>
      <c r="AW47" s="926"/>
      <c r="AX47" s="926"/>
      <c r="AY47" s="926"/>
      <c r="AZ47" s="959"/>
      <c r="BA47" s="959"/>
      <c r="BB47" s="959"/>
      <c r="BC47" s="959"/>
      <c r="BD47" s="959"/>
      <c r="BE47" s="927"/>
      <c r="BF47" s="927"/>
      <c r="BG47" s="927"/>
      <c r="BH47" s="927"/>
      <c r="BI47" s="928"/>
      <c r="BJ47" s="60"/>
      <c r="BK47" s="60"/>
      <c r="BL47" s="60"/>
      <c r="BM47" s="60"/>
      <c r="BN47" s="60"/>
      <c r="BO47" s="59"/>
      <c r="BP47" s="59"/>
      <c r="BQ47" s="56">
        <v>41</v>
      </c>
      <c r="BR47" s="76"/>
      <c r="BS47" s="922"/>
      <c r="BT47" s="923"/>
      <c r="BU47" s="923"/>
      <c r="BV47" s="923"/>
      <c r="BW47" s="923"/>
      <c r="BX47" s="923"/>
      <c r="BY47" s="923"/>
      <c r="BZ47" s="923"/>
      <c r="CA47" s="923"/>
      <c r="CB47" s="923"/>
      <c r="CC47" s="923"/>
      <c r="CD47" s="923"/>
      <c r="CE47" s="923"/>
      <c r="CF47" s="923"/>
      <c r="CG47" s="924"/>
      <c r="CH47" s="929"/>
      <c r="CI47" s="930"/>
      <c r="CJ47" s="930"/>
      <c r="CK47" s="930"/>
      <c r="CL47" s="940"/>
      <c r="CM47" s="929"/>
      <c r="CN47" s="930"/>
      <c r="CO47" s="930"/>
      <c r="CP47" s="930"/>
      <c r="CQ47" s="940"/>
      <c r="CR47" s="929"/>
      <c r="CS47" s="930"/>
      <c r="CT47" s="930"/>
      <c r="CU47" s="930"/>
      <c r="CV47" s="940"/>
      <c r="CW47" s="929"/>
      <c r="CX47" s="930"/>
      <c r="CY47" s="930"/>
      <c r="CZ47" s="930"/>
      <c r="DA47" s="940"/>
      <c r="DB47" s="929"/>
      <c r="DC47" s="930"/>
      <c r="DD47" s="930"/>
      <c r="DE47" s="930"/>
      <c r="DF47" s="940"/>
      <c r="DG47" s="929"/>
      <c r="DH47" s="930"/>
      <c r="DI47" s="930"/>
      <c r="DJ47" s="930"/>
      <c r="DK47" s="940"/>
      <c r="DL47" s="929"/>
      <c r="DM47" s="930"/>
      <c r="DN47" s="930"/>
      <c r="DO47" s="930"/>
      <c r="DP47" s="940"/>
      <c r="DQ47" s="929"/>
      <c r="DR47" s="930"/>
      <c r="DS47" s="930"/>
      <c r="DT47" s="930"/>
      <c r="DU47" s="940"/>
      <c r="DV47" s="922"/>
      <c r="DW47" s="923"/>
      <c r="DX47" s="923"/>
      <c r="DY47" s="923"/>
      <c r="DZ47" s="941"/>
      <c r="EA47" s="52"/>
    </row>
    <row r="48" spans="1:131" ht="26.25" customHeight="1" x14ac:dyDescent="0.15">
      <c r="A48" s="56">
        <v>21</v>
      </c>
      <c r="B48" s="922"/>
      <c r="C48" s="923"/>
      <c r="D48" s="923"/>
      <c r="E48" s="923"/>
      <c r="F48" s="923"/>
      <c r="G48" s="923"/>
      <c r="H48" s="923"/>
      <c r="I48" s="923"/>
      <c r="J48" s="923"/>
      <c r="K48" s="923"/>
      <c r="L48" s="923"/>
      <c r="M48" s="923"/>
      <c r="N48" s="923"/>
      <c r="O48" s="923"/>
      <c r="P48" s="924"/>
      <c r="Q48" s="925"/>
      <c r="R48" s="926"/>
      <c r="S48" s="926"/>
      <c r="T48" s="926"/>
      <c r="U48" s="926"/>
      <c r="V48" s="926"/>
      <c r="W48" s="926"/>
      <c r="X48" s="926"/>
      <c r="Y48" s="926"/>
      <c r="Z48" s="926"/>
      <c r="AA48" s="926"/>
      <c r="AB48" s="926"/>
      <c r="AC48" s="926"/>
      <c r="AD48" s="926"/>
      <c r="AE48" s="932"/>
      <c r="AF48" s="952"/>
      <c r="AG48" s="930"/>
      <c r="AH48" s="930"/>
      <c r="AI48" s="930"/>
      <c r="AJ48" s="953"/>
      <c r="AK48" s="931"/>
      <c r="AL48" s="926"/>
      <c r="AM48" s="926"/>
      <c r="AN48" s="926"/>
      <c r="AO48" s="926"/>
      <c r="AP48" s="926"/>
      <c r="AQ48" s="926"/>
      <c r="AR48" s="926"/>
      <c r="AS48" s="926"/>
      <c r="AT48" s="926"/>
      <c r="AU48" s="926"/>
      <c r="AV48" s="926"/>
      <c r="AW48" s="926"/>
      <c r="AX48" s="926"/>
      <c r="AY48" s="926"/>
      <c r="AZ48" s="959"/>
      <c r="BA48" s="959"/>
      <c r="BB48" s="959"/>
      <c r="BC48" s="959"/>
      <c r="BD48" s="959"/>
      <c r="BE48" s="927"/>
      <c r="BF48" s="927"/>
      <c r="BG48" s="927"/>
      <c r="BH48" s="927"/>
      <c r="BI48" s="928"/>
      <c r="BJ48" s="60"/>
      <c r="BK48" s="60"/>
      <c r="BL48" s="60"/>
      <c r="BM48" s="60"/>
      <c r="BN48" s="60"/>
      <c r="BO48" s="59"/>
      <c r="BP48" s="59"/>
      <c r="BQ48" s="56">
        <v>42</v>
      </c>
      <c r="BR48" s="76"/>
      <c r="BS48" s="922"/>
      <c r="BT48" s="923"/>
      <c r="BU48" s="923"/>
      <c r="BV48" s="923"/>
      <c r="BW48" s="923"/>
      <c r="BX48" s="923"/>
      <c r="BY48" s="923"/>
      <c r="BZ48" s="923"/>
      <c r="CA48" s="923"/>
      <c r="CB48" s="923"/>
      <c r="CC48" s="923"/>
      <c r="CD48" s="923"/>
      <c r="CE48" s="923"/>
      <c r="CF48" s="923"/>
      <c r="CG48" s="924"/>
      <c r="CH48" s="929"/>
      <c r="CI48" s="930"/>
      <c r="CJ48" s="930"/>
      <c r="CK48" s="930"/>
      <c r="CL48" s="940"/>
      <c r="CM48" s="929"/>
      <c r="CN48" s="930"/>
      <c r="CO48" s="930"/>
      <c r="CP48" s="930"/>
      <c r="CQ48" s="940"/>
      <c r="CR48" s="929"/>
      <c r="CS48" s="930"/>
      <c r="CT48" s="930"/>
      <c r="CU48" s="930"/>
      <c r="CV48" s="940"/>
      <c r="CW48" s="929"/>
      <c r="CX48" s="930"/>
      <c r="CY48" s="930"/>
      <c r="CZ48" s="930"/>
      <c r="DA48" s="940"/>
      <c r="DB48" s="929"/>
      <c r="DC48" s="930"/>
      <c r="DD48" s="930"/>
      <c r="DE48" s="930"/>
      <c r="DF48" s="940"/>
      <c r="DG48" s="929"/>
      <c r="DH48" s="930"/>
      <c r="DI48" s="930"/>
      <c r="DJ48" s="930"/>
      <c r="DK48" s="940"/>
      <c r="DL48" s="929"/>
      <c r="DM48" s="930"/>
      <c r="DN48" s="930"/>
      <c r="DO48" s="930"/>
      <c r="DP48" s="940"/>
      <c r="DQ48" s="929"/>
      <c r="DR48" s="930"/>
      <c r="DS48" s="930"/>
      <c r="DT48" s="930"/>
      <c r="DU48" s="940"/>
      <c r="DV48" s="922"/>
      <c r="DW48" s="923"/>
      <c r="DX48" s="923"/>
      <c r="DY48" s="923"/>
      <c r="DZ48" s="941"/>
      <c r="EA48" s="52"/>
    </row>
    <row r="49" spans="1:131" ht="26.25" customHeight="1" x14ac:dyDescent="0.15">
      <c r="A49" s="56">
        <v>22</v>
      </c>
      <c r="B49" s="922"/>
      <c r="C49" s="923"/>
      <c r="D49" s="923"/>
      <c r="E49" s="923"/>
      <c r="F49" s="923"/>
      <c r="G49" s="923"/>
      <c r="H49" s="923"/>
      <c r="I49" s="923"/>
      <c r="J49" s="923"/>
      <c r="K49" s="923"/>
      <c r="L49" s="923"/>
      <c r="M49" s="923"/>
      <c r="N49" s="923"/>
      <c r="O49" s="923"/>
      <c r="P49" s="924"/>
      <c r="Q49" s="925"/>
      <c r="R49" s="926"/>
      <c r="S49" s="926"/>
      <c r="T49" s="926"/>
      <c r="U49" s="926"/>
      <c r="V49" s="926"/>
      <c r="W49" s="926"/>
      <c r="X49" s="926"/>
      <c r="Y49" s="926"/>
      <c r="Z49" s="926"/>
      <c r="AA49" s="926"/>
      <c r="AB49" s="926"/>
      <c r="AC49" s="926"/>
      <c r="AD49" s="926"/>
      <c r="AE49" s="932"/>
      <c r="AF49" s="952"/>
      <c r="AG49" s="930"/>
      <c r="AH49" s="930"/>
      <c r="AI49" s="930"/>
      <c r="AJ49" s="953"/>
      <c r="AK49" s="931"/>
      <c r="AL49" s="926"/>
      <c r="AM49" s="926"/>
      <c r="AN49" s="926"/>
      <c r="AO49" s="926"/>
      <c r="AP49" s="926"/>
      <c r="AQ49" s="926"/>
      <c r="AR49" s="926"/>
      <c r="AS49" s="926"/>
      <c r="AT49" s="926"/>
      <c r="AU49" s="926"/>
      <c r="AV49" s="926"/>
      <c r="AW49" s="926"/>
      <c r="AX49" s="926"/>
      <c r="AY49" s="926"/>
      <c r="AZ49" s="959"/>
      <c r="BA49" s="959"/>
      <c r="BB49" s="959"/>
      <c r="BC49" s="959"/>
      <c r="BD49" s="959"/>
      <c r="BE49" s="927"/>
      <c r="BF49" s="927"/>
      <c r="BG49" s="927"/>
      <c r="BH49" s="927"/>
      <c r="BI49" s="928"/>
      <c r="BJ49" s="60"/>
      <c r="BK49" s="60"/>
      <c r="BL49" s="60"/>
      <c r="BM49" s="60"/>
      <c r="BN49" s="60"/>
      <c r="BO49" s="59"/>
      <c r="BP49" s="59"/>
      <c r="BQ49" s="56">
        <v>43</v>
      </c>
      <c r="BR49" s="76"/>
      <c r="BS49" s="922"/>
      <c r="BT49" s="923"/>
      <c r="BU49" s="923"/>
      <c r="BV49" s="923"/>
      <c r="BW49" s="923"/>
      <c r="BX49" s="923"/>
      <c r="BY49" s="923"/>
      <c r="BZ49" s="923"/>
      <c r="CA49" s="923"/>
      <c r="CB49" s="923"/>
      <c r="CC49" s="923"/>
      <c r="CD49" s="923"/>
      <c r="CE49" s="923"/>
      <c r="CF49" s="923"/>
      <c r="CG49" s="924"/>
      <c r="CH49" s="929"/>
      <c r="CI49" s="930"/>
      <c r="CJ49" s="930"/>
      <c r="CK49" s="930"/>
      <c r="CL49" s="940"/>
      <c r="CM49" s="929"/>
      <c r="CN49" s="930"/>
      <c r="CO49" s="930"/>
      <c r="CP49" s="930"/>
      <c r="CQ49" s="940"/>
      <c r="CR49" s="929"/>
      <c r="CS49" s="930"/>
      <c r="CT49" s="930"/>
      <c r="CU49" s="930"/>
      <c r="CV49" s="940"/>
      <c r="CW49" s="929"/>
      <c r="CX49" s="930"/>
      <c r="CY49" s="930"/>
      <c r="CZ49" s="930"/>
      <c r="DA49" s="940"/>
      <c r="DB49" s="929"/>
      <c r="DC49" s="930"/>
      <c r="DD49" s="930"/>
      <c r="DE49" s="930"/>
      <c r="DF49" s="940"/>
      <c r="DG49" s="929"/>
      <c r="DH49" s="930"/>
      <c r="DI49" s="930"/>
      <c r="DJ49" s="930"/>
      <c r="DK49" s="940"/>
      <c r="DL49" s="929"/>
      <c r="DM49" s="930"/>
      <c r="DN49" s="930"/>
      <c r="DO49" s="930"/>
      <c r="DP49" s="940"/>
      <c r="DQ49" s="929"/>
      <c r="DR49" s="930"/>
      <c r="DS49" s="930"/>
      <c r="DT49" s="930"/>
      <c r="DU49" s="940"/>
      <c r="DV49" s="922"/>
      <c r="DW49" s="923"/>
      <c r="DX49" s="923"/>
      <c r="DY49" s="923"/>
      <c r="DZ49" s="941"/>
      <c r="EA49" s="52"/>
    </row>
    <row r="50" spans="1:131" ht="26.25" customHeight="1" x14ac:dyDescent="0.15">
      <c r="A50" s="56">
        <v>23</v>
      </c>
      <c r="B50" s="922"/>
      <c r="C50" s="923"/>
      <c r="D50" s="923"/>
      <c r="E50" s="923"/>
      <c r="F50" s="923"/>
      <c r="G50" s="923"/>
      <c r="H50" s="923"/>
      <c r="I50" s="923"/>
      <c r="J50" s="923"/>
      <c r="K50" s="923"/>
      <c r="L50" s="923"/>
      <c r="M50" s="923"/>
      <c r="N50" s="923"/>
      <c r="O50" s="923"/>
      <c r="P50" s="924"/>
      <c r="Q50" s="949"/>
      <c r="R50" s="950"/>
      <c r="S50" s="950"/>
      <c r="T50" s="950"/>
      <c r="U50" s="950"/>
      <c r="V50" s="950"/>
      <c r="W50" s="950"/>
      <c r="X50" s="950"/>
      <c r="Y50" s="950"/>
      <c r="Z50" s="950"/>
      <c r="AA50" s="950"/>
      <c r="AB50" s="950"/>
      <c r="AC50" s="950"/>
      <c r="AD50" s="950"/>
      <c r="AE50" s="951"/>
      <c r="AF50" s="952"/>
      <c r="AG50" s="930"/>
      <c r="AH50" s="930"/>
      <c r="AI50" s="930"/>
      <c r="AJ50" s="953"/>
      <c r="AK50" s="954"/>
      <c r="AL50" s="950"/>
      <c r="AM50" s="950"/>
      <c r="AN50" s="950"/>
      <c r="AO50" s="950"/>
      <c r="AP50" s="950"/>
      <c r="AQ50" s="950"/>
      <c r="AR50" s="950"/>
      <c r="AS50" s="950"/>
      <c r="AT50" s="950"/>
      <c r="AU50" s="950"/>
      <c r="AV50" s="950"/>
      <c r="AW50" s="950"/>
      <c r="AX50" s="950"/>
      <c r="AY50" s="950"/>
      <c r="AZ50" s="955"/>
      <c r="BA50" s="955"/>
      <c r="BB50" s="955"/>
      <c r="BC50" s="955"/>
      <c r="BD50" s="955"/>
      <c r="BE50" s="927"/>
      <c r="BF50" s="927"/>
      <c r="BG50" s="927"/>
      <c r="BH50" s="927"/>
      <c r="BI50" s="928"/>
      <c r="BJ50" s="60"/>
      <c r="BK50" s="60"/>
      <c r="BL50" s="60"/>
      <c r="BM50" s="60"/>
      <c r="BN50" s="60"/>
      <c r="BO50" s="59"/>
      <c r="BP50" s="59"/>
      <c r="BQ50" s="56">
        <v>44</v>
      </c>
      <c r="BR50" s="76"/>
      <c r="BS50" s="922"/>
      <c r="BT50" s="923"/>
      <c r="BU50" s="923"/>
      <c r="BV50" s="923"/>
      <c r="BW50" s="923"/>
      <c r="BX50" s="923"/>
      <c r="BY50" s="923"/>
      <c r="BZ50" s="923"/>
      <c r="CA50" s="923"/>
      <c r="CB50" s="923"/>
      <c r="CC50" s="923"/>
      <c r="CD50" s="923"/>
      <c r="CE50" s="923"/>
      <c r="CF50" s="923"/>
      <c r="CG50" s="924"/>
      <c r="CH50" s="929"/>
      <c r="CI50" s="930"/>
      <c r="CJ50" s="930"/>
      <c r="CK50" s="930"/>
      <c r="CL50" s="940"/>
      <c r="CM50" s="929"/>
      <c r="CN50" s="930"/>
      <c r="CO50" s="930"/>
      <c r="CP50" s="930"/>
      <c r="CQ50" s="940"/>
      <c r="CR50" s="929"/>
      <c r="CS50" s="930"/>
      <c r="CT50" s="930"/>
      <c r="CU50" s="930"/>
      <c r="CV50" s="940"/>
      <c r="CW50" s="929"/>
      <c r="CX50" s="930"/>
      <c r="CY50" s="930"/>
      <c r="CZ50" s="930"/>
      <c r="DA50" s="940"/>
      <c r="DB50" s="929"/>
      <c r="DC50" s="930"/>
      <c r="DD50" s="930"/>
      <c r="DE50" s="930"/>
      <c r="DF50" s="940"/>
      <c r="DG50" s="929"/>
      <c r="DH50" s="930"/>
      <c r="DI50" s="930"/>
      <c r="DJ50" s="930"/>
      <c r="DK50" s="940"/>
      <c r="DL50" s="929"/>
      <c r="DM50" s="930"/>
      <c r="DN50" s="930"/>
      <c r="DO50" s="930"/>
      <c r="DP50" s="940"/>
      <c r="DQ50" s="929"/>
      <c r="DR50" s="930"/>
      <c r="DS50" s="930"/>
      <c r="DT50" s="930"/>
      <c r="DU50" s="940"/>
      <c r="DV50" s="922"/>
      <c r="DW50" s="923"/>
      <c r="DX50" s="923"/>
      <c r="DY50" s="923"/>
      <c r="DZ50" s="941"/>
      <c r="EA50" s="52"/>
    </row>
    <row r="51" spans="1:131" ht="26.25" customHeight="1" x14ac:dyDescent="0.15">
      <c r="A51" s="56">
        <v>24</v>
      </c>
      <c r="B51" s="922"/>
      <c r="C51" s="923"/>
      <c r="D51" s="923"/>
      <c r="E51" s="923"/>
      <c r="F51" s="923"/>
      <c r="G51" s="923"/>
      <c r="H51" s="923"/>
      <c r="I51" s="923"/>
      <c r="J51" s="923"/>
      <c r="K51" s="923"/>
      <c r="L51" s="923"/>
      <c r="M51" s="923"/>
      <c r="N51" s="923"/>
      <c r="O51" s="923"/>
      <c r="P51" s="924"/>
      <c r="Q51" s="949"/>
      <c r="R51" s="950"/>
      <c r="S51" s="950"/>
      <c r="T51" s="950"/>
      <c r="U51" s="950"/>
      <c r="V51" s="950"/>
      <c r="W51" s="950"/>
      <c r="X51" s="950"/>
      <c r="Y51" s="950"/>
      <c r="Z51" s="950"/>
      <c r="AA51" s="950"/>
      <c r="AB51" s="950"/>
      <c r="AC51" s="950"/>
      <c r="AD51" s="950"/>
      <c r="AE51" s="951"/>
      <c r="AF51" s="952"/>
      <c r="AG51" s="930"/>
      <c r="AH51" s="930"/>
      <c r="AI51" s="930"/>
      <c r="AJ51" s="953"/>
      <c r="AK51" s="954"/>
      <c r="AL51" s="950"/>
      <c r="AM51" s="950"/>
      <c r="AN51" s="950"/>
      <c r="AO51" s="950"/>
      <c r="AP51" s="950"/>
      <c r="AQ51" s="950"/>
      <c r="AR51" s="950"/>
      <c r="AS51" s="950"/>
      <c r="AT51" s="950"/>
      <c r="AU51" s="950"/>
      <c r="AV51" s="950"/>
      <c r="AW51" s="950"/>
      <c r="AX51" s="950"/>
      <c r="AY51" s="950"/>
      <c r="AZ51" s="955"/>
      <c r="BA51" s="955"/>
      <c r="BB51" s="955"/>
      <c r="BC51" s="955"/>
      <c r="BD51" s="955"/>
      <c r="BE51" s="927"/>
      <c r="BF51" s="927"/>
      <c r="BG51" s="927"/>
      <c r="BH51" s="927"/>
      <c r="BI51" s="928"/>
      <c r="BJ51" s="60"/>
      <c r="BK51" s="60"/>
      <c r="BL51" s="60"/>
      <c r="BM51" s="60"/>
      <c r="BN51" s="60"/>
      <c r="BO51" s="59"/>
      <c r="BP51" s="59"/>
      <c r="BQ51" s="56">
        <v>45</v>
      </c>
      <c r="BR51" s="76"/>
      <c r="BS51" s="922"/>
      <c r="BT51" s="923"/>
      <c r="BU51" s="923"/>
      <c r="BV51" s="923"/>
      <c r="BW51" s="923"/>
      <c r="BX51" s="923"/>
      <c r="BY51" s="923"/>
      <c r="BZ51" s="923"/>
      <c r="CA51" s="923"/>
      <c r="CB51" s="923"/>
      <c r="CC51" s="923"/>
      <c r="CD51" s="923"/>
      <c r="CE51" s="923"/>
      <c r="CF51" s="923"/>
      <c r="CG51" s="924"/>
      <c r="CH51" s="929"/>
      <c r="CI51" s="930"/>
      <c r="CJ51" s="930"/>
      <c r="CK51" s="930"/>
      <c r="CL51" s="940"/>
      <c r="CM51" s="929"/>
      <c r="CN51" s="930"/>
      <c r="CO51" s="930"/>
      <c r="CP51" s="930"/>
      <c r="CQ51" s="940"/>
      <c r="CR51" s="929"/>
      <c r="CS51" s="930"/>
      <c r="CT51" s="930"/>
      <c r="CU51" s="930"/>
      <c r="CV51" s="940"/>
      <c r="CW51" s="929"/>
      <c r="CX51" s="930"/>
      <c r="CY51" s="930"/>
      <c r="CZ51" s="930"/>
      <c r="DA51" s="940"/>
      <c r="DB51" s="929"/>
      <c r="DC51" s="930"/>
      <c r="DD51" s="930"/>
      <c r="DE51" s="930"/>
      <c r="DF51" s="940"/>
      <c r="DG51" s="929"/>
      <c r="DH51" s="930"/>
      <c r="DI51" s="930"/>
      <c r="DJ51" s="930"/>
      <c r="DK51" s="940"/>
      <c r="DL51" s="929"/>
      <c r="DM51" s="930"/>
      <c r="DN51" s="930"/>
      <c r="DO51" s="930"/>
      <c r="DP51" s="940"/>
      <c r="DQ51" s="929"/>
      <c r="DR51" s="930"/>
      <c r="DS51" s="930"/>
      <c r="DT51" s="930"/>
      <c r="DU51" s="940"/>
      <c r="DV51" s="922"/>
      <c r="DW51" s="923"/>
      <c r="DX51" s="923"/>
      <c r="DY51" s="923"/>
      <c r="DZ51" s="941"/>
      <c r="EA51" s="52"/>
    </row>
    <row r="52" spans="1:131" ht="26.25" customHeight="1" x14ac:dyDescent="0.15">
      <c r="A52" s="56">
        <v>25</v>
      </c>
      <c r="B52" s="922"/>
      <c r="C52" s="923"/>
      <c r="D52" s="923"/>
      <c r="E52" s="923"/>
      <c r="F52" s="923"/>
      <c r="G52" s="923"/>
      <c r="H52" s="923"/>
      <c r="I52" s="923"/>
      <c r="J52" s="923"/>
      <c r="K52" s="923"/>
      <c r="L52" s="923"/>
      <c r="M52" s="923"/>
      <c r="N52" s="923"/>
      <c r="O52" s="923"/>
      <c r="P52" s="924"/>
      <c r="Q52" s="949"/>
      <c r="R52" s="950"/>
      <c r="S52" s="950"/>
      <c r="T52" s="950"/>
      <c r="U52" s="950"/>
      <c r="V52" s="950"/>
      <c r="W52" s="950"/>
      <c r="X52" s="950"/>
      <c r="Y52" s="950"/>
      <c r="Z52" s="950"/>
      <c r="AA52" s="950"/>
      <c r="AB52" s="950"/>
      <c r="AC52" s="950"/>
      <c r="AD52" s="950"/>
      <c r="AE52" s="951"/>
      <c r="AF52" s="952"/>
      <c r="AG52" s="930"/>
      <c r="AH52" s="930"/>
      <c r="AI52" s="930"/>
      <c r="AJ52" s="953"/>
      <c r="AK52" s="954"/>
      <c r="AL52" s="950"/>
      <c r="AM52" s="950"/>
      <c r="AN52" s="950"/>
      <c r="AO52" s="950"/>
      <c r="AP52" s="950"/>
      <c r="AQ52" s="950"/>
      <c r="AR52" s="950"/>
      <c r="AS52" s="950"/>
      <c r="AT52" s="950"/>
      <c r="AU52" s="950"/>
      <c r="AV52" s="950"/>
      <c r="AW52" s="950"/>
      <c r="AX52" s="950"/>
      <c r="AY52" s="950"/>
      <c r="AZ52" s="955"/>
      <c r="BA52" s="955"/>
      <c r="BB52" s="955"/>
      <c r="BC52" s="955"/>
      <c r="BD52" s="955"/>
      <c r="BE52" s="927"/>
      <c r="BF52" s="927"/>
      <c r="BG52" s="927"/>
      <c r="BH52" s="927"/>
      <c r="BI52" s="928"/>
      <c r="BJ52" s="60"/>
      <c r="BK52" s="60"/>
      <c r="BL52" s="60"/>
      <c r="BM52" s="60"/>
      <c r="BN52" s="60"/>
      <c r="BO52" s="59"/>
      <c r="BP52" s="59"/>
      <c r="BQ52" s="56">
        <v>46</v>
      </c>
      <c r="BR52" s="76"/>
      <c r="BS52" s="922"/>
      <c r="BT52" s="923"/>
      <c r="BU52" s="923"/>
      <c r="BV52" s="923"/>
      <c r="BW52" s="923"/>
      <c r="BX52" s="923"/>
      <c r="BY52" s="923"/>
      <c r="BZ52" s="923"/>
      <c r="CA52" s="923"/>
      <c r="CB52" s="923"/>
      <c r="CC52" s="923"/>
      <c r="CD52" s="923"/>
      <c r="CE52" s="923"/>
      <c r="CF52" s="923"/>
      <c r="CG52" s="924"/>
      <c r="CH52" s="929"/>
      <c r="CI52" s="930"/>
      <c r="CJ52" s="930"/>
      <c r="CK52" s="930"/>
      <c r="CL52" s="940"/>
      <c r="CM52" s="929"/>
      <c r="CN52" s="930"/>
      <c r="CO52" s="930"/>
      <c r="CP52" s="930"/>
      <c r="CQ52" s="940"/>
      <c r="CR52" s="929"/>
      <c r="CS52" s="930"/>
      <c r="CT52" s="930"/>
      <c r="CU52" s="930"/>
      <c r="CV52" s="940"/>
      <c r="CW52" s="929"/>
      <c r="CX52" s="930"/>
      <c r="CY52" s="930"/>
      <c r="CZ52" s="930"/>
      <c r="DA52" s="940"/>
      <c r="DB52" s="929"/>
      <c r="DC52" s="930"/>
      <c r="DD52" s="930"/>
      <c r="DE52" s="930"/>
      <c r="DF52" s="940"/>
      <c r="DG52" s="929"/>
      <c r="DH52" s="930"/>
      <c r="DI52" s="930"/>
      <c r="DJ52" s="930"/>
      <c r="DK52" s="940"/>
      <c r="DL52" s="929"/>
      <c r="DM52" s="930"/>
      <c r="DN52" s="930"/>
      <c r="DO52" s="930"/>
      <c r="DP52" s="940"/>
      <c r="DQ52" s="929"/>
      <c r="DR52" s="930"/>
      <c r="DS52" s="930"/>
      <c r="DT52" s="930"/>
      <c r="DU52" s="940"/>
      <c r="DV52" s="922"/>
      <c r="DW52" s="923"/>
      <c r="DX52" s="923"/>
      <c r="DY52" s="923"/>
      <c r="DZ52" s="941"/>
      <c r="EA52" s="52"/>
    </row>
    <row r="53" spans="1:131" ht="26.25" customHeight="1" x14ac:dyDescent="0.15">
      <c r="A53" s="56">
        <v>26</v>
      </c>
      <c r="B53" s="922"/>
      <c r="C53" s="923"/>
      <c r="D53" s="923"/>
      <c r="E53" s="923"/>
      <c r="F53" s="923"/>
      <c r="G53" s="923"/>
      <c r="H53" s="923"/>
      <c r="I53" s="923"/>
      <c r="J53" s="923"/>
      <c r="K53" s="923"/>
      <c r="L53" s="923"/>
      <c r="M53" s="923"/>
      <c r="N53" s="923"/>
      <c r="O53" s="923"/>
      <c r="P53" s="924"/>
      <c r="Q53" s="949"/>
      <c r="R53" s="950"/>
      <c r="S53" s="950"/>
      <c r="T53" s="950"/>
      <c r="U53" s="950"/>
      <c r="V53" s="950"/>
      <c r="W53" s="950"/>
      <c r="X53" s="950"/>
      <c r="Y53" s="950"/>
      <c r="Z53" s="950"/>
      <c r="AA53" s="950"/>
      <c r="AB53" s="950"/>
      <c r="AC53" s="950"/>
      <c r="AD53" s="950"/>
      <c r="AE53" s="951"/>
      <c r="AF53" s="952"/>
      <c r="AG53" s="930"/>
      <c r="AH53" s="930"/>
      <c r="AI53" s="930"/>
      <c r="AJ53" s="953"/>
      <c r="AK53" s="954"/>
      <c r="AL53" s="950"/>
      <c r="AM53" s="950"/>
      <c r="AN53" s="950"/>
      <c r="AO53" s="950"/>
      <c r="AP53" s="950"/>
      <c r="AQ53" s="950"/>
      <c r="AR53" s="950"/>
      <c r="AS53" s="950"/>
      <c r="AT53" s="950"/>
      <c r="AU53" s="950"/>
      <c r="AV53" s="950"/>
      <c r="AW53" s="950"/>
      <c r="AX53" s="950"/>
      <c r="AY53" s="950"/>
      <c r="AZ53" s="955"/>
      <c r="BA53" s="955"/>
      <c r="BB53" s="955"/>
      <c r="BC53" s="955"/>
      <c r="BD53" s="955"/>
      <c r="BE53" s="927"/>
      <c r="BF53" s="927"/>
      <c r="BG53" s="927"/>
      <c r="BH53" s="927"/>
      <c r="BI53" s="928"/>
      <c r="BJ53" s="60"/>
      <c r="BK53" s="60"/>
      <c r="BL53" s="60"/>
      <c r="BM53" s="60"/>
      <c r="BN53" s="60"/>
      <c r="BO53" s="59"/>
      <c r="BP53" s="59"/>
      <c r="BQ53" s="56">
        <v>47</v>
      </c>
      <c r="BR53" s="76"/>
      <c r="BS53" s="922"/>
      <c r="BT53" s="923"/>
      <c r="BU53" s="923"/>
      <c r="BV53" s="923"/>
      <c r="BW53" s="923"/>
      <c r="BX53" s="923"/>
      <c r="BY53" s="923"/>
      <c r="BZ53" s="923"/>
      <c r="CA53" s="923"/>
      <c r="CB53" s="923"/>
      <c r="CC53" s="923"/>
      <c r="CD53" s="923"/>
      <c r="CE53" s="923"/>
      <c r="CF53" s="923"/>
      <c r="CG53" s="924"/>
      <c r="CH53" s="929"/>
      <c r="CI53" s="930"/>
      <c r="CJ53" s="930"/>
      <c r="CK53" s="930"/>
      <c r="CL53" s="940"/>
      <c r="CM53" s="929"/>
      <c r="CN53" s="930"/>
      <c r="CO53" s="930"/>
      <c r="CP53" s="930"/>
      <c r="CQ53" s="940"/>
      <c r="CR53" s="929"/>
      <c r="CS53" s="930"/>
      <c r="CT53" s="930"/>
      <c r="CU53" s="930"/>
      <c r="CV53" s="940"/>
      <c r="CW53" s="929"/>
      <c r="CX53" s="930"/>
      <c r="CY53" s="930"/>
      <c r="CZ53" s="930"/>
      <c r="DA53" s="940"/>
      <c r="DB53" s="929"/>
      <c r="DC53" s="930"/>
      <c r="DD53" s="930"/>
      <c r="DE53" s="930"/>
      <c r="DF53" s="940"/>
      <c r="DG53" s="929"/>
      <c r="DH53" s="930"/>
      <c r="DI53" s="930"/>
      <c r="DJ53" s="930"/>
      <c r="DK53" s="940"/>
      <c r="DL53" s="929"/>
      <c r="DM53" s="930"/>
      <c r="DN53" s="930"/>
      <c r="DO53" s="930"/>
      <c r="DP53" s="940"/>
      <c r="DQ53" s="929"/>
      <c r="DR53" s="930"/>
      <c r="DS53" s="930"/>
      <c r="DT53" s="930"/>
      <c r="DU53" s="940"/>
      <c r="DV53" s="922"/>
      <c r="DW53" s="923"/>
      <c r="DX53" s="923"/>
      <c r="DY53" s="923"/>
      <c r="DZ53" s="941"/>
      <c r="EA53" s="52"/>
    </row>
    <row r="54" spans="1:131" ht="26.25" customHeight="1" x14ac:dyDescent="0.15">
      <c r="A54" s="56">
        <v>27</v>
      </c>
      <c r="B54" s="922"/>
      <c r="C54" s="923"/>
      <c r="D54" s="923"/>
      <c r="E54" s="923"/>
      <c r="F54" s="923"/>
      <c r="G54" s="923"/>
      <c r="H54" s="923"/>
      <c r="I54" s="923"/>
      <c r="J54" s="923"/>
      <c r="K54" s="923"/>
      <c r="L54" s="923"/>
      <c r="M54" s="923"/>
      <c r="N54" s="923"/>
      <c r="O54" s="923"/>
      <c r="P54" s="924"/>
      <c r="Q54" s="949"/>
      <c r="R54" s="950"/>
      <c r="S54" s="950"/>
      <c r="T54" s="950"/>
      <c r="U54" s="950"/>
      <c r="V54" s="950"/>
      <c r="W54" s="950"/>
      <c r="X54" s="950"/>
      <c r="Y54" s="950"/>
      <c r="Z54" s="950"/>
      <c r="AA54" s="950"/>
      <c r="AB54" s="950"/>
      <c r="AC54" s="950"/>
      <c r="AD54" s="950"/>
      <c r="AE54" s="951"/>
      <c r="AF54" s="952"/>
      <c r="AG54" s="930"/>
      <c r="AH54" s="930"/>
      <c r="AI54" s="930"/>
      <c r="AJ54" s="953"/>
      <c r="AK54" s="954"/>
      <c r="AL54" s="950"/>
      <c r="AM54" s="950"/>
      <c r="AN54" s="950"/>
      <c r="AO54" s="950"/>
      <c r="AP54" s="950"/>
      <c r="AQ54" s="950"/>
      <c r="AR54" s="950"/>
      <c r="AS54" s="950"/>
      <c r="AT54" s="950"/>
      <c r="AU54" s="950"/>
      <c r="AV54" s="950"/>
      <c r="AW54" s="950"/>
      <c r="AX54" s="950"/>
      <c r="AY54" s="950"/>
      <c r="AZ54" s="955"/>
      <c r="BA54" s="955"/>
      <c r="BB54" s="955"/>
      <c r="BC54" s="955"/>
      <c r="BD54" s="955"/>
      <c r="BE54" s="927"/>
      <c r="BF54" s="927"/>
      <c r="BG54" s="927"/>
      <c r="BH54" s="927"/>
      <c r="BI54" s="928"/>
      <c r="BJ54" s="60"/>
      <c r="BK54" s="60"/>
      <c r="BL54" s="60"/>
      <c r="BM54" s="60"/>
      <c r="BN54" s="60"/>
      <c r="BO54" s="59"/>
      <c r="BP54" s="59"/>
      <c r="BQ54" s="56">
        <v>48</v>
      </c>
      <c r="BR54" s="76"/>
      <c r="BS54" s="922"/>
      <c r="BT54" s="923"/>
      <c r="BU54" s="923"/>
      <c r="BV54" s="923"/>
      <c r="BW54" s="923"/>
      <c r="BX54" s="923"/>
      <c r="BY54" s="923"/>
      <c r="BZ54" s="923"/>
      <c r="CA54" s="923"/>
      <c r="CB54" s="923"/>
      <c r="CC54" s="923"/>
      <c r="CD54" s="923"/>
      <c r="CE54" s="923"/>
      <c r="CF54" s="923"/>
      <c r="CG54" s="924"/>
      <c r="CH54" s="929"/>
      <c r="CI54" s="930"/>
      <c r="CJ54" s="930"/>
      <c r="CK54" s="930"/>
      <c r="CL54" s="940"/>
      <c r="CM54" s="929"/>
      <c r="CN54" s="930"/>
      <c r="CO54" s="930"/>
      <c r="CP54" s="930"/>
      <c r="CQ54" s="940"/>
      <c r="CR54" s="929"/>
      <c r="CS54" s="930"/>
      <c r="CT54" s="930"/>
      <c r="CU54" s="930"/>
      <c r="CV54" s="940"/>
      <c r="CW54" s="929"/>
      <c r="CX54" s="930"/>
      <c r="CY54" s="930"/>
      <c r="CZ54" s="930"/>
      <c r="DA54" s="940"/>
      <c r="DB54" s="929"/>
      <c r="DC54" s="930"/>
      <c r="DD54" s="930"/>
      <c r="DE54" s="930"/>
      <c r="DF54" s="940"/>
      <c r="DG54" s="929"/>
      <c r="DH54" s="930"/>
      <c r="DI54" s="930"/>
      <c r="DJ54" s="930"/>
      <c r="DK54" s="940"/>
      <c r="DL54" s="929"/>
      <c r="DM54" s="930"/>
      <c r="DN54" s="930"/>
      <c r="DO54" s="930"/>
      <c r="DP54" s="940"/>
      <c r="DQ54" s="929"/>
      <c r="DR54" s="930"/>
      <c r="DS54" s="930"/>
      <c r="DT54" s="930"/>
      <c r="DU54" s="940"/>
      <c r="DV54" s="922"/>
      <c r="DW54" s="923"/>
      <c r="DX54" s="923"/>
      <c r="DY54" s="923"/>
      <c r="DZ54" s="941"/>
      <c r="EA54" s="52"/>
    </row>
    <row r="55" spans="1:131" ht="26.25" customHeight="1" x14ac:dyDescent="0.15">
      <c r="A55" s="56">
        <v>28</v>
      </c>
      <c r="B55" s="922"/>
      <c r="C55" s="923"/>
      <c r="D55" s="923"/>
      <c r="E55" s="923"/>
      <c r="F55" s="923"/>
      <c r="G55" s="923"/>
      <c r="H55" s="923"/>
      <c r="I55" s="923"/>
      <c r="J55" s="923"/>
      <c r="K55" s="923"/>
      <c r="L55" s="923"/>
      <c r="M55" s="923"/>
      <c r="N55" s="923"/>
      <c r="O55" s="923"/>
      <c r="P55" s="924"/>
      <c r="Q55" s="949"/>
      <c r="R55" s="950"/>
      <c r="S55" s="950"/>
      <c r="T55" s="950"/>
      <c r="U55" s="950"/>
      <c r="V55" s="950"/>
      <c r="W55" s="950"/>
      <c r="X55" s="950"/>
      <c r="Y55" s="950"/>
      <c r="Z55" s="950"/>
      <c r="AA55" s="950"/>
      <c r="AB55" s="950"/>
      <c r="AC55" s="950"/>
      <c r="AD55" s="950"/>
      <c r="AE55" s="951"/>
      <c r="AF55" s="952"/>
      <c r="AG55" s="930"/>
      <c r="AH55" s="930"/>
      <c r="AI55" s="930"/>
      <c r="AJ55" s="953"/>
      <c r="AK55" s="954"/>
      <c r="AL55" s="950"/>
      <c r="AM55" s="950"/>
      <c r="AN55" s="950"/>
      <c r="AO55" s="950"/>
      <c r="AP55" s="950"/>
      <c r="AQ55" s="950"/>
      <c r="AR55" s="950"/>
      <c r="AS55" s="950"/>
      <c r="AT55" s="950"/>
      <c r="AU55" s="950"/>
      <c r="AV55" s="950"/>
      <c r="AW55" s="950"/>
      <c r="AX55" s="950"/>
      <c r="AY55" s="950"/>
      <c r="AZ55" s="955"/>
      <c r="BA55" s="955"/>
      <c r="BB55" s="955"/>
      <c r="BC55" s="955"/>
      <c r="BD55" s="955"/>
      <c r="BE55" s="927"/>
      <c r="BF55" s="927"/>
      <c r="BG55" s="927"/>
      <c r="BH55" s="927"/>
      <c r="BI55" s="928"/>
      <c r="BJ55" s="60"/>
      <c r="BK55" s="60"/>
      <c r="BL55" s="60"/>
      <c r="BM55" s="60"/>
      <c r="BN55" s="60"/>
      <c r="BO55" s="59"/>
      <c r="BP55" s="59"/>
      <c r="BQ55" s="56">
        <v>49</v>
      </c>
      <c r="BR55" s="76"/>
      <c r="BS55" s="922"/>
      <c r="BT55" s="923"/>
      <c r="BU55" s="923"/>
      <c r="BV55" s="923"/>
      <c r="BW55" s="923"/>
      <c r="BX55" s="923"/>
      <c r="BY55" s="923"/>
      <c r="BZ55" s="923"/>
      <c r="CA55" s="923"/>
      <c r="CB55" s="923"/>
      <c r="CC55" s="923"/>
      <c r="CD55" s="923"/>
      <c r="CE55" s="923"/>
      <c r="CF55" s="923"/>
      <c r="CG55" s="924"/>
      <c r="CH55" s="929"/>
      <c r="CI55" s="930"/>
      <c r="CJ55" s="930"/>
      <c r="CK55" s="930"/>
      <c r="CL55" s="940"/>
      <c r="CM55" s="929"/>
      <c r="CN55" s="930"/>
      <c r="CO55" s="930"/>
      <c r="CP55" s="930"/>
      <c r="CQ55" s="940"/>
      <c r="CR55" s="929"/>
      <c r="CS55" s="930"/>
      <c r="CT55" s="930"/>
      <c r="CU55" s="930"/>
      <c r="CV55" s="940"/>
      <c r="CW55" s="929"/>
      <c r="CX55" s="930"/>
      <c r="CY55" s="930"/>
      <c r="CZ55" s="930"/>
      <c r="DA55" s="940"/>
      <c r="DB55" s="929"/>
      <c r="DC55" s="930"/>
      <c r="DD55" s="930"/>
      <c r="DE55" s="930"/>
      <c r="DF55" s="940"/>
      <c r="DG55" s="929"/>
      <c r="DH55" s="930"/>
      <c r="DI55" s="930"/>
      <c r="DJ55" s="930"/>
      <c r="DK55" s="940"/>
      <c r="DL55" s="929"/>
      <c r="DM55" s="930"/>
      <c r="DN55" s="930"/>
      <c r="DO55" s="930"/>
      <c r="DP55" s="940"/>
      <c r="DQ55" s="929"/>
      <c r="DR55" s="930"/>
      <c r="DS55" s="930"/>
      <c r="DT55" s="930"/>
      <c r="DU55" s="940"/>
      <c r="DV55" s="922"/>
      <c r="DW55" s="923"/>
      <c r="DX55" s="923"/>
      <c r="DY55" s="923"/>
      <c r="DZ55" s="941"/>
      <c r="EA55" s="52"/>
    </row>
    <row r="56" spans="1:131" ht="26.25" customHeight="1" x14ac:dyDescent="0.15">
      <c r="A56" s="56">
        <v>29</v>
      </c>
      <c r="B56" s="922"/>
      <c r="C56" s="923"/>
      <c r="D56" s="923"/>
      <c r="E56" s="923"/>
      <c r="F56" s="923"/>
      <c r="G56" s="923"/>
      <c r="H56" s="923"/>
      <c r="I56" s="923"/>
      <c r="J56" s="923"/>
      <c r="K56" s="923"/>
      <c r="L56" s="923"/>
      <c r="M56" s="923"/>
      <c r="N56" s="923"/>
      <c r="O56" s="923"/>
      <c r="P56" s="924"/>
      <c r="Q56" s="949"/>
      <c r="R56" s="950"/>
      <c r="S56" s="950"/>
      <c r="T56" s="950"/>
      <c r="U56" s="950"/>
      <c r="V56" s="950"/>
      <c r="W56" s="950"/>
      <c r="X56" s="950"/>
      <c r="Y56" s="950"/>
      <c r="Z56" s="950"/>
      <c r="AA56" s="950"/>
      <c r="AB56" s="950"/>
      <c r="AC56" s="950"/>
      <c r="AD56" s="950"/>
      <c r="AE56" s="951"/>
      <c r="AF56" s="952"/>
      <c r="AG56" s="930"/>
      <c r="AH56" s="930"/>
      <c r="AI56" s="930"/>
      <c r="AJ56" s="953"/>
      <c r="AK56" s="954"/>
      <c r="AL56" s="950"/>
      <c r="AM56" s="950"/>
      <c r="AN56" s="950"/>
      <c r="AO56" s="950"/>
      <c r="AP56" s="950"/>
      <c r="AQ56" s="950"/>
      <c r="AR56" s="950"/>
      <c r="AS56" s="950"/>
      <c r="AT56" s="950"/>
      <c r="AU56" s="950"/>
      <c r="AV56" s="950"/>
      <c r="AW56" s="950"/>
      <c r="AX56" s="950"/>
      <c r="AY56" s="950"/>
      <c r="AZ56" s="955"/>
      <c r="BA56" s="955"/>
      <c r="BB56" s="955"/>
      <c r="BC56" s="955"/>
      <c r="BD56" s="955"/>
      <c r="BE56" s="927"/>
      <c r="BF56" s="927"/>
      <c r="BG56" s="927"/>
      <c r="BH56" s="927"/>
      <c r="BI56" s="928"/>
      <c r="BJ56" s="60"/>
      <c r="BK56" s="60"/>
      <c r="BL56" s="60"/>
      <c r="BM56" s="60"/>
      <c r="BN56" s="60"/>
      <c r="BO56" s="59"/>
      <c r="BP56" s="59"/>
      <c r="BQ56" s="56">
        <v>50</v>
      </c>
      <c r="BR56" s="76"/>
      <c r="BS56" s="922"/>
      <c r="BT56" s="923"/>
      <c r="BU56" s="923"/>
      <c r="BV56" s="923"/>
      <c r="BW56" s="923"/>
      <c r="BX56" s="923"/>
      <c r="BY56" s="923"/>
      <c r="BZ56" s="923"/>
      <c r="CA56" s="923"/>
      <c r="CB56" s="923"/>
      <c r="CC56" s="923"/>
      <c r="CD56" s="923"/>
      <c r="CE56" s="923"/>
      <c r="CF56" s="923"/>
      <c r="CG56" s="924"/>
      <c r="CH56" s="929"/>
      <c r="CI56" s="930"/>
      <c r="CJ56" s="930"/>
      <c r="CK56" s="930"/>
      <c r="CL56" s="940"/>
      <c r="CM56" s="929"/>
      <c r="CN56" s="930"/>
      <c r="CO56" s="930"/>
      <c r="CP56" s="930"/>
      <c r="CQ56" s="940"/>
      <c r="CR56" s="929"/>
      <c r="CS56" s="930"/>
      <c r="CT56" s="930"/>
      <c r="CU56" s="930"/>
      <c r="CV56" s="940"/>
      <c r="CW56" s="929"/>
      <c r="CX56" s="930"/>
      <c r="CY56" s="930"/>
      <c r="CZ56" s="930"/>
      <c r="DA56" s="940"/>
      <c r="DB56" s="929"/>
      <c r="DC56" s="930"/>
      <c r="DD56" s="930"/>
      <c r="DE56" s="930"/>
      <c r="DF56" s="940"/>
      <c r="DG56" s="929"/>
      <c r="DH56" s="930"/>
      <c r="DI56" s="930"/>
      <c r="DJ56" s="930"/>
      <c r="DK56" s="940"/>
      <c r="DL56" s="929"/>
      <c r="DM56" s="930"/>
      <c r="DN56" s="930"/>
      <c r="DO56" s="930"/>
      <c r="DP56" s="940"/>
      <c r="DQ56" s="929"/>
      <c r="DR56" s="930"/>
      <c r="DS56" s="930"/>
      <c r="DT56" s="930"/>
      <c r="DU56" s="940"/>
      <c r="DV56" s="922"/>
      <c r="DW56" s="923"/>
      <c r="DX56" s="923"/>
      <c r="DY56" s="923"/>
      <c r="DZ56" s="941"/>
      <c r="EA56" s="52"/>
    </row>
    <row r="57" spans="1:131" ht="26.25" customHeight="1" x14ac:dyDescent="0.15">
      <c r="A57" s="56">
        <v>30</v>
      </c>
      <c r="B57" s="922"/>
      <c r="C57" s="923"/>
      <c r="D57" s="923"/>
      <c r="E57" s="923"/>
      <c r="F57" s="923"/>
      <c r="G57" s="923"/>
      <c r="H57" s="923"/>
      <c r="I57" s="923"/>
      <c r="J57" s="923"/>
      <c r="K57" s="923"/>
      <c r="L57" s="923"/>
      <c r="M57" s="923"/>
      <c r="N57" s="923"/>
      <c r="O57" s="923"/>
      <c r="P57" s="924"/>
      <c r="Q57" s="949"/>
      <c r="R57" s="950"/>
      <c r="S57" s="950"/>
      <c r="T57" s="950"/>
      <c r="U57" s="950"/>
      <c r="V57" s="950"/>
      <c r="W57" s="950"/>
      <c r="X57" s="950"/>
      <c r="Y57" s="950"/>
      <c r="Z57" s="950"/>
      <c r="AA57" s="950"/>
      <c r="AB57" s="950"/>
      <c r="AC57" s="950"/>
      <c r="AD57" s="950"/>
      <c r="AE57" s="951"/>
      <c r="AF57" s="952"/>
      <c r="AG57" s="930"/>
      <c r="AH57" s="930"/>
      <c r="AI57" s="930"/>
      <c r="AJ57" s="953"/>
      <c r="AK57" s="954"/>
      <c r="AL57" s="950"/>
      <c r="AM57" s="950"/>
      <c r="AN57" s="950"/>
      <c r="AO57" s="950"/>
      <c r="AP57" s="950"/>
      <c r="AQ57" s="950"/>
      <c r="AR57" s="950"/>
      <c r="AS57" s="950"/>
      <c r="AT57" s="950"/>
      <c r="AU57" s="950"/>
      <c r="AV57" s="950"/>
      <c r="AW57" s="950"/>
      <c r="AX57" s="950"/>
      <c r="AY57" s="950"/>
      <c r="AZ57" s="955"/>
      <c r="BA57" s="955"/>
      <c r="BB57" s="955"/>
      <c r="BC57" s="955"/>
      <c r="BD57" s="955"/>
      <c r="BE57" s="927"/>
      <c r="BF57" s="927"/>
      <c r="BG57" s="927"/>
      <c r="BH57" s="927"/>
      <c r="BI57" s="928"/>
      <c r="BJ57" s="60"/>
      <c r="BK57" s="60"/>
      <c r="BL57" s="60"/>
      <c r="BM57" s="60"/>
      <c r="BN57" s="60"/>
      <c r="BO57" s="59"/>
      <c r="BP57" s="59"/>
      <c r="BQ57" s="56">
        <v>51</v>
      </c>
      <c r="BR57" s="76"/>
      <c r="BS57" s="922"/>
      <c r="BT57" s="923"/>
      <c r="BU57" s="923"/>
      <c r="BV57" s="923"/>
      <c r="BW57" s="923"/>
      <c r="BX57" s="923"/>
      <c r="BY57" s="923"/>
      <c r="BZ57" s="923"/>
      <c r="CA57" s="923"/>
      <c r="CB57" s="923"/>
      <c r="CC57" s="923"/>
      <c r="CD57" s="923"/>
      <c r="CE57" s="923"/>
      <c r="CF57" s="923"/>
      <c r="CG57" s="924"/>
      <c r="CH57" s="929"/>
      <c r="CI57" s="930"/>
      <c r="CJ57" s="930"/>
      <c r="CK57" s="930"/>
      <c r="CL57" s="940"/>
      <c r="CM57" s="929"/>
      <c r="CN57" s="930"/>
      <c r="CO57" s="930"/>
      <c r="CP57" s="930"/>
      <c r="CQ57" s="940"/>
      <c r="CR57" s="929"/>
      <c r="CS57" s="930"/>
      <c r="CT57" s="930"/>
      <c r="CU57" s="930"/>
      <c r="CV57" s="940"/>
      <c r="CW57" s="929"/>
      <c r="CX57" s="930"/>
      <c r="CY57" s="930"/>
      <c r="CZ57" s="930"/>
      <c r="DA57" s="940"/>
      <c r="DB57" s="929"/>
      <c r="DC57" s="930"/>
      <c r="DD57" s="930"/>
      <c r="DE57" s="930"/>
      <c r="DF57" s="940"/>
      <c r="DG57" s="929"/>
      <c r="DH57" s="930"/>
      <c r="DI57" s="930"/>
      <c r="DJ57" s="930"/>
      <c r="DK57" s="940"/>
      <c r="DL57" s="929"/>
      <c r="DM57" s="930"/>
      <c r="DN57" s="930"/>
      <c r="DO57" s="930"/>
      <c r="DP57" s="940"/>
      <c r="DQ57" s="929"/>
      <c r="DR57" s="930"/>
      <c r="DS57" s="930"/>
      <c r="DT57" s="930"/>
      <c r="DU57" s="940"/>
      <c r="DV57" s="922"/>
      <c r="DW57" s="923"/>
      <c r="DX57" s="923"/>
      <c r="DY57" s="923"/>
      <c r="DZ57" s="941"/>
      <c r="EA57" s="52"/>
    </row>
    <row r="58" spans="1:131" ht="26.25" customHeight="1" x14ac:dyDescent="0.15">
      <c r="A58" s="56">
        <v>31</v>
      </c>
      <c r="B58" s="922"/>
      <c r="C58" s="923"/>
      <c r="D58" s="923"/>
      <c r="E58" s="923"/>
      <c r="F58" s="923"/>
      <c r="G58" s="923"/>
      <c r="H58" s="923"/>
      <c r="I58" s="923"/>
      <c r="J58" s="923"/>
      <c r="K58" s="923"/>
      <c r="L58" s="923"/>
      <c r="M58" s="923"/>
      <c r="N58" s="923"/>
      <c r="O58" s="923"/>
      <c r="P58" s="924"/>
      <c r="Q58" s="949"/>
      <c r="R58" s="950"/>
      <c r="S58" s="950"/>
      <c r="T58" s="950"/>
      <c r="U58" s="950"/>
      <c r="V58" s="950"/>
      <c r="W58" s="950"/>
      <c r="X58" s="950"/>
      <c r="Y58" s="950"/>
      <c r="Z58" s="950"/>
      <c r="AA58" s="950"/>
      <c r="AB58" s="950"/>
      <c r="AC58" s="950"/>
      <c r="AD58" s="950"/>
      <c r="AE58" s="951"/>
      <c r="AF58" s="952"/>
      <c r="AG58" s="930"/>
      <c r="AH58" s="930"/>
      <c r="AI58" s="930"/>
      <c r="AJ58" s="953"/>
      <c r="AK58" s="954"/>
      <c r="AL58" s="950"/>
      <c r="AM58" s="950"/>
      <c r="AN58" s="950"/>
      <c r="AO58" s="950"/>
      <c r="AP58" s="950"/>
      <c r="AQ58" s="950"/>
      <c r="AR58" s="950"/>
      <c r="AS58" s="950"/>
      <c r="AT58" s="950"/>
      <c r="AU58" s="950"/>
      <c r="AV58" s="950"/>
      <c r="AW58" s="950"/>
      <c r="AX58" s="950"/>
      <c r="AY58" s="950"/>
      <c r="AZ58" s="955"/>
      <c r="BA58" s="955"/>
      <c r="BB58" s="955"/>
      <c r="BC58" s="955"/>
      <c r="BD58" s="955"/>
      <c r="BE58" s="927"/>
      <c r="BF58" s="927"/>
      <c r="BG58" s="927"/>
      <c r="BH58" s="927"/>
      <c r="BI58" s="928"/>
      <c r="BJ58" s="60"/>
      <c r="BK58" s="60"/>
      <c r="BL58" s="60"/>
      <c r="BM58" s="60"/>
      <c r="BN58" s="60"/>
      <c r="BO58" s="59"/>
      <c r="BP58" s="59"/>
      <c r="BQ58" s="56">
        <v>52</v>
      </c>
      <c r="BR58" s="76"/>
      <c r="BS58" s="922"/>
      <c r="BT58" s="923"/>
      <c r="BU58" s="923"/>
      <c r="BV58" s="923"/>
      <c r="BW58" s="923"/>
      <c r="BX58" s="923"/>
      <c r="BY58" s="923"/>
      <c r="BZ58" s="923"/>
      <c r="CA58" s="923"/>
      <c r="CB58" s="923"/>
      <c r="CC58" s="923"/>
      <c r="CD58" s="923"/>
      <c r="CE58" s="923"/>
      <c r="CF58" s="923"/>
      <c r="CG58" s="924"/>
      <c r="CH58" s="929"/>
      <c r="CI58" s="930"/>
      <c r="CJ58" s="930"/>
      <c r="CK58" s="930"/>
      <c r="CL58" s="940"/>
      <c r="CM58" s="929"/>
      <c r="CN58" s="930"/>
      <c r="CO58" s="930"/>
      <c r="CP58" s="930"/>
      <c r="CQ58" s="940"/>
      <c r="CR58" s="929"/>
      <c r="CS58" s="930"/>
      <c r="CT58" s="930"/>
      <c r="CU58" s="930"/>
      <c r="CV58" s="940"/>
      <c r="CW58" s="929"/>
      <c r="CX58" s="930"/>
      <c r="CY58" s="930"/>
      <c r="CZ58" s="930"/>
      <c r="DA58" s="940"/>
      <c r="DB58" s="929"/>
      <c r="DC58" s="930"/>
      <c r="DD58" s="930"/>
      <c r="DE58" s="930"/>
      <c r="DF58" s="940"/>
      <c r="DG58" s="929"/>
      <c r="DH58" s="930"/>
      <c r="DI58" s="930"/>
      <c r="DJ58" s="930"/>
      <c r="DK58" s="940"/>
      <c r="DL58" s="929"/>
      <c r="DM58" s="930"/>
      <c r="DN58" s="930"/>
      <c r="DO58" s="930"/>
      <c r="DP58" s="940"/>
      <c r="DQ58" s="929"/>
      <c r="DR58" s="930"/>
      <c r="DS58" s="930"/>
      <c r="DT58" s="930"/>
      <c r="DU58" s="940"/>
      <c r="DV58" s="922"/>
      <c r="DW58" s="923"/>
      <c r="DX58" s="923"/>
      <c r="DY58" s="923"/>
      <c r="DZ58" s="941"/>
      <c r="EA58" s="52"/>
    </row>
    <row r="59" spans="1:131" ht="26.25" customHeight="1" x14ac:dyDescent="0.15">
      <c r="A59" s="56">
        <v>32</v>
      </c>
      <c r="B59" s="922"/>
      <c r="C59" s="923"/>
      <c r="D59" s="923"/>
      <c r="E59" s="923"/>
      <c r="F59" s="923"/>
      <c r="G59" s="923"/>
      <c r="H59" s="923"/>
      <c r="I59" s="923"/>
      <c r="J59" s="923"/>
      <c r="K59" s="923"/>
      <c r="L59" s="923"/>
      <c r="M59" s="923"/>
      <c r="N59" s="923"/>
      <c r="O59" s="923"/>
      <c r="P59" s="924"/>
      <c r="Q59" s="949"/>
      <c r="R59" s="950"/>
      <c r="S59" s="950"/>
      <c r="T59" s="950"/>
      <c r="U59" s="950"/>
      <c r="V59" s="950"/>
      <c r="W59" s="950"/>
      <c r="X59" s="950"/>
      <c r="Y59" s="950"/>
      <c r="Z59" s="950"/>
      <c r="AA59" s="950"/>
      <c r="AB59" s="950"/>
      <c r="AC59" s="950"/>
      <c r="AD59" s="950"/>
      <c r="AE59" s="951"/>
      <c r="AF59" s="952"/>
      <c r="AG59" s="930"/>
      <c r="AH59" s="930"/>
      <c r="AI59" s="930"/>
      <c r="AJ59" s="953"/>
      <c r="AK59" s="954"/>
      <c r="AL59" s="950"/>
      <c r="AM59" s="950"/>
      <c r="AN59" s="950"/>
      <c r="AO59" s="950"/>
      <c r="AP59" s="950"/>
      <c r="AQ59" s="950"/>
      <c r="AR59" s="950"/>
      <c r="AS59" s="950"/>
      <c r="AT59" s="950"/>
      <c r="AU59" s="950"/>
      <c r="AV59" s="950"/>
      <c r="AW59" s="950"/>
      <c r="AX59" s="950"/>
      <c r="AY59" s="950"/>
      <c r="AZ59" s="955"/>
      <c r="BA59" s="955"/>
      <c r="BB59" s="955"/>
      <c r="BC59" s="955"/>
      <c r="BD59" s="955"/>
      <c r="BE59" s="927"/>
      <c r="BF59" s="927"/>
      <c r="BG59" s="927"/>
      <c r="BH59" s="927"/>
      <c r="BI59" s="928"/>
      <c r="BJ59" s="60"/>
      <c r="BK59" s="60"/>
      <c r="BL59" s="60"/>
      <c r="BM59" s="60"/>
      <c r="BN59" s="60"/>
      <c r="BO59" s="59"/>
      <c r="BP59" s="59"/>
      <c r="BQ59" s="56">
        <v>53</v>
      </c>
      <c r="BR59" s="76"/>
      <c r="BS59" s="922"/>
      <c r="BT59" s="923"/>
      <c r="BU59" s="923"/>
      <c r="BV59" s="923"/>
      <c r="BW59" s="923"/>
      <c r="BX59" s="923"/>
      <c r="BY59" s="923"/>
      <c r="BZ59" s="923"/>
      <c r="CA59" s="923"/>
      <c r="CB59" s="923"/>
      <c r="CC59" s="923"/>
      <c r="CD59" s="923"/>
      <c r="CE59" s="923"/>
      <c r="CF59" s="923"/>
      <c r="CG59" s="924"/>
      <c r="CH59" s="929"/>
      <c r="CI59" s="930"/>
      <c r="CJ59" s="930"/>
      <c r="CK59" s="930"/>
      <c r="CL59" s="940"/>
      <c r="CM59" s="929"/>
      <c r="CN59" s="930"/>
      <c r="CO59" s="930"/>
      <c r="CP59" s="930"/>
      <c r="CQ59" s="940"/>
      <c r="CR59" s="929"/>
      <c r="CS59" s="930"/>
      <c r="CT59" s="930"/>
      <c r="CU59" s="930"/>
      <c r="CV59" s="940"/>
      <c r="CW59" s="929"/>
      <c r="CX59" s="930"/>
      <c r="CY59" s="930"/>
      <c r="CZ59" s="930"/>
      <c r="DA59" s="940"/>
      <c r="DB59" s="929"/>
      <c r="DC59" s="930"/>
      <c r="DD59" s="930"/>
      <c r="DE59" s="930"/>
      <c r="DF59" s="940"/>
      <c r="DG59" s="929"/>
      <c r="DH59" s="930"/>
      <c r="DI59" s="930"/>
      <c r="DJ59" s="930"/>
      <c r="DK59" s="940"/>
      <c r="DL59" s="929"/>
      <c r="DM59" s="930"/>
      <c r="DN59" s="930"/>
      <c r="DO59" s="930"/>
      <c r="DP59" s="940"/>
      <c r="DQ59" s="929"/>
      <c r="DR59" s="930"/>
      <c r="DS59" s="930"/>
      <c r="DT59" s="930"/>
      <c r="DU59" s="940"/>
      <c r="DV59" s="922"/>
      <c r="DW59" s="923"/>
      <c r="DX59" s="923"/>
      <c r="DY59" s="923"/>
      <c r="DZ59" s="941"/>
      <c r="EA59" s="52"/>
    </row>
    <row r="60" spans="1:131" ht="26.25" customHeight="1" x14ac:dyDescent="0.15">
      <c r="A60" s="56">
        <v>33</v>
      </c>
      <c r="B60" s="922"/>
      <c r="C60" s="923"/>
      <c r="D60" s="923"/>
      <c r="E60" s="923"/>
      <c r="F60" s="923"/>
      <c r="G60" s="923"/>
      <c r="H60" s="923"/>
      <c r="I60" s="923"/>
      <c r="J60" s="923"/>
      <c r="K60" s="923"/>
      <c r="L60" s="923"/>
      <c r="M60" s="923"/>
      <c r="N60" s="923"/>
      <c r="O60" s="923"/>
      <c r="P60" s="924"/>
      <c r="Q60" s="949"/>
      <c r="R60" s="950"/>
      <c r="S60" s="950"/>
      <c r="T60" s="950"/>
      <c r="U60" s="950"/>
      <c r="V60" s="950"/>
      <c r="W60" s="950"/>
      <c r="X60" s="950"/>
      <c r="Y60" s="950"/>
      <c r="Z60" s="950"/>
      <c r="AA60" s="950"/>
      <c r="AB60" s="950"/>
      <c r="AC60" s="950"/>
      <c r="AD60" s="950"/>
      <c r="AE60" s="951"/>
      <c r="AF60" s="952"/>
      <c r="AG60" s="930"/>
      <c r="AH60" s="930"/>
      <c r="AI60" s="930"/>
      <c r="AJ60" s="953"/>
      <c r="AK60" s="954"/>
      <c r="AL60" s="950"/>
      <c r="AM60" s="950"/>
      <c r="AN60" s="950"/>
      <c r="AO60" s="950"/>
      <c r="AP60" s="950"/>
      <c r="AQ60" s="950"/>
      <c r="AR60" s="950"/>
      <c r="AS60" s="950"/>
      <c r="AT60" s="950"/>
      <c r="AU60" s="950"/>
      <c r="AV60" s="950"/>
      <c r="AW60" s="950"/>
      <c r="AX60" s="950"/>
      <c r="AY60" s="950"/>
      <c r="AZ60" s="955"/>
      <c r="BA60" s="955"/>
      <c r="BB60" s="955"/>
      <c r="BC60" s="955"/>
      <c r="BD60" s="955"/>
      <c r="BE60" s="927"/>
      <c r="BF60" s="927"/>
      <c r="BG60" s="927"/>
      <c r="BH60" s="927"/>
      <c r="BI60" s="928"/>
      <c r="BJ60" s="60"/>
      <c r="BK60" s="60"/>
      <c r="BL60" s="60"/>
      <c r="BM60" s="60"/>
      <c r="BN60" s="60"/>
      <c r="BO60" s="59"/>
      <c r="BP60" s="59"/>
      <c r="BQ60" s="56">
        <v>54</v>
      </c>
      <c r="BR60" s="76"/>
      <c r="BS60" s="922"/>
      <c r="BT60" s="923"/>
      <c r="BU60" s="923"/>
      <c r="BV60" s="923"/>
      <c r="BW60" s="923"/>
      <c r="BX60" s="923"/>
      <c r="BY60" s="923"/>
      <c r="BZ60" s="923"/>
      <c r="CA60" s="923"/>
      <c r="CB60" s="923"/>
      <c r="CC60" s="923"/>
      <c r="CD60" s="923"/>
      <c r="CE60" s="923"/>
      <c r="CF60" s="923"/>
      <c r="CG60" s="924"/>
      <c r="CH60" s="929"/>
      <c r="CI60" s="930"/>
      <c r="CJ60" s="930"/>
      <c r="CK60" s="930"/>
      <c r="CL60" s="940"/>
      <c r="CM60" s="929"/>
      <c r="CN60" s="930"/>
      <c r="CO60" s="930"/>
      <c r="CP60" s="930"/>
      <c r="CQ60" s="940"/>
      <c r="CR60" s="929"/>
      <c r="CS60" s="930"/>
      <c r="CT60" s="930"/>
      <c r="CU60" s="930"/>
      <c r="CV60" s="940"/>
      <c r="CW60" s="929"/>
      <c r="CX60" s="930"/>
      <c r="CY60" s="930"/>
      <c r="CZ60" s="930"/>
      <c r="DA60" s="940"/>
      <c r="DB60" s="929"/>
      <c r="DC60" s="930"/>
      <c r="DD60" s="930"/>
      <c r="DE60" s="930"/>
      <c r="DF60" s="940"/>
      <c r="DG60" s="929"/>
      <c r="DH60" s="930"/>
      <c r="DI60" s="930"/>
      <c r="DJ60" s="930"/>
      <c r="DK60" s="940"/>
      <c r="DL60" s="929"/>
      <c r="DM60" s="930"/>
      <c r="DN60" s="930"/>
      <c r="DO60" s="930"/>
      <c r="DP60" s="940"/>
      <c r="DQ60" s="929"/>
      <c r="DR60" s="930"/>
      <c r="DS60" s="930"/>
      <c r="DT60" s="930"/>
      <c r="DU60" s="940"/>
      <c r="DV60" s="922"/>
      <c r="DW60" s="923"/>
      <c r="DX60" s="923"/>
      <c r="DY60" s="923"/>
      <c r="DZ60" s="941"/>
      <c r="EA60" s="52"/>
    </row>
    <row r="61" spans="1:131" ht="26.25" customHeight="1" x14ac:dyDescent="0.15">
      <c r="A61" s="56">
        <v>34</v>
      </c>
      <c r="B61" s="922"/>
      <c r="C61" s="923"/>
      <c r="D61" s="923"/>
      <c r="E61" s="923"/>
      <c r="F61" s="923"/>
      <c r="G61" s="923"/>
      <c r="H61" s="923"/>
      <c r="I61" s="923"/>
      <c r="J61" s="923"/>
      <c r="K61" s="923"/>
      <c r="L61" s="923"/>
      <c r="M61" s="923"/>
      <c r="N61" s="923"/>
      <c r="O61" s="923"/>
      <c r="P61" s="924"/>
      <c r="Q61" s="949"/>
      <c r="R61" s="950"/>
      <c r="S61" s="950"/>
      <c r="T61" s="950"/>
      <c r="U61" s="950"/>
      <c r="V61" s="950"/>
      <c r="W61" s="950"/>
      <c r="X61" s="950"/>
      <c r="Y61" s="950"/>
      <c r="Z61" s="950"/>
      <c r="AA61" s="950"/>
      <c r="AB61" s="950"/>
      <c r="AC61" s="950"/>
      <c r="AD61" s="950"/>
      <c r="AE61" s="951"/>
      <c r="AF61" s="952"/>
      <c r="AG61" s="930"/>
      <c r="AH61" s="930"/>
      <c r="AI61" s="930"/>
      <c r="AJ61" s="953"/>
      <c r="AK61" s="954"/>
      <c r="AL61" s="950"/>
      <c r="AM61" s="950"/>
      <c r="AN61" s="950"/>
      <c r="AO61" s="950"/>
      <c r="AP61" s="950"/>
      <c r="AQ61" s="950"/>
      <c r="AR61" s="950"/>
      <c r="AS61" s="950"/>
      <c r="AT61" s="950"/>
      <c r="AU61" s="950"/>
      <c r="AV61" s="950"/>
      <c r="AW61" s="950"/>
      <c r="AX61" s="950"/>
      <c r="AY61" s="950"/>
      <c r="AZ61" s="955"/>
      <c r="BA61" s="955"/>
      <c r="BB61" s="955"/>
      <c r="BC61" s="955"/>
      <c r="BD61" s="955"/>
      <c r="BE61" s="927"/>
      <c r="BF61" s="927"/>
      <c r="BG61" s="927"/>
      <c r="BH61" s="927"/>
      <c r="BI61" s="928"/>
      <c r="BJ61" s="60"/>
      <c r="BK61" s="60"/>
      <c r="BL61" s="60"/>
      <c r="BM61" s="60"/>
      <c r="BN61" s="60"/>
      <c r="BO61" s="59"/>
      <c r="BP61" s="59"/>
      <c r="BQ61" s="56">
        <v>55</v>
      </c>
      <c r="BR61" s="76"/>
      <c r="BS61" s="922"/>
      <c r="BT61" s="923"/>
      <c r="BU61" s="923"/>
      <c r="BV61" s="923"/>
      <c r="BW61" s="923"/>
      <c r="BX61" s="923"/>
      <c r="BY61" s="923"/>
      <c r="BZ61" s="923"/>
      <c r="CA61" s="923"/>
      <c r="CB61" s="923"/>
      <c r="CC61" s="923"/>
      <c r="CD61" s="923"/>
      <c r="CE61" s="923"/>
      <c r="CF61" s="923"/>
      <c r="CG61" s="924"/>
      <c r="CH61" s="929"/>
      <c r="CI61" s="930"/>
      <c r="CJ61" s="930"/>
      <c r="CK61" s="930"/>
      <c r="CL61" s="940"/>
      <c r="CM61" s="929"/>
      <c r="CN61" s="930"/>
      <c r="CO61" s="930"/>
      <c r="CP61" s="930"/>
      <c r="CQ61" s="940"/>
      <c r="CR61" s="929"/>
      <c r="CS61" s="930"/>
      <c r="CT61" s="930"/>
      <c r="CU61" s="930"/>
      <c r="CV61" s="940"/>
      <c r="CW61" s="929"/>
      <c r="CX61" s="930"/>
      <c r="CY61" s="930"/>
      <c r="CZ61" s="930"/>
      <c r="DA61" s="940"/>
      <c r="DB61" s="929"/>
      <c r="DC61" s="930"/>
      <c r="DD61" s="930"/>
      <c r="DE61" s="930"/>
      <c r="DF61" s="940"/>
      <c r="DG61" s="929"/>
      <c r="DH61" s="930"/>
      <c r="DI61" s="930"/>
      <c r="DJ61" s="930"/>
      <c r="DK61" s="940"/>
      <c r="DL61" s="929"/>
      <c r="DM61" s="930"/>
      <c r="DN61" s="930"/>
      <c r="DO61" s="930"/>
      <c r="DP61" s="940"/>
      <c r="DQ61" s="929"/>
      <c r="DR61" s="930"/>
      <c r="DS61" s="930"/>
      <c r="DT61" s="930"/>
      <c r="DU61" s="940"/>
      <c r="DV61" s="922"/>
      <c r="DW61" s="923"/>
      <c r="DX61" s="923"/>
      <c r="DY61" s="923"/>
      <c r="DZ61" s="941"/>
      <c r="EA61" s="52"/>
    </row>
    <row r="62" spans="1:131" ht="26.25" customHeight="1" x14ac:dyDescent="0.15">
      <c r="A62" s="56">
        <v>35</v>
      </c>
      <c r="B62" s="922"/>
      <c r="C62" s="923"/>
      <c r="D62" s="923"/>
      <c r="E62" s="923"/>
      <c r="F62" s="923"/>
      <c r="G62" s="923"/>
      <c r="H62" s="923"/>
      <c r="I62" s="923"/>
      <c r="J62" s="923"/>
      <c r="K62" s="923"/>
      <c r="L62" s="923"/>
      <c r="M62" s="923"/>
      <c r="N62" s="923"/>
      <c r="O62" s="923"/>
      <c r="P62" s="924"/>
      <c r="Q62" s="949"/>
      <c r="R62" s="950"/>
      <c r="S62" s="950"/>
      <c r="T62" s="950"/>
      <c r="U62" s="950"/>
      <c r="V62" s="950"/>
      <c r="W62" s="950"/>
      <c r="X62" s="950"/>
      <c r="Y62" s="950"/>
      <c r="Z62" s="950"/>
      <c r="AA62" s="950"/>
      <c r="AB62" s="950"/>
      <c r="AC62" s="950"/>
      <c r="AD62" s="950"/>
      <c r="AE62" s="951"/>
      <c r="AF62" s="952"/>
      <c r="AG62" s="930"/>
      <c r="AH62" s="930"/>
      <c r="AI62" s="930"/>
      <c r="AJ62" s="953"/>
      <c r="AK62" s="954"/>
      <c r="AL62" s="950"/>
      <c r="AM62" s="950"/>
      <c r="AN62" s="950"/>
      <c r="AO62" s="950"/>
      <c r="AP62" s="950"/>
      <c r="AQ62" s="950"/>
      <c r="AR62" s="950"/>
      <c r="AS62" s="950"/>
      <c r="AT62" s="950"/>
      <c r="AU62" s="950"/>
      <c r="AV62" s="950"/>
      <c r="AW62" s="950"/>
      <c r="AX62" s="950"/>
      <c r="AY62" s="950"/>
      <c r="AZ62" s="955"/>
      <c r="BA62" s="955"/>
      <c r="BB62" s="955"/>
      <c r="BC62" s="955"/>
      <c r="BD62" s="955"/>
      <c r="BE62" s="927"/>
      <c r="BF62" s="927"/>
      <c r="BG62" s="927"/>
      <c r="BH62" s="927"/>
      <c r="BI62" s="928"/>
      <c r="BJ62" s="956" t="s">
        <v>404</v>
      </c>
      <c r="BK62" s="957"/>
      <c r="BL62" s="957"/>
      <c r="BM62" s="957"/>
      <c r="BN62" s="958"/>
      <c r="BO62" s="59"/>
      <c r="BP62" s="59"/>
      <c r="BQ62" s="56">
        <v>56</v>
      </c>
      <c r="BR62" s="76"/>
      <c r="BS62" s="922"/>
      <c r="BT62" s="923"/>
      <c r="BU62" s="923"/>
      <c r="BV62" s="923"/>
      <c r="BW62" s="923"/>
      <c r="BX62" s="923"/>
      <c r="BY62" s="923"/>
      <c r="BZ62" s="923"/>
      <c r="CA62" s="923"/>
      <c r="CB62" s="923"/>
      <c r="CC62" s="923"/>
      <c r="CD62" s="923"/>
      <c r="CE62" s="923"/>
      <c r="CF62" s="923"/>
      <c r="CG62" s="924"/>
      <c r="CH62" s="929"/>
      <c r="CI62" s="930"/>
      <c r="CJ62" s="930"/>
      <c r="CK62" s="930"/>
      <c r="CL62" s="940"/>
      <c r="CM62" s="929"/>
      <c r="CN62" s="930"/>
      <c r="CO62" s="930"/>
      <c r="CP62" s="930"/>
      <c r="CQ62" s="940"/>
      <c r="CR62" s="929"/>
      <c r="CS62" s="930"/>
      <c r="CT62" s="930"/>
      <c r="CU62" s="930"/>
      <c r="CV62" s="940"/>
      <c r="CW62" s="929"/>
      <c r="CX62" s="930"/>
      <c r="CY62" s="930"/>
      <c r="CZ62" s="930"/>
      <c r="DA62" s="940"/>
      <c r="DB62" s="929"/>
      <c r="DC62" s="930"/>
      <c r="DD62" s="930"/>
      <c r="DE62" s="930"/>
      <c r="DF62" s="940"/>
      <c r="DG62" s="929"/>
      <c r="DH62" s="930"/>
      <c r="DI62" s="930"/>
      <c r="DJ62" s="930"/>
      <c r="DK62" s="940"/>
      <c r="DL62" s="929"/>
      <c r="DM62" s="930"/>
      <c r="DN62" s="930"/>
      <c r="DO62" s="930"/>
      <c r="DP62" s="940"/>
      <c r="DQ62" s="929"/>
      <c r="DR62" s="930"/>
      <c r="DS62" s="930"/>
      <c r="DT62" s="930"/>
      <c r="DU62" s="940"/>
      <c r="DV62" s="922"/>
      <c r="DW62" s="923"/>
      <c r="DX62" s="923"/>
      <c r="DY62" s="923"/>
      <c r="DZ62" s="941"/>
      <c r="EA62" s="52"/>
    </row>
    <row r="63" spans="1:131" ht="26.25" customHeight="1" x14ac:dyDescent="0.15">
      <c r="A63" s="57" t="s">
        <v>253</v>
      </c>
      <c r="B63" s="900" t="s">
        <v>333</v>
      </c>
      <c r="C63" s="901"/>
      <c r="D63" s="901"/>
      <c r="E63" s="901"/>
      <c r="F63" s="901"/>
      <c r="G63" s="901"/>
      <c r="H63" s="901"/>
      <c r="I63" s="901"/>
      <c r="J63" s="901"/>
      <c r="K63" s="901"/>
      <c r="L63" s="901"/>
      <c r="M63" s="901"/>
      <c r="N63" s="901"/>
      <c r="O63" s="901"/>
      <c r="P63" s="902"/>
      <c r="Q63" s="910"/>
      <c r="R63" s="911"/>
      <c r="S63" s="911"/>
      <c r="T63" s="911"/>
      <c r="U63" s="911"/>
      <c r="V63" s="911"/>
      <c r="W63" s="911"/>
      <c r="X63" s="911"/>
      <c r="Y63" s="911"/>
      <c r="Z63" s="911"/>
      <c r="AA63" s="911"/>
      <c r="AB63" s="911"/>
      <c r="AC63" s="911"/>
      <c r="AD63" s="911"/>
      <c r="AE63" s="942"/>
      <c r="AF63" s="943">
        <v>39843</v>
      </c>
      <c r="AG63" s="912"/>
      <c r="AH63" s="912"/>
      <c r="AI63" s="912"/>
      <c r="AJ63" s="944"/>
      <c r="AK63" s="945"/>
      <c r="AL63" s="911"/>
      <c r="AM63" s="911"/>
      <c r="AN63" s="911"/>
      <c r="AO63" s="911"/>
      <c r="AP63" s="912"/>
      <c r="AQ63" s="912"/>
      <c r="AR63" s="912"/>
      <c r="AS63" s="912"/>
      <c r="AT63" s="912"/>
      <c r="AU63" s="912"/>
      <c r="AV63" s="912"/>
      <c r="AW63" s="912"/>
      <c r="AX63" s="912"/>
      <c r="AY63" s="912"/>
      <c r="AZ63" s="946"/>
      <c r="BA63" s="946"/>
      <c r="BB63" s="946"/>
      <c r="BC63" s="946"/>
      <c r="BD63" s="946"/>
      <c r="BE63" s="913"/>
      <c r="BF63" s="913"/>
      <c r="BG63" s="913"/>
      <c r="BH63" s="913"/>
      <c r="BI63" s="914"/>
      <c r="BJ63" s="947" t="s">
        <v>203</v>
      </c>
      <c r="BK63" s="907"/>
      <c r="BL63" s="907"/>
      <c r="BM63" s="907"/>
      <c r="BN63" s="948"/>
      <c r="BO63" s="59"/>
      <c r="BP63" s="59"/>
      <c r="BQ63" s="56">
        <v>57</v>
      </c>
      <c r="BR63" s="76"/>
      <c r="BS63" s="922"/>
      <c r="BT63" s="923"/>
      <c r="BU63" s="923"/>
      <c r="BV63" s="923"/>
      <c r="BW63" s="923"/>
      <c r="BX63" s="923"/>
      <c r="BY63" s="923"/>
      <c r="BZ63" s="923"/>
      <c r="CA63" s="923"/>
      <c r="CB63" s="923"/>
      <c r="CC63" s="923"/>
      <c r="CD63" s="923"/>
      <c r="CE63" s="923"/>
      <c r="CF63" s="923"/>
      <c r="CG63" s="924"/>
      <c r="CH63" s="929"/>
      <c r="CI63" s="930"/>
      <c r="CJ63" s="930"/>
      <c r="CK63" s="930"/>
      <c r="CL63" s="940"/>
      <c r="CM63" s="929"/>
      <c r="CN63" s="930"/>
      <c r="CO63" s="930"/>
      <c r="CP63" s="930"/>
      <c r="CQ63" s="940"/>
      <c r="CR63" s="929"/>
      <c r="CS63" s="930"/>
      <c r="CT63" s="930"/>
      <c r="CU63" s="930"/>
      <c r="CV63" s="940"/>
      <c r="CW63" s="929"/>
      <c r="CX63" s="930"/>
      <c r="CY63" s="930"/>
      <c r="CZ63" s="930"/>
      <c r="DA63" s="940"/>
      <c r="DB63" s="929"/>
      <c r="DC63" s="930"/>
      <c r="DD63" s="930"/>
      <c r="DE63" s="930"/>
      <c r="DF63" s="940"/>
      <c r="DG63" s="929"/>
      <c r="DH63" s="930"/>
      <c r="DI63" s="930"/>
      <c r="DJ63" s="930"/>
      <c r="DK63" s="940"/>
      <c r="DL63" s="929"/>
      <c r="DM63" s="930"/>
      <c r="DN63" s="930"/>
      <c r="DO63" s="930"/>
      <c r="DP63" s="940"/>
      <c r="DQ63" s="929"/>
      <c r="DR63" s="930"/>
      <c r="DS63" s="930"/>
      <c r="DT63" s="930"/>
      <c r="DU63" s="940"/>
      <c r="DV63" s="922"/>
      <c r="DW63" s="923"/>
      <c r="DX63" s="923"/>
      <c r="DY63" s="923"/>
      <c r="DZ63" s="941"/>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22"/>
      <c r="BT64" s="923"/>
      <c r="BU64" s="923"/>
      <c r="BV64" s="923"/>
      <c r="BW64" s="923"/>
      <c r="BX64" s="923"/>
      <c r="BY64" s="923"/>
      <c r="BZ64" s="923"/>
      <c r="CA64" s="923"/>
      <c r="CB64" s="923"/>
      <c r="CC64" s="923"/>
      <c r="CD64" s="923"/>
      <c r="CE64" s="923"/>
      <c r="CF64" s="923"/>
      <c r="CG64" s="924"/>
      <c r="CH64" s="929"/>
      <c r="CI64" s="930"/>
      <c r="CJ64" s="930"/>
      <c r="CK64" s="930"/>
      <c r="CL64" s="940"/>
      <c r="CM64" s="929"/>
      <c r="CN64" s="930"/>
      <c r="CO64" s="930"/>
      <c r="CP64" s="930"/>
      <c r="CQ64" s="940"/>
      <c r="CR64" s="929"/>
      <c r="CS64" s="930"/>
      <c r="CT64" s="930"/>
      <c r="CU64" s="930"/>
      <c r="CV64" s="940"/>
      <c r="CW64" s="929"/>
      <c r="CX64" s="930"/>
      <c r="CY64" s="930"/>
      <c r="CZ64" s="930"/>
      <c r="DA64" s="940"/>
      <c r="DB64" s="929"/>
      <c r="DC64" s="930"/>
      <c r="DD64" s="930"/>
      <c r="DE64" s="930"/>
      <c r="DF64" s="940"/>
      <c r="DG64" s="929"/>
      <c r="DH64" s="930"/>
      <c r="DI64" s="930"/>
      <c r="DJ64" s="930"/>
      <c r="DK64" s="940"/>
      <c r="DL64" s="929"/>
      <c r="DM64" s="930"/>
      <c r="DN64" s="930"/>
      <c r="DO64" s="930"/>
      <c r="DP64" s="940"/>
      <c r="DQ64" s="929"/>
      <c r="DR64" s="930"/>
      <c r="DS64" s="930"/>
      <c r="DT64" s="930"/>
      <c r="DU64" s="940"/>
      <c r="DV64" s="922"/>
      <c r="DW64" s="923"/>
      <c r="DX64" s="923"/>
      <c r="DY64" s="923"/>
      <c r="DZ64" s="941"/>
      <c r="EA64" s="52"/>
    </row>
    <row r="65" spans="1:131" ht="26.25" customHeight="1" x14ac:dyDescent="0.15">
      <c r="A65" s="60" t="s">
        <v>388</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22"/>
      <c r="BT65" s="923"/>
      <c r="BU65" s="923"/>
      <c r="BV65" s="923"/>
      <c r="BW65" s="923"/>
      <c r="BX65" s="923"/>
      <c r="BY65" s="923"/>
      <c r="BZ65" s="923"/>
      <c r="CA65" s="923"/>
      <c r="CB65" s="923"/>
      <c r="CC65" s="923"/>
      <c r="CD65" s="923"/>
      <c r="CE65" s="923"/>
      <c r="CF65" s="923"/>
      <c r="CG65" s="924"/>
      <c r="CH65" s="929"/>
      <c r="CI65" s="930"/>
      <c r="CJ65" s="930"/>
      <c r="CK65" s="930"/>
      <c r="CL65" s="940"/>
      <c r="CM65" s="929"/>
      <c r="CN65" s="930"/>
      <c r="CO65" s="930"/>
      <c r="CP65" s="930"/>
      <c r="CQ65" s="940"/>
      <c r="CR65" s="929"/>
      <c r="CS65" s="930"/>
      <c r="CT65" s="930"/>
      <c r="CU65" s="930"/>
      <c r="CV65" s="940"/>
      <c r="CW65" s="929"/>
      <c r="CX65" s="930"/>
      <c r="CY65" s="930"/>
      <c r="CZ65" s="930"/>
      <c r="DA65" s="940"/>
      <c r="DB65" s="929"/>
      <c r="DC65" s="930"/>
      <c r="DD65" s="930"/>
      <c r="DE65" s="930"/>
      <c r="DF65" s="940"/>
      <c r="DG65" s="929"/>
      <c r="DH65" s="930"/>
      <c r="DI65" s="930"/>
      <c r="DJ65" s="930"/>
      <c r="DK65" s="940"/>
      <c r="DL65" s="929"/>
      <c r="DM65" s="930"/>
      <c r="DN65" s="930"/>
      <c r="DO65" s="930"/>
      <c r="DP65" s="940"/>
      <c r="DQ65" s="929"/>
      <c r="DR65" s="930"/>
      <c r="DS65" s="930"/>
      <c r="DT65" s="930"/>
      <c r="DU65" s="940"/>
      <c r="DV65" s="922"/>
      <c r="DW65" s="923"/>
      <c r="DX65" s="923"/>
      <c r="DY65" s="923"/>
      <c r="DZ65" s="941"/>
      <c r="EA65" s="52"/>
    </row>
    <row r="66" spans="1:131" ht="26.25" customHeight="1" x14ac:dyDescent="0.15">
      <c r="A66" s="668" t="s">
        <v>364</v>
      </c>
      <c r="B66" s="669"/>
      <c r="C66" s="669"/>
      <c r="D66" s="669"/>
      <c r="E66" s="669"/>
      <c r="F66" s="669"/>
      <c r="G66" s="669"/>
      <c r="H66" s="669"/>
      <c r="I66" s="669"/>
      <c r="J66" s="669"/>
      <c r="K66" s="669"/>
      <c r="L66" s="669"/>
      <c r="M66" s="669"/>
      <c r="N66" s="669"/>
      <c r="O66" s="669"/>
      <c r="P66" s="670"/>
      <c r="Q66" s="660" t="s">
        <v>391</v>
      </c>
      <c r="R66" s="661"/>
      <c r="S66" s="661"/>
      <c r="T66" s="661"/>
      <c r="U66" s="662"/>
      <c r="V66" s="660" t="s">
        <v>392</v>
      </c>
      <c r="W66" s="661"/>
      <c r="X66" s="661"/>
      <c r="Y66" s="661"/>
      <c r="Z66" s="662"/>
      <c r="AA66" s="660" t="s">
        <v>393</v>
      </c>
      <c r="AB66" s="661"/>
      <c r="AC66" s="661"/>
      <c r="AD66" s="661"/>
      <c r="AE66" s="662"/>
      <c r="AF66" s="680" t="s">
        <v>250</v>
      </c>
      <c r="AG66" s="675"/>
      <c r="AH66" s="675"/>
      <c r="AI66" s="675"/>
      <c r="AJ66" s="681"/>
      <c r="AK66" s="660" t="s">
        <v>342</v>
      </c>
      <c r="AL66" s="669"/>
      <c r="AM66" s="669"/>
      <c r="AN66" s="669"/>
      <c r="AO66" s="670"/>
      <c r="AP66" s="660" t="s">
        <v>328</v>
      </c>
      <c r="AQ66" s="661"/>
      <c r="AR66" s="661"/>
      <c r="AS66" s="661"/>
      <c r="AT66" s="662"/>
      <c r="AU66" s="660" t="s">
        <v>405</v>
      </c>
      <c r="AV66" s="661"/>
      <c r="AW66" s="661"/>
      <c r="AX66" s="661"/>
      <c r="AY66" s="662"/>
      <c r="AZ66" s="660" t="s">
        <v>382</v>
      </c>
      <c r="BA66" s="661"/>
      <c r="BB66" s="661"/>
      <c r="BC66" s="661"/>
      <c r="BD66" s="666"/>
      <c r="BE66" s="59"/>
      <c r="BF66" s="59"/>
      <c r="BG66" s="59"/>
      <c r="BH66" s="59"/>
      <c r="BI66" s="59"/>
      <c r="BJ66" s="59"/>
      <c r="BK66" s="59"/>
      <c r="BL66" s="59"/>
      <c r="BM66" s="59"/>
      <c r="BN66" s="59"/>
      <c r="BO66" s="59"/>
      <c r="BP66" s="59"/>
      <c r="BQ66" s="56">
        <v>60</v>
      </c>
      <c r="BR66" s="77"/>
      <c r="BS66" s="893"/>
      <c r="BT66" s="894"/>
      <c r="BU66" s="894"/>
      <c r="BV66" s="894"/>
      <c r="BW66" s="894"/>
      <c r="BX66" s="894"/>
      <c r="BY66" s="894"/>
      <c r="BZ66" s="894"/>
      <c r="CA66" s="894"/>
      <c r="CB66" s="894"/>
      <c r="CC66" s="894"/>
      <c r="CD66" s="894"/>
      <c r="CE66" s="894"/>
      <c r="CF66" s="894"/>
      <c r="CG66" s="895"/>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9"/>
      <c r="EA66" s="52"/>
    </row>
    <row r="67" spans="1:131" ht="26.25" customHeight="1" x14ac:dyDescent="0.15">
      <c r="A67" s="671"/>
      <c r="B67" s="672"/>
      <c r="C67" s="672"/>
      <c r="D67" s="672"/>
      <c r="E67" s="672"/>
      <c r="F67" s="672"/>
      <c r="G67" s="672"/>
      <c r="H67" s="672"/>
      <c r="I67" s="672"/>
      <c r="J67" s="672"/>
      <c r="K67" s="672"/>
      <c r="L67" s="672"/>
      <c r="M67" s="672"/>
      <c r="N67" s="672"/>
      <c r="O67" s="672"/>
      <c r="P67" s="673"/>
      <c r="Q67" s="663"/>
      <c r="R67" s="664"/>
      <c r="S67" s="664"/>
      <c r="T67" s="664"/>
      <c r="U67" s="665"/>
      <c r="V67" s="663"/>
      <c r="W67" s="664"/>
      <c r="X67" s="664"/>
      <c r="Y67" s="664"/>
      <c r="Z67" s="665"/>
      <c r="AA67" s="663"/>
      <c r="AB67" s="664"/>
      <c r="AC67" s="664"/>
      <c r="AD67" s="664"/>
      <c r="AE67" s="665"/>
      <c r="AF67" s="682"/>
      <c r="AG67" s="678"/>
      <c r="AH67" s="678"/>
      <c r="AI67" s="678"/>
      <c r="AJ67" s="683"/>
      <c r="AK67" s="684"/>
      <c r="AL67" s="672"/>
      <c r="AM67" s="672"/>
      <c r="AN67" s="672"/>
      <c r="AO67" s="673"/>
      <c r="AP67" s="663"/>
      <c r="AQ67" s="664"/>
      <c r="AR67" s="664"/>
      <c r="AS67" s="664"/>
      <c r="AT67" s="665"/>
      <c r="AU67" s="663"/>
      <c r="AV67" s="664"/>
      <c r="AW67" s="664"/>
      <c r="AX67" s="664"/>
      <c r="AY67" s="665"/>
      <c r="AZ67" s="663"/>
      <c r="BA67" s="664"/>
      <c r="BB67" s="664"/>
      <c r="BC67" s="664"/>
      <c r="BD67" s="667"/>
      <c r="BE67" s="59"/>
      <c r="BF67" s="59"/>
      <c r="BG67" s="59"/>
      <c r="BH67" s="59"/>
      <c r="BI67" s="59"/>
      <c r="BJ67" s="59"/>
      <c r="BK67" s="59"/>
      <c r="BL67" s="59"/>
      <c r="BM67" s="59"/>
      <c r="BN67" s="59"/>
      <c r="BO67" s="59"/>
      <c r="BP67" s="59"/>
      <c r="BQ67" s="56">
        <v>61</v>
      </c>
      <c r="BR67" s="77"/>
      <c r="BS67" s="893"/>
      <c r="BT67" s="894"/>
      <c r="BU67" s="894"/>
      <c r="BV67" s="894"/>
      <c r="BW67" s="894"/>
      <c r="BX67" s="894"/>
      <c r="BY67" s="894"/>
      <c r="BZ67" s="894"/>
      <c r="CA67" s="894"/>
      <c r="CB67" s="894"/>
      <c r="CC67" s="894"/>
      <c r="CD67" s="894"/>
      <c r="CE67" s="894"/>
      <c r="CF67" s="894"/>
      <c r="CG67" s="895"/>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9"/>
      <c r="EA67" s="52"/>
    </row>
    <row r="68" spans="1:131" ht="26.25" customHeight="1" x14ac:dyDescent="0.15">
      <c r="A68" s="55">
        <v>1</v>
      </c>
      <c r="B68" s="933" t="s">
        <v>484</v>
      </c>
      <c r="C68" s="934"/>
      <c r="D68" s="934"/>
      <c r="E68" s="934"/>
      <c r="F68" s="934"/>
      <c r="G68" s="934"/>
      <c r="H68" s="934"/>
      <c r="I68" s="934"/>
      <c r="J68" s="934"/>
      <c r="K68" s="934"/>
      <c r="L68" s="934"/>
      <c r="M68" s="934"/>
      <c r="N68" s="934"/>
      <c r="O68" s="934"/>
      <c r="P68" s="935"/>
      <c r="Q68" s="936">
        <v>7317</v>
      </c>
      <c r="R68" s="937"/>
      <c r="S68" s="937"/>
      <c r="T68" s="937"/>
      <c r="U68" s="937"/>
      <c r="V68" s="937">
        <v>6766</v>
      </c>
      <c r="W68" s="937"/>
      <c r="X68" s="937"/>
      <c r="Y68" s="937"/>
      <c r="Z68" s="937"/>
      <c r="AA68" s="937">
        <v>551</v>
      </c>
      <c r="AB68" s="937"/>
      <c r="AC68" s="937"/>
      <c r="AD68" s="937"/>
      <c r="AE68" s="937"/>
      <c r="AF68" s="937">
        <v>551</v>
      </c>
      <c r="AG68" s="937"/>
      <c r="AH68" s="937"/>
      <c r="AI68" s="937"/>
      <c r="AJ68" s="937"/>
      <c r="AK68" s="937">
        <v>1540</v>
      </c>
      <c r="AL68" s="937"/>
      <c r="AM68" s="937"/>
      <c r="AN68" s="937"/>
      <c r="AO68" s="937"/>
      <c r="AP68" s="937">
        <v>0</v>
      </c>
      <c r="AQ68" s="937"/>
      <c r="AR68" s="937"/>
      <c r="AS68" s="937"/>
      <c r="AT68" s="937"/>
      <c r="AU68" s="937">
        <v>0</v>
      </c>
      <c r="AV68" s="937"/>
      <c r="AW68" s="937"/>
      <c r="AX68" s="937"/>
      <c r="AY68" s="937"/>
      <c r="AZ68" s="938"/>
      <c r="BA68" s="938"/>
      <c r="BB68" s="938"/>
      <c r="BC68" s="938"/>
      <c r="BD68" s="939"/>
      <c r="BE68" s="59"/>
      <c r="BF68" s="59"/>
      <c r="BG68" s="59"/>
      <c r="BH68" s="59"/>
      <c r="BI68" s="59"/>
      <c r="BJ68" s="59"/>
      <c r="BK68" s="59"/>
      <c r="BL68" s="59"/>
      <c r="BM68" s="59"/>
      <c r="BN68" s="59"/>
      <c r="BO68" s="59"/>
      <c r="BP68" s="59"/>
      <c r="BQ68" s="56">
        <v>62</v>
      </c>
      <c r="BR68" s="77"/>
      <c r="BS68" s="893"/>
      <c r="BT68" s="894"/>
      <c r="BU68" s="894"/>
      <c r="BV68" s="894"/>
      <c r="BW68" s="894"/>
      <c r="BX68" s="894"/>
      <c r="BY68" s="894"/>
      <c r="BZ68" s="894"/>
      <c r="CA68" s="894"/>
      <c r="CB68" s="894"/>
      <c r="CC68" s="894"/>
      <c r="CD68" s="894"/>
      <c r="CE68" s="894"/>
      <c r="CF68" s="894"/>
      <c r="CG68" s="895"/>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9"/>
      <c r="EA68" s="52"/>
    </row>
    <row r="69" spans="1:131" ht="26.25" customHeight="1" x14ac:dyDescent="0.15">
      <c r="A69" s="56">
        <v>2</v>
      </c>
      <c r="B69" s="922" t="s">
        <v>127</v>
      </c>
      <c r="C69" s="923"/>
      <c r="D69" s="923"/>
      <c r="E69" s="923"/>
      <c r="F69" s="923"/>
      <c r="G69" s="923"/>
      <c r="H69" s="923"/>
      <c r="I69" s="923"/>
      <c r="J69" s="923"/>
      <c r="K69" s="923"/>
      <c r="L69" s="923"/>
      <c r="M69" s="923"/>
      <c r="N69" s="923"/>
      <c r="O69" s="923"/>
      <c r="P69" s="924"/>
      <c r="Q69" s="925">
        <v>53</v>
      </c>
      <c r="R69" s="926"/>
      <c r="S69" s="926"/>
      <c r="T69" s="926"/>
      <c r="U69" s="926"/>
      <c r="V69" s="926">
        <v>47</v>
      </c>
      <c r="W69" s="926"/>
      <c r="X69" s="926"/>
      <c r="Y69" s="926"/>
      <c r="Z69" s="926"/>
      <c r="AA69" s="926">
        <v>6</v>
      </c>
      <c r="AB69" s="926"/>
      <c r="AC69" s="926"/>
      <c r="AD69" s="926"/>
      <c r="AE69" s="926"/>
      <c r="AF69" s="926">
        <v>6</v>
      </c>
      <c r="AG69" s="926"/>
      <c r="AH69" s="926"/>
      <c r="AI69" s="926"/>
      <c r="AJ69" s="926"/>
      <c r="AK69" s="926">
        <v>0</v>
      </c>
      <c r="AL69" s="926"/>
      <c r="AM69" s="926"/>
      <c r="AN69" s="926"/>
      <c r="AO69" s="926"/>
      <c r="AP69" s="926">
        <v>0</v>
      </c>
      <c r="AQ69" s="926"/>
      <c r="AR69" s="926"/>
      <c r="AS69" s="926"/>
      <c r="AT69" s="926"/>
      <c r="AU69" s="926">
        <v>0</v>
      </c>
      <c r="AV69" s="926"/>
      <c r="AW69" s="926"/>
      <c r="AX69" s="926"/>
      <c r="AY69" s="926"/>
      <c r="AZ69" s="927"/>
      <c r="BA69" s="927"/>
      <c r="BB69" s="927"/>
      <c r="BC69" s="927"/>
      <c r="BD69" s="928"/>
      <c r="BE69" s="59"/>
      <c r="BF69" s="59"/>
      <c r="BG69" s="59"/>
      <c r="BH69" s="59"/>
      <c r="BI69" s="59"/>
      <c r="BJ69" s="59"/>
      <c r="BK69" s="59"/>
      <c r="BL69" s="59"/>
      <c r="BM69" s="59"/>
      <c r="BN69" s="59"/>
      <c r="BO69" s="59"/>
      <c r="BP69" s="59"/>
      <c r="BQ69" s="56">
        <v>63</v>
      </c>
      <c r="BR69" s="77"/>
      <c r="BS69" s="893"/>
      <c r="BT69" s="894"/>
      <c r="BU69" s="894"/>
      <c r="BV69" s="894"/>
      <c r="BW69" s="894"/>
      <c r="BX69" s="894"/>
      <c r="BY69" s="894"/>
      <c r="BZ69" s="894"/>
      <c r="CA69" s="894"/>
      <c r="CB69" s="894"/>
      <c r="CC69" s="894"/>
      <c r="CD69" s="894"/>
      <c r="CE69" s="894"/>
      <c r="CF69" s="894"/>
      <c r="CG69" s="895"/>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9"/>
      <c r="EA69" s="52"/>
    </row>
    <row r="70" spans="1:131" ht="26.25" customHeight="1" x14ac:dyDescent="0.15">
      <c r="A70" s="56">
        <v>3</v>
      </c>
      <c r="B70" s="922" t="s">
        <v>195</v>
      </c>
      <c r="C70" s="923"/>
      <c r="D70" s="923"/>
      <c r="E70" s="923"/>
      <c r="F70" s="923"/>
      <c r="G70" s="923"/>
      <c r="H70" s="923"/>
      <c r="I70" s="923"/>
      <c r="J70" s="923"/>
      <c r="K70" s="923"/>
      <c r="L70" s="923"/>
      <c r="M70" s="923"/>
      <c r="N70" s="923"/>
      <c r="O70" s="923"/>
      <c r="P70" s="924"/>
      <c r="Q70" s="925">
        <v>11</v>
      </c>
      <c r="R70" s="926"/>
      <c r="S70" s="926"/>
      <c r="T70" s="926"/>
      <c r="U70" s="926"/>
      <c r="V70" s="926">
        <v>7</v>
      </c>
      <c r="W70" s="926"/>
      <c r="X70" s="926"/>
      <c r="Y70" s="926"/>
      <c r="Z70" s="926"/>
      <c r="AA70" s="926">
        <v>4</v>
      </c>
      <c r="AB70" s="926"/>
      <c r="AC70" s="926"/>
      <c r="AD70" s="926"/>
      <c r="AE70" s="926"/>
      <c r="AF70" s="926">
        <v>4</v>
      </c>
      <c r="AG70" s="926"/>
      <c r="AH70" s="926"/>
      <c r="AI70" s="926"/>
      <c r="AJ70" s="926"/>
      <c r="AK70" s="926">
        <v>0</v>
      </c>
      <c r="AL70" s="926"/>
      <c r="AM70" s="926"/>
      <c r="AN70" s="926"/>
      <c r="AO70" s="926"/>
      <c r="AP70" s="926">
        <v>0</v>
      </c>
      <c r="AQ70" s="926"/>
      <c r="AR70" s="926"/>
      <c r="AS70" s="926"/>
      <c r="AT70" s="926"/>
      <c r="AU70" s="926">
        <v>0</v>
      </c>
      <c r="AV70" s="926"/>
      <c r="AW70" s="926"/>
      <c r="AX70" s="926"/>
      <c r="AY70" s="926"/>
      <c r="AZ70" s="927"/>
      <c r="BA70" s="927"/>
      <c r="BB70" s="927"/>
      <c r="BC70" s="927"/>
      <c r="BD70" s="928"/>
      <c r="BE70" s="59"/>
      <c r="BF70" s="59"/>
      <c r="BG70" s="59"/>
      <c r="BH70" s="59"/>
      <c r="BI70" s="59"/>
      <c r="BJ70" s="59"/>
      <c r="BK70" s="59"/>
      <c r="BL70" s="59"/>
      <c r="BM70" s="59"/>
      <c r="BN70" s="59"/>
      <c r="BO70" s="59"/>
      <c r="BP70" s="59"/>
      <c r="BQ70" s="56">
        <v>64</v>
      </c>
      <c r="BR70" s="77"/>
      <c r="BS70" s="893"/>
      <c r="BT70" s="894"/>
      <c r="BU70" s="894"/>
      <c r="BV70" s="894"/>
      <c r="BW70" s="894"/>
      <c r="BX70" s="894"/>
      <c r="BY70" s="894"/>
      <c r="BZ70" s="894"/>
      <c r="CA70" s="894"/>
      <c r="CB70" s="894"/>
      <c r="CC70" s="894"/>
      <c r="CD70" s="894"/>
      <c r="CE70" s="894"/>
      <c r="CF70" s="894"/>
      <c r="CG70" s="895"/>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9"/>
      <c r="EA70" s="52"/>
    </row>
    <row r="71" spans="1:131" ht="26.25" customHeight="1" x14ac:dyDescent="0.15">
      <c r="A71" s="56">
        <v>4</v>
      </c>
      <c r="B71" s="922" t="s">
        <v>485</v>
      </c>
      <c r="C71" s="923"/>
      <c r="D71" s="923"/>
      <c r="E71" s="923"/>
      <c r="F71" s="923"/>
      <c r="G71" s="923"/>
      <c r="H71" s="923"/>
      <c r="I71" s="923"/>
      <c r="J71" s="923"/>
      <c r="K71" s="923"/>
      <c r="L71" s="923"/>
      <c r="M71" s="923"/>
      <c r="N71" s="923"/>
      <c r="O71" s="923"/>
      <c r="P71" s="924"/>
      <c r="Q71" s="925">
        <v>3</v>
      </c>
      <c r="R71" s="926"/>
      <c r="S71" s="926"/>
      <c r="T71" s="926"/>
      <c r="U71" s="926"/>
      <c r="V71" s="926">
        <v>1</v>
      </c>
      <c r="W71" s="926"/>
      <c r="X71" s="926"/>
      <c r="Y71" s="926"/>
      <c r="Z71" s="926"/>
      <c r="AA71" s="926">
        <v>2</v>
      </c>
      <c r="AB71" s="926"/>
      <c r="AC71" s="926"/>
      <c r="AD71" s="926"/>
      <c r="AE71" s="926"/>
      <c r="AF71" s="926">
        <v>2</v>
      </c>
      <c r="AG71" s="926"/>
      <c r="AH71" s="926"/>
      <c r="AI71" s="926"/>
      <c r="AJ71" s="926"/>
      <c r="AK71" s="926">
        <v>0</v>
      </c>
      <c r="AL71" s="926"/>
      <c r="AM71" s="926"/>
      <c r="AN71" s="926"/>
      <c r="AO71" s="926"/>
      <c r="AP71" s="926">
        <v>0</v>
      </c>
      <c r="AQ71" s="926"/>
      <c r="AR71" s="926"/>
      <c r="AS71" s="926"/>
      <c r="AT71" s="926"/>
      <c r="AU71" s="926">
        <v>0</v>
      </c>
      <c r="AV71" s="926"/>
      <c r="AW71" s="926"/>
      <c r="AX71" s="926"/>
      <c r="AY71" s="926"/>
      <c r="AZ71" s="927"/>
      <c r="BA71" s="927"/>
      <c r="BB71" s="927"/>
      <c r="BC71" s="927"/>
      <c r="BD71" s="928"/>
      <c r="BE71" s="59"/>
      <c r="BF71" s="59"/>
      <c r="BG71" s="59"/>
      <c r="BH71" s="59"/>
      <c r="BI71" s="59"/>
      <c r="BJ71" s="59"/>
      <c r="BK71" s="59"/>
      <c r="BL71" s="59"/>
      <c r="BM71" s="59"/>
      <c r="BN71" s="59"/>
      <c r="BO71" s="59"/>
      <c r="BP71" s="59"/>
      <c r="BQ71" s="56">
        <v>65</v>
      </c>
      <c r="BR71" s="77"/>
      <c r="BS71" s="893"/>
      <c r="BT71" s="894"/>
      <c r="BU71" s="894"/>
      <c r="BV71" s="894"/>
      <c r="BW71" s="894"/>
      <c r="BX71" s="894"/>
      <c r="BY71" s="894"/>
      <c r="BZ71" s="894"/>
      <c r="CA71" s="894"/>
      <c r="CB71" s="894"/>
      <c r="CC71" s="894"/>
      <c r="CD71" s="894"/>
      <c r="CE71" s="894"/>
      <c r="CF71" s="894"/>
      <c r="CG71" s="895"/>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9"/>
      <c r="EA71" s="52"/>
    </row>
    <row r="72" spans="1:131" ht="26.25" customHeight="1" x14ac:dyDescent="0.15">
      <c r="A72" s="56">
        <v>5</v>
      </c>
      <c r="B72" s="922" t="s">
        <v>374</v>
      </c>
      <c r="C72" s="923"/>
      <c r="D72" s="923"/>
      <c r="E72" s="923"/>
      <c r="F72" s="923"/>
      <c r="G72" s="923"/>
      <c r="H72" s="923"/>
      <c r="I72" s="923"/>
      <c r="J72" s="923"/>
      <c r="K72" s="923"/>
      <c r="L72" s="923"/>
      <c r="M72" s="923"/>
      <c r="N72" s="923"/>
      <c r="O72" s="923"/>
      <c r="P72" s="924"/>
      <c r="Q72" s="925">
        <v>6</v>
      </c>
      <c r="R72" s="926"/>
      <c r="S72" s="926"/>
      <c r="T72" s="926"/>
      <c r="U72" s="926"/>
      <c r="V72" s="926">
        <v>3</v>
      </c>
      <c r="W72" s="926"/>
      <c r="X72" s="926"/>
      <c r="Y72" s="926"/>
      <c r="Z72" s="926"/>
      <c r="AA72" s="926">
        <v>3</v>
      </c>
      <c r="AB72" s="926"/>
      <c r="AC72" s="926"/>
      <c r="AD72" s="926"/>
      <c r="AE72" s="926"/>
      <c r="AF72" s="926">
        <v>3</v>
      </c>
      <c r="AG72" s="926"/>
      <c r="AH72" s="926"/>
      <c r="AI72" s="926"/>
      <c r="AJ72" s="926"/>
      <c r="AK72" s="926">
        <v>0</v>
      </c>
      <c r="AL72" s="926"/>
      <c r="AM72" s="926"/>
      <c r="AN72" s="926"/>
      <c r="AO72" s="926"/>
      <c r="AP72" s="926">
        <v>0</v>
      </c>
      <c r="AQ72" s="926"/>
      <c r="AR72" s="926"/>
      <c r="AS72" s="926"/>
      <c r="AT72" s="926"/>
      <c r="AU72" s="926">
        <v>0</v>
      </c>
      <c r="AV72" s="926"/>
      <c r="AW72" s="926"/>
      <c r="AX72" s="926"/>
      <c r="AY72" s="926"/>
      <c r="AZ72" s="927"/>
      <c r="BA72" s="927"/>
      <c r="BB72" s="927"/>
      <c r="BC72" s="927"/>
      <c r="BD72" s="928"/>
      <c r="BE72" s="59"/>
      <c r="BF72" s="59"/>
      <c r="BG72" s="59"/>
      <c r="BH72" s="59"/>
      <c r="BI72" s="59"/>
      <c r="BJ72" s="59"/>
      <c r="BK72" s="59"/>
      <c r="BL72" s="59"/>
      <c r="BM72" s="59"/>
      <c r="BN72" s="59"/>
      <c r="BO72" s="59"/>
      <c r="BP72" s="59"/>
      <c r="BQ72" s="56">
        <v>66</v>
      </c>
      <c r="BR72" s="77"/>
      <c r="BS72" s="893"/>
      <c r="BT72" s="894"/>
      <c r="BU72" s="894"/>
      <c r="BV72" s="894"/>
      <c r="BW72" s="894"/>
      <c r="BX72" s="894"/>
      <c r="BY72" s="894"/>
      <c r="BZ72" s="894"/>
      <c r="CA72" s="894"/>
      <c r="CB72" s="894"/>
      <c r="CC72" s="894"/>
      <c r="CD72" s="894"/>
      <c r="CE72" s="894"/>
      <c r="CF72" s="894"/>
      <c r="CG72" s="895"/>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9"/>
      <c r="EA72" s="52"/>
    </row>
    <row r="73" spans="1:131" ht="26.25" customHeight="1" x14ac:dyDescent="0.15">
      <c r="A73" s="56">
        <v>6</v>
      </c>
      <c r="B73" s="922" t="s">
        <v>395</v>
      </c>
      <c r="C73" s="923"/>
      <c r="D73" s="923"/>
      <c r="E73" s="923"/>
      <c r="F73" s="923"/>
      <c r="G73" s="923"/>
      <c r="H73" s="923"/>
      <c r="I73" s="923"/>
      <c r="J73" s="923"/>
      <c r="K73" s="923"/>
      <c r="L73" s="923"/>
      <c r="M73" s="923"/>
      <c r="N73" s="923"/>
      <c r="O73" s="923"/>
      <c r="P73" s="924"/>
      <c r="Q73" s="925">
        <v>34</v>
      </c>
      <c r="R73" s="926"/>
      <c r="S73" s="926"/>
      <c r="T73" s="926"/>
      <c r="U73" s="926"/>
      <c r="V73" s="926">
        <v>26</v>
      </c>
      <c r="W73" s="926"/>
      <c r="X73" s="926"/>
      <c r="Y73" s="926"/>
      <c r="Z73" s="926"/>
      <c r="AA73" s="926">
        <v>8</v>
      </c>
      <c r="AB73" s="926"/>
      <c r="AC73" s="926"/>
      <c r="AD73" s="926"/>
      <c r="AE73" s="926"/>
      <c r="AF73" s="926">
        <v>8</v>
      </c>
      <c r="AG73" s="926"/>
      <c r="AH73" s="926"/>
      <c r="AI73" s="926"/>
      <c r="AJ73" s="926"/>
      <c r="AK73" s="926">
        <v>0</v>
      </c>
      <c r="AL73" s="926"/>
      <c r="AM73" s="926"/>
      <c r="AN73" s="926"/>
      <c r="AO73" s="926"/>
      <c r="AP73" s="926">
        <v>0</v>
      </c>
      <c r="AQ73" s="926"/>
      <c r="AR73" s="926"/>
      <c r="AS73" s="926"/>
      <c r="AT73" s="926"/>
      <c r="AU73" s="926">
        <v>0</v>
      </c>
      <c r="AV73" s="926"/>
      <c r="AW73" s="926"/>
      <c r="AX73" s="926"/>
      <c r="AY73" s="926"/>
      <c r="AZ73" s="927"/>
      <c r="BA73" s="927"/>
      <c r="BB73" s="927"/>
      <c r="BC73" s="927"/>
      <c r="BD73" s="928"/>
      <c r="BE73" s="59"/>
      <c r="BF73" s="59"/>
      <c r="BG73" s="59"/>
      <c r="BH73" s="59"/>
      <c r="BI73" s="59"/>
      <c r="BJ73" s="59"/>
      <c r="BK73" s="59"/>
      <c r="BL73" s="59"/>
      <c r="BM73" s="59"/>
      <c r="BN73" s="59"/>
      <c r="BO73" s="59"/>
      <c r="BP73" s="59"/>
      <c r="BQ73" s="56">
        <v>67</v>
      </c>
      <c r="BR73" s="77"/>
      <c r="BS73" s="893"/>
      <c r="BT73" s="894"/>
      <c r="BU73" s="894"/>
      <c r="BV73" s="894"/>
      <c r="BW73" s="894"/>
      <c r="BX73" s="894"/>
      <c r="BY73" s="894"/>
      <c r="BZ73" s="894"/>
      <c r="CA73" s="894"/>
      <c r="CB73" s="894"/>
      <c r="CC73" s="894"/>
      <c r="CD73" s="894"/>
      <c r="CE73" s="894"/>
      <c r="CF73" s="894"/>
      <c r="CG73" s="895"/>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9"/>
      <c r="EA73" s="52"/>
    </row>
    <row r="74" spans="1:131" ht="26.25" customHeight="1" x14ac:dyDescent="0.15">
      <c r="A74" s="56">
        <v>7</v>
      </c>
      <c r="B74" s="922" t="s">
        <v>347</v>
      </c>
      <c r="C74" s="923"/>
      <c r="D74" s="923"/>
      <c r="E74" s="923"/>
      <c r="F74" s="923"/>
      <c r="G74" s="923"/>
      <c r="H74" s="923"/>
      <c r="I74" s="923"/>
      <c r="J74" s="923"/>
      <c r="K74" s="923"/>
      <c r="L74" s="923"/>
      <c r="M74" s="923"/>
      <c r="N74" s="923"/>
      <c r="O74" s="923"/>
      <c r="P74" s="924"/>
      <c r="Q74" s="925">
        <v>266</v>
      </c>
      <c r="R74" s="926"/>
      <c r="S74" s="926"/>
      <c r="T74" s="926"/>
      <c r="U74" s="926"/>
      <c r="V74" s="926">
        <v>254</v>
      </c>
      <c r="W74" s="926"/>
      <c r="X74" s="926"/>
      <c r="Y74" s="926"/>
      <c r="Z74" s="926"/>
      <c r="AA74" s="926">
        <v>12</v>
      </c>
      <c r="AB74" s="926"/>
      <c r="AC74" s="926"/>
      <c r="AD74" s="926"/>
      <c r="AE74" s="926"/>
      <c r="AF74" s="926">
        <v>12</v>
      </c>
      <c r="AG74" s="926"/>
      <c r="AH74" s="926"/>
      <c r="AI74" s="926"/>
      <c r="AJ74" s="926"/>
      <c r="AK74" s="926">
        <v>16</v>
      </c>
      <c r="AL74" s="926"/>
      <c r="AM74" s="926"/>
      <c r="AN74" s="926"/>
      <c r="AO74" s="926"/>
      <c r="AP74" s="926">
        <v>0</v>
      </c>
      <c r="AQ74" s="926"/>
      <c r="AR74" s="926"/>
      <c r="AS74" s="926"/>
      <c r="AT74" s="926"/>
      <c r="AU74" s="926">
        <v>0</v>
      </c>
      <c r="AV74" s="926"/>
      <c r="AW74" s="926"/>
      <c r="AX74" s="926"/>
      <c r="AY74" s="926"/>
      <c r="AZ74" s="927"/>
      <c r="BA74" s="927"/>
      <c r="BB74" s="927"/>
      <c r="BC74" s="927"/>
      <c r="BD74" s="928"/>
      <c r="BE74" s="59"/>
      <c r="BF74" s="59"/>
      <c r="BG74" s="59"/>
      <c r="BH74" s="59"/>
      <c r="BI74" s="59"/>
      <c r="BJ74" s="59"/>
      <c r="BK74" s="59"/>
      <c r="BL74" s="59"/>
      <c r="BM74" s="59"/>
      <c r="BN74" s="59"/>
      <c r="BO74" s="59"/>
      <c r="BP74" s="59"/>
      <c r="BQ74" s="56">
        <v>68</v>
      </c>
      <c r="BR74" s="77"/>
      <c r="BS74" s="893"/>
      <c r="BT74" s="894"/>
      <c r="BU74" s="894"/>
      <c r="BV74" s="894"/>
      <c r="BW74" s="894"/>
      <c r="BX74" s="894"/>
      <c r="BY74" s="894"/>
      <c r="BZ74" s="894"/>
      <c r="CA74" s="894"/>
      <c r="CB74" s="894"/>
      <c r="CC74" s="894"/>
      <c r="CD74" s="894"/>
      <c r="CE74" s="894"/>
      <c r="CF74" s="894"/>
      <c r="CG74" s="895"/>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9"/>
      <c r="EA74" s="52"/>
    </row>
    <row r="75" spans="1:131" ht="26.25" customHeight="1" x14ac:dyDescent="0.15">
      <c r="A75" s="56">
        <v>8</v>
      </c>
      <c r="B75" s="922" t="s">
        <v>50</v>
      </c>
      <c r="C75" s="923"/>
      <c r="D75" s="923"/>
      <c r="E75" s="923"/>
      <c r="F75" s="923"/>
      <c r="G75" s="923"/>
      <c r="H75" s="923"/>
      <c r="I75" s="923"/>
      <c r="J75" s="923"/>
      <c r="K75" s="923"/>
      <c r="L75" s="923"/>
      <c r="M75" s="923"/>
      <c r="N75" s="923"/>
      <c r="O75" s="923"/>
      <c r="P75" s="924"/>
      <c r="Q75" s="929">
        <v>234546</v>
      </c>
      <c r="R75" s="930"/>
      <c r="S75" s="930"/>
      <c r="T75" s="930"/>
      <c r="U75" s="931"/>
      <c r="V75" s="932">
        <v>227103</v>
      </c>
      <c r="W75" s="930"/>
      <c r="X75" s="930"/>
      <c r="Y75" s="930"/>
      <c r="Z75" s="931"/>
      <c r="AA75" s="932">
        <v>7443</v>
      </c>
      <c r="AB75" s="930"/>
      <c r="AC75" s="930"/>
      <c r="AD75" s="930"/>
      <c r="AE75" s="931"/>
      <c r="AF75" s="932">
        <v>7443</v>
      </c>
      <c r="AG75" s="930"/>
      <c r="AH75" s="930"/>
      <c r="AI75" s="930"/>
      <c r="AJ75" s="931"/>
      <c r="AK75" s="932">
        <v>41</v>
      </c>
      <c r="AL75" s="930"/>
      <c r="AM75" s="930"/>
      <c r="AN75" s="930"/>
      <c r="AO75" s="931"/>
      <c r="AP75" s="932">
        <v>0</v>
      </c>
      <c r="AQ75" s="930"/>
      <c r="AR75" s="930"/>
      <c r="AS75" s="930"/>
      <c r="AT75" s="931"/>
      <c r="AU75" s="932">
        <v>0</v>
      </c>
      <c r="AV75" s="930"/>
      <c r="AW75" s="930"/>
      <c r="AX75" s="930"/>
      <c r="AY75" s="931"/>
      <c r="AZ75" s="927"/>
      <c r="BA75" s="927"/>
      <c r="BB75" s="927"/>
      <c r="BC75" s="927"/>
      <c r="BD75" s="928"/>
      <c r="BE75" s="59"/>
      <c r="BF75" s="59"/>
      <c r="BG75" s="59"/>
      <c r="BH75" s="59"/>
      <c r="BI75" s="59"/>
      <c r="BJ75" s="59"/>
      <c r="BK75" s="59"/>
      <c r="BL75" s="59"/>
      <c r="BM75" s="59"/>
      <c r="BN75" s="59"/>
      <c r="BO75" s="59"/>
      <c r="BP75" s="59"/>
      <c r="BQ75" s="56">
        <v>69</v>
      </c>
      <c r="BR75" s="77"/>
      <c r="BS75" s="893"/>
      <c r="BT75" s="894"/>
      <c r="BU75" s="894"/>
      <c r="BV75" s="894"/>
      <c r="BW75" s="894"/>
      <c r="BX75" s="894"/>
      <c r="BY75" s="894"/>
      <c r="BZ75" s="894"/>
      <c r="CA75" s="894"/>
      <c r="CB75" s="894"/>
      <c r="CC75" s="894"/>
      <c r="CD75" s="894"/>
      <c r="CE75" s="894"/>
      <c r="CF75" s="894"/>
      <c r="CG75" s="895"/>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9"/>
      <c r="EA75" s="52"/>
    </row>
    <row r="76" spans="1:131" ht="26.25" customHeight="1" x14ac:dyDescent="0.15">
      <c r="A76" s="56">
        <v>9</v>
      </c>
      <c r="B76" s="922" t="s">
        <v>219</v>
      </c>
      <c r="C76" s="923"/>
      <c r="D76" s="923"/>
      <c r="E76" s="923"/>
      <c r="F76" s="923"/>
      <c r="G76" s="923"/>
      <c r="H76" s="923"/>
      <c r="I76" s="923"/>
      <c r="J76" s="923"/>
      <c r="K76" s="923"/>
      <c r="L76" s="923"/>
      <c r="M76" s="923"/>
      <c r="N76" s="923"/>
      <c r="O76" s="923"/>
      <c r="P76" s="924"/>
      <c r="Q76" s="929">
        <v>3758</v>
      </c>
      <c r="R76" s="930"/>
      <c r="S76" s="930"/>
      <c r="T76" s="930"/>
      <c r="U76" s="931"/>
      <c r="V76" s="932">
        <v>3733</v>
      </c>
      <c r="W76" s="930"/>
      <c r="X76" s="930"/>
      <c r="Y76" s="930"/>
      <c r="Z76" s="931"/>
      <c r="AA76" s="932">
        <v>25</v>
      </c>
      <c r="AB76" s="930"/>
      <c r="AC76" s="930"/>
      <c r="AD76" s="930"/>
      <c r="AE76" s="931"/>
      <c r="AF76" s="932">
        <v>25</v>
      </c>
      <c r="AG76" s="930"/>
      <c r="AH76" s="930"/>
      <c r="AI76" s="930"/>
      <c r="AJ76" s="931"/>
      <c r="AK76" s="932">
        <v>0</v>
      </c>
      <c r="AL76" s="930"/>
      <c r="AM76" s="930"/>
      <c r="AN76" s="930"/>
      <c r="AO76" s="931"/>
      <c r="AP76" s="932">
        <v>1661</v>
      </c>
      <c r="AQ76" s="930"/>
      <c r="AR76" s="930"/>
      <c r="AS76" s="930"/>
      <c r="AT76" s="931"/>
      <c r="AU76" s="932">
        <v>568</v>
      </c>
      <c r="AV76" s="930"/>
      <c r="AW76" s="930"/>
      <c r="AX76" s="930"/>
      <c r="AY76" s="931"/>
      <c r="AZ76" s="927"/>
      <c r="BA76" s="927"/>
      <c r="BB76" s="927"/>
      <c r="BC76" s="927"/>
      <c r="BD76" s="928"/>
      <c r="BE76" s="59"/>
      <c r="BF76" s="59"/>
      <c r="BG76" s="59"/>
      <c r="BH76" s="59"/>
      <c r="BI76" s="59"/>
      <c r="BJ76" s="59"/>
      <c r="BK76" s="59"/>
      <c r="BL76" s="59"/>
      <c r="BM76" s="59"/>
      <c r="BN76" s="59"/>
      <c r="BO76" s="59"/>
      <c r="BP76" s="59"/>
      <c r="BQ76" s="56">
        <v>70</v>
      </c>
      <c r="BR76" s="77"/>
      <c r="BS76" s="893"/>
      <c r="BT76" s="894"/>
      <c r="BU76" s="894"/>
      <c r="BV76" s="894"/>
      <c r="BW76" s="894"/>
      <c r="BX76" s="894"/>
      <c r="BY76" s="894"/>
      <c r="BZ76" s="894"/>
      <c r="CA76" s="894"/>
      <c r="CB76" s="894"/>
      <c r="CC76" s="894"/>
      <c r="CD76" s="894"/>
      <c r="CE76" s="894"/>
      <c r="CF76" s="894"/>
      <c r="CG76" s="895"/>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9"/>
      <c r="EA76" s="52"/>
    </row>
    <row r="77" spans="1:131" ht="26.25" customHeight="1" x14ac:dyDescent="0.15">
      <c r="A77" s="56">
        <v>10</v>
      </c>
      <c r="B77" s="922"/>
      <c r="C77" s="923"/>
      <c r="D77" s="923"/>
      <c r="E77" s="923"/>
      <c r="F77" s="923"/>
      <c r="G77" s="923"/>
      <c r="H77" s="923"/>
      <c r="I77" s="923"/>
      <c r="J77" s="923"/>
      <c r="K77" s="923"/>
      <c r="L77" s="923"/>
      <c r="M77" s="923"/>
      <c r="N77" s="923"/>
      <c r="O77" s="923"/>
      <c r="P77" s="924"/>
      <c r="Q77" s="929"/>
      <c r="R77" s="930"/>
      <c r="S77" s="930"/>
      <c r="T77" s="930"/>
      <c r="U77" s="931"/>
      <c r="V77" s="932"/>
      <c r="W77" s="930"/>
      <c r="X77" s="930"/>
      <c r="Y77" s="930"/>
      <c r="Z77" s="931"/>
      <c r="AA77" s="932"/>
      <c r="AB77" s="930"/>
      <c r="AC77" s="930"/>
      <c r="AD77" s="930"/>
      <c r="AE77" s="931"/>
      <c r="AF77" s="932"/>
      <c r="AG77" s="930"/>
      <c r="AH77" s="930"/>
      <c r="AI77" s="930"/>
      <c r="AJ77" s="931"/>
      <c r="AK77" s="932"/>
      <c r="AL77" s="930"/>
      <c r="AM77" s="930"/>
      <c r="AN77" s="930"/>
      <c r="AO77" s="931"/>
      <c r="AP77" s="932"/>
      <c r="AQ77" s="930"/>
      <c r="AR77" s="930"/>
      <c r="AS77" s="930"/>
      <c r="AT77" s="931"/>
      <c r="AU77" s="932"/>
      <c r="AV77" s="930"/>
      <c r="AW77" s="930"/>
      <c r="AX77" s="930"/>
      <c r="AY77" s="931"/>
      <c r="AZ77" s="927"/>
      <c r="BA77" s="927"/>
      <c r="BB77" s="927"/>
      <c r="BC77" s="927"/>
      <c r="BD77" s="928"/>
      <c r="BE77" s="59"/>
      <c r="BF77" s="59"/>
      <c r="BG77" s="59"/>
      <c r="BH77" s="59"/>
      <c r="BI77" s="59"/>
      <c r="BJ77" s="59"/>
      <c r="BK77" s="59"/>
      <c r="BL77" s="59"/>
      <c r="BM77" s="59"/>
      <c r="BN77" s="59"/>
      <c r="BO77" s="59"/>
      <c r="BP77" s="59"/>
      <c r="BQ77" s="56">
        <v>71</v>
      </c>
      <c r="BR77" s="77"/>
      <c r="BS77" s="893"/>
      <c r="BT77" s="894"/>
      <c r="BU77" s="894"/>
      <c r="BV77" s="894"/>
      <c r="BW77" s="894"/>
      <c r="BX77" s="894"/>
      <c r="BY77" s="894"/>
      <c r="BZ77" s="894"/>
      <c r="CA77" s="894"/>
      <c r="CB77" s="894"/>
      <c r="CC77" s="894"/>
      <c r="CD77" s="894"/>
      <c r="CE77" s="894"/>
      <c r="CF77" s="894"/>
      <c r="CG77" s="895"/>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9"/>
      <c r="EA77" s="52"/>
    </row>
    <row r="78" spans="1:131" ht="26.25" customHeight="1" x14ac:dyDescent="0.15">
      <c r="A78" s="56">
        <v>11</v>
      </c>
      <c r="B78" s="922"/>
      <c r="C78" s="923"/>
      <c r="D78" s="923"/>
      <c r="E78" s="923"/>
      <c r="F78" s="923"/>
      <c r="G78" s="923"/>
      <c r="H78" s="923"/>
      <c r="I78" s="923"/>
      <c r="J78" s="923"/>
      <c r="K78" s="923"/>
      <c r="L78" s="923"/>
      <c r="M78" s="923"/>
      <c r="N78" s="923"/>
      <c r="O78" s="923"/>
      <c r="P78" s="924"/>
      <c r="Q78" s="925"/>
      <c r="R78" s="926"/>
      <c r="S78" s="926"/>
      <c r="T78" s="926"/>
      <c r="U78" s="926"/>
      <c r="V78" s="926"/>
      <c r="W78" s="926"/>
      <c r="X78" s="926"/>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6"/>
      <c r="AY78" s="926"/>
      <c r="AZ78" s="927"/>
      <c r="BA78" s="927"/>
      <c r="BB78" s="927"/>
      <c r="BC78" s="927"/>
      <c r="BD78" s="928"/>
      <c r="BE78" s="59"/>
      <c r="BF78" s="59"/>
      <c r="BG78" s="59"/>
      <c r="BH78" s="59"/>
      <c r="BI78" s="59"/>
      <c r="BJ78" s="52"/>
      <c r="BK78" s="52"/>
      <c r="BL78" s="52"/>
      <c r="BM78" s="52"/>
      <c r="BN78" s="52"/>
      <c r="BO78" s="59"/>
      <c r="BP78" s="59"/>
      <c r="BQ78" s="56">
        <v>72</v>
      </c>
      <c r="BR78" s="77"/>
      <c r="BS78" s="893"/>
      <c r="BT78" s="894"/>
      <c r="BU78" s="894"/>
      <c r="BV78" s="894"/>
      <c r="BW78" s="894"/>
      <c r="BX78" s="894"/>
      <c r="BY78" s="894"/>
      <c r="BZ78" s="894"/>
      <c r="CA78" s="894"/>
      <c r="CB78" s="894"/>
      <c r="CC78" s="894"/>
      <c r="CD78" s="894"/>
      <c r="CE78" s="894"/>
      <c r="CF78" s="894"/>
      <c r="CG78" s="895"/>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9"/>
      <c r="EA78" s="52"/>
    </row>
    <row r="79" spans="1:131" ht="26.25" customHeight="1" x14ac:dyDescent="0.15">
      <c r="A79" s="56">
        <v>12</v>
      </c>
      <c r="B79" s="922"/>
      <c r="C79" s="923"/>
      <c r="D79" s="923"/>
      <c r="E79" s="923"/>
      <c r="F79" s="923"/>
      <c r="G79" s="923"/>
      <c r="H79" s="923"/>
      <c r="I79" s="923"/>
      <c r="J79" s="923"/>
      <c r="K79" s="923"/>
      <c r="L79" s="923"/>
      <c r="M79" s="923"/>
      <c r="N79" s="923"/>
      <c r="O79" s="923"/>
      <c r="P79" s="924"/>
      <c r="Q79" s="925"/>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6"/>
      <c r="AQ79" s="926"/>
      <c r="AR79" s="926"/>
      <c r="AS79" s="926"/>
      <c r="AT79" s="926"/>
      <c r="AU79" s="926"/>
      <c r="AV79" s="926"/>
      <c r="AW79" s="926"/>
      <c r="AX79" s="926"/>
      <c r="AY79" s="926"/>
      <c r="AZ79" s="927"/>
      <c r="BA79" s="927"/>
      <c r="BB79" s="927"/>
      <c r="BC79" s="927"/>
      <c r="BD79" s="928"/>
      <c r="BE79" s="59"/>
      <c r="BF79" s="59"/>
      <c r="BG79" s="59"/>
      <c r="BH79" s="59"/>
      <c r="BI79" s="59"/>
      <c r="BJ79" s="52"/>
      <c r="BK79" s="52"/>
      <c r="BL79" s="52"/>
      <c r="BM79" s="52"/>
      <c r="BN79" s="52"/>
      <c r="BO79" s="59"/>
      <c r="BP79" s="59"/>
      <c r="BQ79" s="56">
        <v>73</v>
      </c>
      <c r="BR79" s="77"/>
      <c r="BS79" s="893"/>
      <c r="BT79" s="894"/>
      <c r="BU79" s="894"/>
      <c r="BV79" s="894"/>
      <c r="BW79" s="894"/>
      <c r="BX79" s="894"/>
      <c r="BY79" s="894"/>
      <c r="BZ79" s="894"/>
      <c r="CA79" s="894"/>
      <c r="CB79" s="894"/>
      <c r="CC79" s="894"/>
      <c r="CD79" s="894"/>
      <c r="CE79" s="894"/>
      <c r="CF79" s="894"/>
      <c r="CG79" s="895"/>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9"/>
      <c r="EA79" s="52"/>
    </row>
    <row r="80" spans="1:131" ht="26.25" customHeight="1" x14ac:dyDescent="0.15">
      <c r="A80" s="56">
        <v>13</v>
      </c>
      <c r="B80" s="922"/>
      <c r="C80" s="923"/>
      <c r="D80" s="923"/>
      <c r="E80" s="923"/>
      <c r="F80" s="923"/>
      <c r="G80" s="923"/>
      <c r="H80" s="923"/>
      <c r="I80" s="923"/>
      <c r="J80" s="923"/>
      <c r="K80" s="923"/>
      <c r="L80" s="923"/>
      <c r="M80" s="923"/>
      <c r="N80" s="923"/>
      <c r="O80" s="923"/>
      <c r="P80" s="924"/>
      <c r="Q80" s="925"/>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6"/>
      <c r="AR80" s="926"/>
      <c r="AS80" s="926"/>
      <c r="AT80" s="926"/>
      <c r="AU80" s="926"/>
      <c r="AV80" s="926"/>
      <c r="AW80" s="926"/>
      <c r="AX80" s="926"/>
      <c r="AY80" s="926"/>
      <c r="AZ80" s="927"/>
      <c r="BA80" s="927"/>
      <c r="BB80" s="927"/>
      <c r="BC80" s="927"/>
      <c r="BD80" s="928"/>
      <c r="BE80" s="59"/>
      <c r="BF80" s="59"/>
      <c r="BG80" s="59"/>
      <c r="BH80" s="59"/>
      <c r="BI80" s="59"/>
      <c r="BJ80" s="59"/>
      <c r="BK80" s="59"/>
      <c r="BL80" s="59"/>
      <c r="BM80" s="59"/>
      <c r="BN80" s="59"/>
      <c r="BO80" s="59"/>
      <c r="BP80" s="59"/>
      <c r="BQ80" s="56">
        <v>74</v>
      </c>
      <c r="BR80" s="77"/>
      <c r="BS80" s="893"/>
      <c r="BT80" s="894"/>
      <c r="BU80" s="894"/>
      <c r="BV80" s="894"/>
      <c r="BW80" s="894"/>
      <c r="BX80" s="894"/>
      <c r="BY80" s="894"/>
      <c r="BZ80" s="894"/>
      <c r="CA80" s="894"/>
      <c r="CB80" s="894"/>
      <c r="CC80" s="894"/>
      <c r="CD80" s="894"/>
      <c r="CE80" s="894"/>
      <c r="CF80" s="894"/>
      <c r="CG80" s="895"/>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9"/>
      <c r="EA80" s="52"/>
    </row>
    <row r="81" spans="1:131" ht="26.25" customHeight="1" x14ac:dyDescent="0.15">
      <c r="A81" s="56">
        <v>14</v>
      </c>
      <c r="B81" s="922"/>
      <c r="C81" s="923"/>
      <c r="D81" s="923"/>
      <c r="E81" s="923"/>
      <c r="F81" s="923"/>
      <c r="G81" s="923"/>
      <c r="H81" s="923"/>
      <c r="I81" s="923"/>
      <c r="J81" s="923"/>
      <c r="K81" s="923"/>
      <c r="L81" s="923"/>
      <c r="M81" s="923"/>
      <c r="N81" s="923"/>
      <c r="O81" s="923"/>
      <c r="P81" s="924"/>
      <c r="Q81" s="925"/>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6"/>
      <c r="AR81" s="926"/>
      <c r="AS81" s="926"/>
      <c r="AT81" s="926"/>
      <c r="AU81" s="926"/>
      <c r="AV81" s="926"/>
      <c r="AW81" s="926"/>
      <c r="AX81" s="926"/>
      <c r="AY81" s="926"/>
      <c r="AZ81" s="927"/>
      <c r="BA81" s="927"/>
      <c r="BB81" s="927"/>
      <c r="BC81" s="927"/>
      <c r="BD81" s="928"/>
      <c r="BE81" s="59"/>
      <c r="BF81" s="59"/>
      <c r="BG81" s="59"/>
      <c r="BH81" s="59"/>
      <c r="BI81" s="59"/>
      <c r="BJ81" s="59"/>
      <c r="BK81" s="59"/>
      <c r="BL81" s="59"/>
      <c r="BM81" s="59"/>
      <c r="BN81" s="59"/>
      <c r="BO81" s="59"/>
      <c r="BP81" s="59"/>
      <c r="BQ81" s="56">
        <v>75</v>
      </c>
      <c r="BR81" s="77"/>
      <c r="BS81" s="893"/>
      <c r="BT81" s="894"/>
      <c r="BU81" s="894"/>
      <c r="BV81" s="894"/>
      <c r="BW81" s="894"/>
      <c r="BX81" s="894"/>
      <c r="BY81" s="894"/>
      <c r="BZ81" s="894"/>
      <c r="CA81" s="894"/>
      <c r="CB81" s="894"/>
      <c r="CC81" s="894"/>
      <c r="CD81" s="894"/>
      <c r="CE81" s="894"/>
      <c r="CF81" s="894"/>
      <c r="CG81" s="895"/>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9"/>
      <c r="EA81" s="52"/>
    </row>
    <row r="82" spans="1:131" ht="26.25" customHeight="1" x14ac:dyDescent="0.15">
      <c r="A82" s="56">
        <v>15</v>
      </c>
      <c r="B82" s="922"/>
      <c r="C82" s="923"/>
      <c r="D82" s="923"/>
      <c r="E82" s="923"/>
      <c r="F82" s="923"/>
      <c r="G82" s="923"/>
      <c r="H82" s="923"/>
      <c r="I82" s="923"/>
      <c r="J82" s="923"/>
      <c r="K82" s="923"/>
      <c r="L82" s="923"/>
      <c r="M82" s="923"/>
      <c r="N82" s="923"/>
      <c r="O82" s="923"/>
      <c r="P82" s="924"/>
      <c r="Q82" s="925"/>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926"/>
      <c r="AY82" s="926"/>
      <c r="AZ82" s="927"/>
      <c r="BA82" s="927"/>
      <c r="BB82" s="927"/>
      <c r="BC82" s="927"/>
      <c r="BD82" s="928"/>
      <c r="BE82" s="59"/>
      <c r="BF82" s="59"/>
      <c r="BG82" s="59"/>
      <c r="BH82" s="59"/>
      <c r="BI82" s="59"/>
      <c r="BJ82" s="59"/>
      <c r="BK82" s="59"/>
      <c r="BL82" s="59"/>
      <c r="BM82" s="59"/>
      <c r="BN82" s="59"/>
      <c r="BO82" s="59"/>
      <c r="BP82" s="59"/>
      <c r="BQ82" s="56">
        <v>76</v>
      </c>
      <c r="BR82" s="77"/>
      <c r="BS82" s="893"/>
      <c r="BT82" s="894"/>
      <c r="BU82" s="894"/>
      <c r="BV82" s="894"/>
      <c r="BW82" s="894"/>
      <c r="BX82" s="894"/>
      <c r="BY82" s="894"/>
      <c r="BZ82" s="894"/>
      <c r="CA82" s="894"/>
      <c r="CB82" s="894"/>
      <c r="CC82" s="894"/>
      <c r="CD82" s="894"/>
      <c r="CE82" s="894"/>
      <c r="CF82" s="894"/>
      <c r="CG82" s="895"/>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9"/>
      <c r="EA82" s="52"/>
    </row>
    <row r="83" spans="1:131" ht="26.25" customHeight="1" x14ac:dyDescent="0.15">
      <c r="A83" s="56">
        <v>16</v>
      </c>
      <c r="B83" s="922"/>
      <c r="C83" s="923"/>
      <c r="D83" s="923"/>
      <c r="E83" s="923"/>
      <c r="F83" s="923"/>
      <c r="G83" s="923"/>
      <c r="H83" s="923"/>
      <c r="I83" s="923"/>
      <c r="J83" s="923"/>
      <c r="K83" s="923"/>
      <c r="L83" s="923"/>
      <c r="M83" s="923"/>
      <c r="N83" s="923"/>
      <c r="O83" s="923"/>
      <c r="P83" s="924"/>
      <c r="Q83" s="925"/>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926"/>
      <c r="AX83" s="926"/>
      <c r="AY83" s="926"/>
      <c r="AZ83" s="927"/>
      <c r="BA83" s="927"/>
      <c r="BB83" s="927"/>
      <c r="BC83" s="927"/>
      <c r="BD83" s="928"/>
      <c r="BE83" s="59"/>
      <c r="BF83" s="59"/>
      <c r="BG83" s="59"/>
      <c r="BH83" s="59"/>
      <c r="BI83" s="59"/>
      <c r="BJ83" s="59"/>
      <c r="BK83" s="59"/>
      <c r="BL83" s="59"/>
      <c r="BM83" s="59"/>
      <c r="BN83" s="59"/>
      <c r="BO83" s="59"/>
      <c r="BP83" s="59"/>
      <c r="BQ83" s="56">
        <v>77</v>
      </c>
      <c r="BR83" s="77"/>
      <c r="BS83" s="893"/>
      <c r="BT83" s="894"/>
      <c r="BU83" s="894"/>
      <c r="BV83" s="894"/>
      <c r="BW83" s="894"/>
      <c r="BX83" s="894"/>
      <c r="BY83" s="894"/>
      <c r="BZ83" s="894"/>
      <c r="CA83" s="894"/>
      <c r="CB83" s="894"/>
      <c r="CC83" s="894"/>
      <c r="CD83" s="894"/>
      <c r="CE83" s="894"/>
      <c r="CF83" s="894"/>
      <c r="CG83" s="895"/>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9"/>
      <c r="EA83" s="52"/>
    </row>
    <row r="84" spans="1:131" ht="26.25" customHeight="1" x14ac:dyDescent="0.15">
      <c r="A84" s="56">
        <v>17</v>
      </c>
      <c r="B84" s="922"/>
      <c r="C84" s="923"/>
      <c r="D84" s="923"/>
      <c r="E84" s="923"/>
      <c r="F84" s="923"/>
      <c r="G84" s="923"/>
      <c r="H84" s="923"/>
      <c r="I84" s="923"/>
      <c r="J84" s="923"/>
      <c r="K84" s="923"/>
      <c r="L84" s="923"/>
      <c r="M84" s="923"/>
      <c r="N84" s="923"/>
      <c r="O84" s="923"/>
      <c r="P84" s="924"/>
      <c r="Q84" s="925"/>
      <c r="R84" s="926"/>
      <c r="S84" s="926"/>
      <c r="T84" s="926"/>
      <c r="U84" s="926"/>
      <c r="V84" s="926"/>
      <c r="W84" s="926"/>
      <c r="X84" s="926"/>
      <c r="Y84" s="926"/>
      <c r="Z84" s="926"/>
      <c r="AA84" s="926"/>
      <c r="AB84" s="926"/>
      <c r="AC84" s="926"/>
      <c r="AD84" s="926"/>
      <c r="AE84" s="926"/>
      <c r="AF84" s="926"/>
      <c r="AG84" s="926"/>
      <c r="AH84" s="926"/>
      <c r="AI84" s="926"/>
      <c r="AJ84" s="926"/>
      <c r="AK84" s="926"/>
      <c r="AL84" s="926"/>
      <c r="AM84" s="926"/>
      <c r="AN84" s="926"/>
      <c r="AO84" s="926"/>
      <c r="AP84" s="926"/>
      <c r="AQ84" s="926"/>
      <c r="AR84" s="926"/>
      <c r="AS84" s="926"/>
      <c r="AT84" s="926"/>
      <c r="AU84" s="926"/>
      <c r="AV84" s="926"/>
      <c r="AW84" s="926"/>
      <c r="AX84" s="926"/>
      <c r="AY84" s="926"/>
      <c r="AZ84" s="927"/>
      <c r="BA84" s="927"/>
      <c r="BB84" s="927"/>
      <c r="BC84" s="927"/>
      <c r="BD84" s="928"/>
      <c r="BE84" s="59"/>
      <c r="BF84" s="59"/>
      <c r="BG84" s="59"/>
      <c r="BH84" s="59"/>
      <c r="BI84" s="59"/>
      <c r="BJ84" s="59"/>
      <c r="BK84" s="59"/>
      <c r="BL84" s="59"/>
      <c r="BM84" s="59"/>
      <c r="BN84" s="59"/>
      <c r="BO84" s="59"/>
      <c r="BP84" s="59"/>
      <c r="BQ84" s="56">
        <v>78</v>
      </c>
      <c r="BR84" s="77"/>
      <c r="BS84" s="893"/>
      <c r="BT84" s="894"/>
      <c r="BU84" s="894"/>
      <c r="BV84" s="894"/>
      <c r="BW84" s="894"/>
      <c r="BX84" s="894"/>
      <c r="BY84" s="894"/>
      <c r="BZ84" s="894"/>
      <c r="CA84" s="894"/>
      <c r="CB84" s="894"/>
      <c r="CC84" s="894"/>
      <c r="CD84" s="894"/>
      <c r="CE84" s="894"/>
      <c r="CF84" s="894"/>
      <c r="CG84" s="895"/>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9"/>
      <c r="EA84" s="52"/>
    </row>
    <row r="85" spans="1:131" ht="26.25" customHeight="1" x14ac:dyDescent="0.15">
      <c r="A85" s="56">
        <v>18</v>
      </c>
      <c r="B85" s="922"/>
      <c r="C85" s="923"/>
      <c r="D85" s="923"/>
      <c r="E85" s="923"/>
      <c r="F85" s="923"/>
      <c r="G85" s="923"/>
      <c r="H85" s="923"/>
      <c r="I85" s="923"/>
      <c r="J85" s="923"/>
      <c r="K85" s="923"/>
      <c r="L85" s="923"/>
      <c r="M85" s="923"/>
      <c r="N85" s="923"/>
      <c r="O85" s="923"/>
      <c r="P85" s="924"/>
      <c r="Q85" s="925"/>
      <c r="R85" s="926"/>
      <c r="S85" s="926"/>
      <c r="T85" s="926"/>
      <c r="U85" s="926"/>
      <c r="V85" s="926"/>
      <c r="W85" s="926"/>
      <c r="X85" s="926"/>
      <c r="Y85" s="926"/>
      <c r="Z85" s="926"/>
      <c r="AA85" s="926"/>
      <c r="AB85" s="926"/>
      <c r="AC85" s="926"/>
      <c r="AD85" s="926"/>
      <c r="AE85" s="926"/>
      <c r="AF85" s="926"/>
      <c r="AG85" s="926"/>
      <c r="AH85" s="926"/>
      <c r="AI85" s="926"/>
      <c r="AJ85" s="926"/>
      <c r="AK85" s="926"/>
      <c r="AL85" s="926"/>
      <c r="AM85" s="926"/>
      <c r="AN85" s="926"/>
      <c r="AO85" s="926"/>
      <c r="AP85" s="926"/>
      <c r="AQ85" s="926"/>
      <c r="AR85" s="926"/>
      <c r="AS85" s="926"/>
      <c r="AT85" s="926"/>
      <c r="AU85" s="926"/>
      <c r="AV85" s="926"/>
      <c r="AW85" s="926"/>
      <c r="AX85" s="926"/>
      <c r="AY85" s="926"/>
      <c r="AZ85" s="927"/>
      <c r="BA85" s="927"/>
      <c r="BB85" s="927"/>
      <c r="BC85" s="927"/>
      <c r="BD85" s="928"/>
      <c r="BE85" s="59"/>
      <c r="BF85" s="59"/>
      <c r="BG85" s="59"/>
      <c r="BH85" s="59"/>
      <c r="BI85" s="59"/>
      <c r="BJ85" s="59"/>
      <c r="BK85" s="59"/>
      <c r="BL85" s="59"/>
      <c r="BM85" s="59"/>
      <c r="BN85" s="59"/>
      <c r="BO85" s="59"/>
      <c r="BP85" s="59"/>
      <c r="BQ85" s="56">
        <v>79</v>
      </c>
      <c r="BR85" s="77"/>
      <c r="BS85" s="893"/>
      <c r="BT85" s="894"/>
      <c r="BU85" s="894"/>
      <c r="BV85" s="894"/>
      <c r="BW85" s="894"/>
      <c r="BX85" s="894"/>
      <c r="BY85" s="894"/>
      <c r="BZ85" s="894"/>
      <c r="CA85" s="894"/>
      <c r="CB85" s="894"/>
      <c r="CC85" s="894"/>
      <c r="CD85" s="894"/>
      <c r="CE85" s="894"/>
      <c r="CF85" s="894"/>
      <c r="CG85" s="895"/>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9"/>
      <c r="EA85" s="52"/>
    </row>
    <row r="86" spans="1:131" ht="26.25" customHeight="1" x14ac:dyDescent="0.15">
      <c r="A86" s="56">
        <v>19</v>
      </c>
      <c r="B86" s="922"/>
      <c r="C86" s="923"/>
      <c r="D86" s="923"/>
      <c r="E86" s="923"/>
      <c r="F86" s="923"/>
      <c r="G86" s="923"/>
      <c r="H86" s="923"/>
      <c r="I86" s="923"/>
      <c r="J86" s="923"/>
      <c r="K86" s="923"/>
      <c r="L86" s="923"/>
      <c r="M86" s="923"/>
      <c r="N86" s="923"/>
      <c r="O86" s="923"/>
      <c r="P86" s="924"/>
      <c r="Q86" s="925"/>
      <c r="R86" s="926"/>
      <c r="S86" s="926"/>
      <c r="T86" s="926"/>
      <c r="U86" s="926"/>
      <c r="V86" s="926"/>
      <c r="W86" s="926"/>
      <c r="X86" s="926"/>
      <c r="Y86" s="926"/>
      <c r="Z86" s="926"/>
      <c r="AA86" s="926"/>
      <c r="AB86" s="926"/>
      <c r="AC86" s="926"/>
      <c r="AD86" s="926"/>
      <c r="AE86" s="926"/>
      <c r="AF86" s="926"/>
      <c r="AG86" s="926"/>
      <c r="AH86" s="926"/>
      <c r="AI86" s="926"/>
      <c r="AJ86" s="926"/>
      <c r="AK86" s="926"/>
      <c r="AL86" s="926"/>
      <c r="AM86" s="926"/>
      <c r="AN86" s="926"/>
      <c r="AO86" s="926"/>
      <c r="AP86" s="926"/>
      <c r="AQ86" s="926"/>
      <c r="AR86" s="926"/>
      <c r="AS86" s="926"/>
      <c r="AT86" s="926"/>
      <c r="AU86" s="926"/>
      <c r="AV86" s="926"/>
      <c r="AW86" s="926"/>
      <c r="AX86" s="926"/>
      <c r="AY86" s="926"/>
      <c r="AZ86" s="927"/>
      <c r="BA86" s="927"/>
      <c r="BB86" s="927"/>
      <c r="BC86" s="927"/>
      <c r="BD86" s="928"/>
      <c r="BE86" s="59"/>
      <c r="BF86" s="59"/>
      <c r="BG86" s="59"/>
      <c r="BH86" s="59"/>
      <c r="BI86" s="59"/>
      <c r="BJ86" s="59"/>
      <c r="BK86" s="59"/>
      <c r="BL86" s="59"/>
      <c r="BM86" s="59"/>
      <c r="BN86" s="59"/>
      <c r="BO86" s="59"/>
      <c r="BP86" s="59"/>
      <c r="BQ86" s="56">
        <v>80</v>
      </c>
      <c r="BR86" s="77"/>
      <c r="BS86" s="893"/>
      <c r="BT86" s="894"/>
      <c r="BU86" s="894"/>
      <c r="BV86" s="894"/>
      <c r="BW86" s="894"/>
      <c r="BX86" s="894"/>
      <c r="BY86" s="894"/>
      <c r="BZ86" s="894"/>
      <c r="CA86" s="894"/>
      <c r="CB86" s="894"/>
      <c r="CC86" s="894"/>
      <c r="CD86" s="894"/>
      <c r="CE86" s="894"/>
      <c r="CF86" s="894"/>
      <c r="CG86" s="895"/>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9"/>
      <c r="EA86" s="52"/>
    </row>
    <row r="87" spans="1:131" ht="26.25" customHeight="1" x14ac:dyDescent="0.15">
      <c r="A87" s="61">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59"/>
      <c r="BF87" s="59"/>
      <c r="BG87" s="59"/>
      <c r="BH87" s="59"/>
      <c r="BI87" s="59"/>
      <c r="BJ87" s="59"/>
      <c r="BK87" s="59"/>
      <c r="BL87" s="59"/>
      <c r="BM87" s="59"/>
      <c r="BN87" s="59"/>
      <c r="BO87" s="59"/>
      <c r="BP87" s="59"/>
      <c r="BQ87" s="56">
        <v>81</v>
      </c>
      <c r="BR87" s="77"/>
      <c r="BS87" s="893"/>
      <c r="BT87" s="894"/>
      <c r="BU87" s="894"/>
      <c r="BV87" s="894"/>
      <c r="BW87" s="894"/>
      <c r="BX87" s="894"/>
      <c r="BY87" s="894"/>
      <c r="BZ87" s="894"/>
      <c r="CA87" s="894"/>
      <c r="CB87" s="894"/>
      <c r="CC87" s="894"/>
      <c r="CD87" s="894"/>
      <c r="CE87" s="894"/>
      <c r="CF87" s="894"/>
      <c r="CG87" s="895"/>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9"/>
      <c r="EA87" s="52"/>
    </row>
    <row r="88" spans="1:131" ht="26.25" customHeight="1" x14ac:dyDescent="0.15">
      <c r="A88" s="57" t="s">
        <v>253</v>
      </c>
      <c r="B88" s="900" t="s">
        <v>189</v>
      </c>
      <c r="C88" s="901"/>
      <c r="D88" s="901"/>
      <c r="E88" s="901"/>
      <c r="F88" s="901"/>
      <c r="G88" s="901"/>
      <c r="H88" s="901"/>
      <c r="I88" s="901"/>
      <c r="J88" s="901"/>
      <c r="K88" s="901"/>
      <c r="L88" s="901"/>
      <c r="M88" s="901"/>
      <c r="N88" s="901"/>
      <c r="O88" s="901"/>
      <c r="P88" s="902"/>
      <c r="Q88" s="910"/>
      <c r="R88" s="911"/>
      <c r="S88" s="911"/>
      <c r="T88" s="911"/>
      <c r="U88" s="911"/>
      <c r="V88" s="911"/>
      <c r="W88" s="911"/>
      <c r="X88" s="911"/>
      <c r="Y88" s="911"/>
      <c r="Z88" s="911"/>
      <c r="AA88" s="911"/>
      <c r="AB88" s="911"/>
      <c r="AC88" s="911"/>
      <c r="AD88" s="911"/>
      <c r="AE88" s="911"/>
      <c r="AF88" s="912"/>
      <c r="AG88" s="912"/>
      <c r="AH88" s="912"/>
      <c r="AI88" s="912"/>
      <c r="AJ88" s="912"/>
      <c r="AK88" s="911"/>
      <c r="AL88" s="911"/>
      <c r="AM88" s="911"/>
      <c r="AN88" s="911"/>
      <c r="AO88" s="911"/>
      <c r="AP88" s="912"/>
      <c r="AQ88" s="912"/>
      <c r="AR88" s="912"/>
      <c r="AS88" s="912"/>
      <c r="AT88" s="912"/>
      <c r="AU88" s="912"/>
      <c r="AV88" s="912"/>
      <c r="AW88" s="912"/>
      <c r="AX88" s="912"/>
      <c r="AY88" s="912"/>
      <c r="AZ88" s="913"/>
      <c r="BA88" s="913"/>
      <c r="BB88" s="913"/>
      <c r="BC88" s="913"/>
      <c r="BD88" s="914"/>
      <c r="BE88" s="59"/>
      <c r="BF88" s="59"/>
      <c r="BG88" s="59"/>
      <c r="BH88" s="59"/>
      <c r="BI88" s="59"/>
      <c r="BJ88" s="59"/>
      <c r="BK88" s="59"/>
      <c r="BL88" s="59"/>
      <c r="BM88" s="59"/>
      <c r="BN88" s="59"/>
      <c r="BO88" s="59"/>
      <c r="BP88" s="59"/>
      <c r="BQ88" s="56">
        <v>82</v>
      </c>
      <c r="BR88" s="77"/>
      <c r="BS88" s="893"/>
      <c r="BT88" s="894"/>
      <c r="BU88" s="894"/>
      <c r="BV88" s="894"/>
      <c r="BW88" s="894"/>
      <c r="BX88" s="894"/>
      <c r="BY88" s="894"/>
      <c r="BZ88" s="894"/>
      <c r="CA88" s="894"/>
      <c r="CB88" s="894"/>
      <c r="CC88" s="894"/>
      <c r="CD88" s="894"/>
      <c r="CE88" s="894"/>
      <c r="CF88" s="894"/>
      <c r="CG88" s="895"/>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9"/>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893"/>
      <c r="BT89" s="894"/>
      <c r="BU89" s="894"/>
      <c r="BV89" s="894"/>
      <c r="BW89" s="894"/>
      <c r="BX89" s="894"/>
      <c r="BY89" s="894"/>
      <c r="BZ89" s="894"/>
      <c r="CA89" s="894"/>
      <c r="CB89" s="894"/>
      <c r="CC89" s="894"/>
      <c r="CD89" s="894"/>
      <c r="CE89" s="894"/>
      <c r="CF89" s="894"/>
      <c r="CG89" s="895"/>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9"/>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893"/>
      <c r="BT90" s="894"/>
      <c r="BU90" s="894"/>
      <c r="BV90" s="894"/>
      <c r="BW90" s="894"/>
      <c r="BX90" s="894"/>
      <c r="BY90" s="894"/>
      <c r="BZ90" s="894"/>
      <c r="CA90" s="894"/>
      <c r="CB90" s="894"/>
      <c r="CC90" s="894"/>
      <c r="CD90" s="894"/>
      <c r="CE90" s="894"/>
      <c r="CF90" s="894"/>
      <c r="CG90" s="895"/>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9"/>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893"/>
      <c r="BT91" s="894"/>
      <c r="BU91" s="894"/>
      <c r="BV91" s="894"/>
      <c r="BW91" s="894"/>
      <c r="BX91" s="894"/>
      <c r="BY91" s="894"/>
      <c r="BZ91" s="894"/>
      <c r="CA91" s="894"/>
      <c r="CB91" s="894"/>
      <c r="CC91" s="894"/>
      <c r="CD91" s="894"/>
      <c r="CE91" s="894"/>
      <c r="CF91" s="894"/>
      <c r="CG91" s="895"/>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9"/>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893"/>
      <c r="BT92" s="894"/>
      <c r="BU92" s="894"/>
      <c r="BV92" s="894"/>
      <c r="BW92" s="894"/>
      <c r="BX92" s="894"/>
      <c r="BY92" s="894"/>
      <c r="BZ92" s="894"/>
      <c r="CA92" s="894"/>
      <c r="CB92" s="894"/>
      <c r="CC92" s="894"/>
      <c r="CD92" s="894"/>
      <c r="CE92" s="894"/>
      <c r="CF92" s="894"/>
      <c r="CG92" s="895"/>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9"/>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893"/>
      <c r="BT93" s="894"/>
      <c r="BU93" s="894"/>
      <c r="BV93" s="894"/>
      <c r="BW93" s="894"/>
      <c r="BX93" s="894"/>
      <c r="BY93" s="894"/>
      <c r="BZ93" s="894"/>
      <c r="CA93" s="894"/>
      <c r="CB93" s="894"/>
      <c r="CC93" s="894"/>
      <c r="CD93" s="894"/>
      <c r="CE93" s="894"/>
      <c r="CF93" s="894"/>
      <c r="CG93" s="895"/>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9"/>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893"/>
      <c r="BT94" s="894"/>
      <c r="BU94" s="894"/>
      <c r="BV94" s="894"/>
      <c r="BW94" s="894"/>
      <c r="BX94" s="894"/>
      <c r="BY94" s="894"/>
      <c r="BZ94" s="894"/>
      <c r="CA94" s="894"/>
      <c r="CB94" s="894"/>
      <c r="CC94" s="894"/>
      <c r="CD94" s="894"/>
      <c r="CE94" s="894"/>
      <c r="CF94" s="894"/>
      <c r="CG94" s="895"/>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9"/>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893"/>
      <c r="BT95" s="894"/>
      <c r="BU95" s="894"/>
      <c r="BV95" s="894"/>
      <c r="BW95" s="894"/>
      <c r="BX95" s="894"/>
      <c r="BY95" s="894"/>
      <c r="BZ95" s="894"/>
      <c r="CA95" s="894"/>
      <c r="CB95" s="894"/>
      <c r="CC95" s="894"/>
      <c r="CD95" s="894"/>
      <c r="CE95" s="894"/>
      <c r="CF95" s="894"/>
      <c r="CG95" s="895"/>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9"/>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893"/>
      <c r="BT96" s="894"/>
      <c r="BU96" s="894"/>
      <c r="BV96" s="894"/>
      <c r="BW96" s="894"/>
      <c r="BX96" s="894"/>
      <c r="BY96" s="894"/>
      <c r="BZ96" s="894"/>
      <c r="CA96" s="894"/>
      <c r="CB96" s="894"/>
      <c r="CC96" s="894"/>
      <c r="CD96" s="894"/>
      <c r="CE96" s="894"/>
      <c r="CF96" s="894"/>
      <c r="CG96" s="895"/>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9"/>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893"/>
      <c r="BT97" s="894"/>
      <c r="BU97" s="894"/>
      <c r="BV97" s="894"/>
      <c r="BW97" s="894"/>
      <c r="BX97" s="894"/>
      <c r="BY97" s="894"/>
      <c r="BZ97" s="894"/>
      <c r="CA97" s="894"/>
      <c r="CB97" s="894"/>
      <c r="CC97" s="894"/>
      <c r="CD97" s="894"/>
      <c r="CE97" s="894"/>
      <c r="CF97" s="894"/>
      <c r="CG97" s="895"/>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9"/>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893"/>
      <c r="BT98" s="894"/>
      <c r="BU98" s="894"/>
      <c r="BV98" s="894"/>
      <c r="BW98" s="894"/>
      <c r="BX98" s="894"/>
      <c r="BY98" s="894"/>
      <c r="BZ98" s="894"/>
      <c r="CA98" s="894"/>
      <c r="CB98" s="894"/>
      <c r="CC98" s="894"/>
      <c r="CD98" s="894"/>
      <c r="CE98" s="894"/>
      <c r="CF98" s="894"/>
      <c r="CG98" s="895"/>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9"/>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893"/>
      <c r="BT99" s="894"/>
      <c r="BU99" s="894"/>
      <c r="BV99" s="894"/>
      <c r="BW99" s="894"/>
      <c r="BX99" s="894"/>
      <c r="BY99" s="894"/>
      <c r="BZ99" s="894"/>
      <c r="CA99" s="894"/>
      <c r="CB99" s="894"/>
      <c r="CC99" s="894"/>
      <c r="CD99" s="894"/>
      <c r="CE99" s="894"/>
      <c r="CF99" s="894"/>
      <c r="CG99" s="895"/>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9"/>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893"/>
      <c r="BT100" s="894"/>
      <c r="BU100" s="894"/>
      <c r="BV100" s="894"/>
      <c r="BW100" s="894"/>
      <c r="BX100" s="894"/>
      <c r="BY100" s="894"/>
      <c r="BZ100" s="894"/>
      <c r="CA100" s="894"/>
      <c r="CB100" s="894"/>
      <c r="CC100" s="894"/>
      <c r="CD100" s="894"/>
      <c r="CE100" s="894"/>
      <c r="CF100" s="894"/>
      <c r="CG100" s="895"/>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9"/>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893"/>
      <c r="BT101" s="894"/>
      <c r="BU101" s="894"/>
      <c r="BV101" s="894"/>
      <c r="BW101" s="894"/>
      <c r="BX101" s="894"/>
      <c r="BY101" s="894"/>
      <c r="BZ101" s="894"/>
      <c r="CA101" s="894"/>
      <c r="CB101" s="894"/>
      <c r="CC101" s="894"/>
      <c r="CD101" s="894"/>
      <c r="CE101" s="894"/>
      <c r="CF101" s="894"/>
      <c r="CG101" s="895"/>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9"/>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253</v>
      </c>
      <c r="BR102" s="900" t="s">
        <v>386</v>
      </c>
      <c r="BS102" s="901"/>
      <c r="BT102" s="901"/>
      <c r="BU102" s="901"/>
      <c r="BV102" s="901"/>
      <c r="BW102" s="901"/>
      <c r="BX102" s="901"/>
      <c r="BY102" s="901"/>
      <c r="BZ102" s="901"/>
      <c r="CA102" s="901"/>
      <c r="CB102" s="901"/>
      <c r="CC102" s="901"/>
      <c r="CD102" s="901"/>
      <c r="CE102" s="901"/>
      <c r="CF102" s="901"/>
      <c r="CG102" s="902"/>
      <c r="CH102" s="903"/>
      <c r="CI102" s="904"/>
      <c r="CJ102" s="904"/>
      <c r="CK102" s="904"/>
      <c r="CL102" s="905"/>
      <c r="CM102" s="903"/>
      <c r="CN102" s="904"/>
      <c r="CO102" s="904"/>
      <c r="CP102" s="904"/>
      <c r="CQ102" s="905"/>
      <c r="CR102" s="906"/>
      <c r="CS102" s="907"/>
      <c r="CT102" s="907"/>
      <c r="CU102" s="907"/>
      <c r="CV102" s="908"/>
      <c r="CW102" s="906"/>
      <c r="CX102" s="907"/>
      <c r="CY102" s="907"/>
      <c r="CZ102" s="907"/>
      <c r="DA102" s="908"/>
      <c r="DB102" s="906"/>
      <c r="DC102" s="907"/>
      <c r="DD102" s="907"/>
      <c r="DE102" s="907"/>
      <c r="DF102" s="908"/>
      <c r="DG102" s="906"/>
      <c r="DH102" s="907"/>
      <c r="DI102" s="907"/>
      <c r="DJ102" s="907"/>
      <c r="DK102" s="908"/>
      <c r="DL102" s="906"/>
      <c r="DM102" s="907"/>
      <c r="DN102" s="907"/>
      <c r="DO102" s="907"/>
      <c r="DP102" s="908"/>
      <c r="DQ102" s="906"/>
      <c r="DR102" s="907"/>
      <c r="DS102" s="907"/>
      <c r="DT102" s="907"/>
      <c r="DU102" s="908"/>
      <c r="DV102" s="900"/>
      <c r="DW102" s="901"/>
      <c r="DX102" s="901"/>
      <c r="DY102" s="901"/>
      <c r="DZ102" s="909"/>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88" t="s">
        <v>406</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21" t="s">
        <v>403</v>
      </c>
      <c r="BR104" s="721"/>
      <c r="BS104" s="721"/>
      <c r="BT104" s="721"/>
      <c r="BU104" s="721"/>
      <c r="BV104" s="721"/>
      <c r="BW104" s="721"/>
      <c r="BX104" s="721"/>
      <c r="BY104" s="721"/>
      <c r="BZ104" s="721"/>
      <c r="CA104" s="721"/>
      <c r="CB104" s="721"/>
      <c r="CC104" s="721"/>
      <c r="CD104" s="721"/>
      <c r="CE104" s="721"/>
      <c r="CF104" s="721"/>
      <c r="CG104" s="721"/>
      <c r="CH104" s="721"/>
      <c r="CI104" s="721"/>
      <c r="CJ104" s="721"/>
      <c r="CK104" s="721"/>
      <c r="CL104" s="721"/>
      <c r="CM104" s="721"/>
      <c r="CN104" s="721"/>
      <c r="CO104" s="721"/>
      <c r="CP104" s="721"/>
      <c r="CQ104" s="721"/>
      <c r="CR104" s="721"/>
      <c r="CS104" s="721"/>
      <c r="CT104" s="721"/>
      <c r="CU104" s="721"/>
      <c r="CV104" s="721"/>
      <c r="CW104" s="721"/>
      <c r="CX104" s="721"/>
      <c r="CY104" s="721"/>
      <c r="CZ104" s="721"/>
      <c r="DA104" s="721"/>
      <c r="DB104" s="721"/>
      <c r="DC104" s="721"/>
      <c r="DD104" s="721"/>
      <c r="DE104" s="721"/>
      <c r="DF104" s="721"/>
      <c r="DG104" s="721"/>
      <c r="DH104" s="721"/>
      <c r="DI104" s="721"/>
      <c r="DJ104" s="721"/>
      <c r="DK104" s="721"/>
      <c r="DL104" s="721"/>
      <c r="DM104" s="721"/>
      <c r="DN104" s="721"/>
      <c r="DO104" s="721"/>
      <c r="DP104" s="721"/>
      <c r="DQ104" s="721"/>
      <c r="DR104" s="721"/>
      <c r="DS104" s="721"/>
      <c r="DT104" s="721"/>
      <c r="DU104" s="721"/>
      <c r="DV104" s="721"/>
      <c r="DW104" s="721"/>
      <c r="DX104" s="721"/>
      <c r="DY104" s="721"/>
      <c r="DZ104" s="721"/>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407</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284</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889" t="s">
        <v>408</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64</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52" customFormat="1" ht="26.25" customHeight="1" x14ac:dyDescent="0.15">
      <c r="A109" s="860" t="s">
        <v>409</v>
      </c>
      <c r="B109" s="861"/>
      <c r="C109" s="861"/>
      <c r="D109" s="861"/>
      <c r="E109" s="861"/>
      <c r="F109" s="861"/>
      <c r="G109" s="861"/>
      <c r="H109" s="861"/>
      <c r="I109" s="861"/>
      <c r="J109" s="861"/>
      <c r="K109" s="861"/>
      <c r="L109" s="861"/>
      <c r="M109" s="861"/>
      <c r="N109" s="861"/>
      <c r="O109" s="861"/>
      <c r="P109" s="861"/>
      <c r="Q109" s="861"/>
      <c r="R109" s="861"/>
      <c r="S109" s="861"/>
      <c r="T109" s="861"/>
      <c r="U109" s="861"/>
      <c r="V109" s="861"/>
      <c r="W109" s="861"/>
      <c r="X109" s="861"/>
      <c r="Y109" s="861"/>
      <c r="Z109" s="862"/>
      <c r="AA109" s="863" t="s">
        <v>15</v>
      </c>
      <c r="AB109" s="861"/>
      <c r="AC109" s="861"/>
      <c r="AD109" s="861"/>
      <c r="AE109" s="862"/>
      <c r="AF109" s="863" t="s">
        <v>372</v>
      </c>
      <c r="AG109" s="861"/>
      <c r="AH109" s="861"/>
      <c r="AI109" s="861"/>
      <c r="AJ109" s="862"/>
      <c r="AK109" s="863" t="s">
        <v>345</v>
      </c>
      <c r="AL109" s="861"/>
      <c r="AM109" s="861"/>
      <c r="AN109" s="861"/>
      <c r="AO109" s="862"/>
      <c r="AP109" s="863" t="s">
        <v>410</v>
      </c>
      <c r="AQ109" s="861"/>
      <c r="AR109" s="861"/>
      <c r="AS109" s="861"/>
      <c r="AT109" s="864"/>
      <c r="AU109" s="860" t="s">
        <v>409</v>
      </c>
      <c r="AV109" s="861"/>
      <c r="AW109" s="861"/>
      <c r="AX109" s="861"/>
      <c r="AY109" s="861"/>
      <c r="AZ109" s="861"/>
      <c r="BA109" s="861"/>
      <c r="BB109" s="861"/>
      <c r="BC109" s="861"/>
      <c r="BD109" s="861"/>
      <c r="BE109" s="861"/>
      <c r="BF109" s="861"/>
      <c r="BG109" s="861"/>
      <c r="BH109" s="861"/>
      <c r="BI109" s="861"/>
      <c r="BJ109" s="861"/>
      <c r="BK109" s="861"/>
      <c r="BL109" s="861"/>
      <c r="BM109" s="861"/>
      <c r="BN109" s="861"/>
      <c r="BO109" s="861"/>
      <c r="BP109" s="862"/>
      <c r="BQ109" s="863" t="s">
        <v>15</v>
      </c>
      <c r="BR109" s="861"/>
      <c r="BS109" s="861"/>
      <c r="BT109" s="861"/>
      <c r="BU109" s="862"/>
      <c r="BV109" s="863" t="s">
        <v>372</v>
      </c>
      <c r="BW109" s="861"/>
      <c r="BX109" s="861"/>
      <c r="BY109" s="861"/>
      <c r="BZ109" s="862"/>
      <c r="CA109" s="863" t="s">
        <v>345</v>
      </c>
      <c r="CB109" s="861"/>
      <c r="CC109" s="861"/>
      <c r="CD109" s="861"/>
      <c r="CE109" s="862"/>
      <c r="CF109" s="892" t="s">
        <v>410</v>
      </c>
      <c r="CG109" s="892"/>
      <c r="CH109" s="892"/>
      <c r="CI109" s="892"/>
      <c r="CJ109" s="892"/>
      <c r="CK109" s="863" t="s">
        <v>105</v>
      </c>
      <c r="CL109" s="861"/>
      <c r="CM109" s="861"/>
      <c r="CN109" s="861"/>
      <c r="CO109" s="861"/>
      <c r="CP109" s="861"/>
      <c r="CQ109" s="861"/>
      <c r="CR109" s="861"/>
      <c r="CS109" s="861"/>
      <c r="CT109" s="861"/>
      <c r="CU109" s="861"/>
      <c r="CV109" s="861"/>
      <c r="CW109" s="861"/>
      <c r="CX109" s="861"/>
      <c r="CY109" s="861"/>
      <c r="CZ109" s="861"/>
      <c r="DA109" s="861"/>
      <c r="DB109" s="861"/>
      <c r="DC109" s="861"/>
      <c r="DD109" s="861"/>
      <c r="DE109" s="861"/>
      <c r="DF109" s="862"/>
      <c r="DG109" s="863" t="s">
        <v>15</v>
      </c>
      <c r="DH109" s="861"/>
      <c r="DI109" s="861"/>
      <c r="DJ109" s="861"/>
      <c r="DK109" s="862"/>
      <c r="DL109" s="863" t="s">
        <v>372</v>
      </c>
      <c r="DM109" s="861"/>
      <c r="DN109" s="861"/>
      <c r="DO109" s="861"/>
      <c r="DP109" s="862"/>
      <c r="DQ109" s="863" t="s">
        <v>345</v>
      </c>
      <c r="DR109" s="861"/>
      <c r="DS109" s="861"/>
      <c r="DT109" s="861"/>
      <c r="DU109" s="862"/>
      <c r="DV109" s="863" t="s">
        <v>410</v>
      </c>
      <c r="DW109" s="861"/>
      <c r="DX109" s="861"/>
      <c r="DY109" s="861"/>
      <c r="DZ109" s="864"/>
    </row>
    <row r="110" spans="1:131" s="52" customFormat="1" ht="26.25" customHeight="1" x14ac:dyDescent="0.15">
      <c r="A110" s="771" t="s">
        <v>313</v>
      </c>
      <c r="B110" s="772"/>
      <c r="C110" s="772"/>
      <c r="D110" s="772"/>
      <c r="E110" s="772"/>
      <c r="F110" s="772"/>
      <c r="G110" s="772"/>
      <c r="H110" s="772"/>
      <c r="I110" s="772"/>
      <c r="J110" s="772"/>
      <c r="K110" s="772"/>
      <c r="L110" s="772"/>
      <c r="M110" s="772"/>
      <c r="N110" s="772"/>
      <c r="O110" s="772"/>
      <c r="P110" s="772"/>
      <c r="Q110" s="772"/>
      <c r="R110" s="772"/>
      <c r="S110" s="772"/>
      <c r="T110" s="772"/>
      <c r="U110" s="772"/>
      <c r="V110" s="772"/>
      <c r="W110" s="772"/>
      <c r="X110" s="772"/>
      <c r="Y110" s="772"/>
      <c r="Z110" s="773"/>
      <c r="AA110" s="764">
        <v>2979453</v>
      </c>
      <c r="AB110" s="765"/>
      <c r="AC110" s="765"/>
      <c r="AD110" s="765"/>
      <c r="AE110" s="766"/>
      <c r="AF110" s="767">
        <v>3079068</v>
      </c>
      <c r="AG110" s="765"/>
      <c r="AH110" s="765"/>
      <c r="AI110" s="765"/>
      <c r="AJ110" s="766"/>
      <c r="AK110" s="767">
        <v>3190687</v>
      </c>
      <c r="AL110" s="765"/>
      <c r="AM110" s="765"/>
      <c r="AN110" s="765"/>
      <c r="AO110" s="766"/>
      <c r="AP110" s="865">
        <v>16.8</v>
      </c>
      <c r="AQ110" s="866"/>
      <c r="AR110" s="866"/>
      <c r="AS110" s="866"/>
      <c r="AT110" s="867"/>
      <c r="AU110" s="868" t="s">
        <v>132</v>
      </c>
      <c r="AV110" s="869"/>
      <c r="AW110" s="869"/>
      <c r="AX110" s="869"/>
      <c r="AY110" s="869"/>
      <c r="AZ110" s="824" t="s">
        <v>411</v>
      </c>
      <c r="BA110" s="772"/>
      <c r="BB110" s="772"/>
      <c r="BC110" s="772"/>
      <c r="BD110" s="772"/>
      <c r="BE110" s="772"/>
      <c r="BF110" s="772"/>
      <c r="BG110" s="772"/>
      <c r="BH110" s="772"/>
      <c r="BI110" s="772"/>
      <c r="BJ110" s="772"/>
      <c r="BK110" s="772"/>
      <c r="BL110" s="772"/>
      <c r="BM110" s="772"/>
      <c r="BN110" s="772"/>
      <c r="BO110" s="772"/>
      <c r="BP110" s="773"/>
      <c r="BQ110" s="825">
        <v>42067952</v>
      </c>
      <c r="BR110" s="826"/>
      <c r="BS110" s="826"/>
      <c r="BT110" s="826"/>
      <c r="BU110" s="826"/>
      <c r="BV110" s="826">
        <v>42471305</v>
      </c>
      <c r="BW110" s="826"/>
      <c r="BX110" s="826"/>
      <c r="BY110" s="826"/>
      <c r="BZ110" s="826"/>
      <c r="CA110" s="826">
        <v>42402870</v>
      </c>
      <c r="CB110" s="826"/>
      <c r="CC110" s="826"/>
      <c r="CD110" s="826"/>
      <c r="CE110" s="826"/>
      <c r="CF110" s="850">
        <v>223.1</v>
      </c>
      <c r="CG110" s="851"/>
      <c r="CH110" s="851"/>
      <c r="CI110" s="851"/>
      <c r="CJ110" s="851"/>
      <c r="CK110" s="874" t="s">
        <v>339</v>
      </c>
      <c r="CL110" s="715"/>
      <c r="CM110" s="824" t="s">
        <v>412</v>
      </c>
      <c r="CN110" s="772"/>
      <c r="CO110" s="772"/>
      <c r="CP110" s="772"/>
      <c r="CQ110" s="772"/>
      <c r="CR110" s="772"/>
      <c r="CS110" s="772"/>
      <c r="CT110" s="772"/>
      <c r="CU110" s="772"/>
      <c r="CV110" s="772"/>
      <c r="CW110" s="772"/>
      <c r="CX110" s="772"/>
      <c r="CY110" s="772"/>
      <c r="CZ110" s="772"/>
      <c r="DA110" s="772"/>
      <c r="DB110" s="772"/>
      <c r="DC110" s="772"/>
      <c r="DD110" s="772"/>
      <c r="DE110" s="772"/>
      <c r="DF110" s="773"/>
      <c r="DG110" s="825" t="s">
        <v>203</v>
      </c>
      <c r="DH110" s="826"/>
      <c r="DI110" s="826"/>
      <c r="DJ110" s="826"/>
      <c r="DK110" s="826"/>
      <c r="DL110" s="826" t="s">
        <v>203</v>
      </c>
      <c r="DM110" s="826"/>
      <c r="DN110" s="826"/>
      <c r="DO110" s="826"/>
      <c r="DP110" s="826"/>
      <c r="DQ110" s="826" t="s">
        <v>203</v>
      </c>
      <c r="DR110" s="826"/>
      <c r="DS110" s="826"/>
      <c r="DT110" s="826"/>
      <c r="DU110" s="826"/>
      <c r="DV110" s="827" t="s">
        <v>203</v>
      </c>
      <c r="DW110" s="827"/>
      <c r="DX110" s="827"/>
      <c r="DY110" s="827"/>
      <c r="DZ110" s="828"/>
    </row>
    <row r="111" spans="1:131" s="52" customFormat="1" ht="26.25" customHeight="1" x14ac:dyDescent="0.15">
      <c r="A111" s="720" t="s">
        <v>390</v>
      </c>
      <c r="B111" s="721"/>
      <c r="C111" s="721"/>
      <c r="D111" s="721"/>
      <c r="E111" s="721"/>
      <c r="F111" s="721"/>
      <c r="G111" s="721"/>
      <c r="H111" s="721"/>
      <c r="I111" s="721"/>
      <c r="J111" s="721"/>
      <c r="K111" s="721"/>
      <c r="L111" s="721"/>
      <c r="M111" s="721"/>
      <c r="N111" s="721"/>
      <c r="O111" s="721"/>
      <c r="P111" s="721"/>
      <c r="Q111" s="721"/>
      <c r="R111" s="721"/>
      <c r="S111" s="721"/>
      <c r="T111" s="721"/>
      <c r="U111" s="721"/>
      <c r="V111" s="721"/>
      <c r="W111" s="721"/>
      <c r="X111" s="721"/>
      <c r="Y111" s="721"/>
      <c r="Z111" s="887"/>
      <c r="AA111" s="725" t="s">
        <v>203</v>
      </c>
      <c r="AB111" s="726"/>
      <c r="AC111" s="726"/>
      <c r="AD111" s="726"/>
      <c r="AE111" s="727"/>
      <c r="AF111" s="728" t="s">
        <v>203</v>
      </c>
      <c r="AG111" s="726"/>
      <c r="AH111" s="726"/>
      <c r="AI111" s="726"/>
      <c r="AJ111" s="727"/>
      <c r="AK111" s="728" t="s">
        <v>203</v>
      </c>
      <c r="AL111" s="726"/>
      <c r="AM111" s="726"/>
      <c r="AN111" s="726"/>
      <c r="AO111" s="727"/>
      <c r="AP111" s="797" t="s">
        <v>203</v>
      </c>
      <c r="AQ111" s="798"/>
      <c r="AR111" s="798"/>
      <c r="AS111" s="798"/>
      <c r="AT111" s="799"/>
      <c r="AU111" s="870"/>
      <c r="AV111" s="871"/>
      <c r="AW111" s="871"/>
      <c r="AX111" s="871"/>
      <c r="AY111" s="871"/>
      <c r="AZ111" s="796" t="s">
        <v>414</v>
      </c>
      <c r="BA111" s="733"/>
      <c r="BB111" s="733"/>
      <c r="BC111" s="733"/>
      <c r="BD111" s="733"/>
      <c r="BE111" s="733"/>
      <c r="BF111" s="733"/>
      <c r="BG111" s="733"/>
      <c r="BH111" s="733"/>
      <c r="BI111" s="733"/>
      <c r="BJ111" s="733"/>
      <c r="BK111" s="733"/>
      <c r="BL111" s="733"/>
      <c r="BM111" s="733"/>
      <c r="BN111" s="733"/>
      <c r="BO111" s="733"/>
      <c r="BP111" s="734"/>
      <c r="BQ111" s="800">
        <v>58770</v>
      </c>
      <c r="BR111" s="801"/>
      <c r="BS111" s="801"/>
      <c r="BT111" s="801"/>
      <c r="BU111" s="801"/>
      <c r="BV111" s="801">
        <v>39180</v>
      </c>
      <c r="BW111" s="801"/>
      <c r="BX111" s="801"/>
      <c r="BY111" s="801"/>
      <c r="BZ111" s="801"/>
      <c r="CA111" s="801">
        <v>19590</v>
      </c>
      <c r="CB111" s="801"/>
      <c r="CC111" s="801"/>
      <c r="CD111" s="801"/>
      <c r="CE111" s="801"/>
      <c r="CF111" s="858">
        <v>0.1</v>
      </c>
      <c r="CG111" s="859"/>
      <c r="CH111" s="859"/>
      <c r="CI111" s="859"/>
      <c r="CJ111" s="859"/>
      <c r="CK111" s="875"/>
      <c r="CL111" s="717"/>
      <c r="CM111" s="796" t="s">
        <v>145</v>
      </c>
      <c r="CN111" s="733"/>
      <c r="CO111" s="733"/>
      <c r="CP111" s="733"/>
      <c r="CQ111" s="733"/>
      <c r="CR111" s="733"/>
      <c r="CS111" s="733"/>
      <c r="CT111" s="733"/>
      <c r="CU111" s="733"/>
      <c r="CV111" s="733"/>
      <c r="CW111" s="733"/>
      <c r="CX111" s="733"/>
      <c r="CY111" s="733"/>
      <c r="CZ111" s="733"/>
      <c r="DA111" s="733"/>
      <c r="DB111" s="733"/>
      <c r="DC111" s="733"/>
      <c r="DD111" s="733"/>
      <c r="DE111" s="733"/>
      <c r="DF111" s="734"/>
      <c r="DG111" s="800" t="s">
        <v>203</v>
      </c>
      <c r="DH111" s="801"/>
      <c r="DI111" s="801"/>
      <c r="DJ111" s="801"/>
      <c r="DK111" s="801"/>
      <c r="DL111" s="801" t="s">
        <v>203</v>
      </c>
      <c r="DM111" s="801"/>
      <c r="DN111" s="801"/>
      <c r="DO111" s="801"/>
      <c r="DP111" s="801"/>
      <c r="DQ111" s="801" t="s">
        <v>203</v>
      </c>
      <c r="DR111" s="801"/>
      <c r="DS111" s="801"/>
      <c r="DT111" s="801"/>
      <c r="DU111" s="801"/>
      <c r="DV111" s="802" t="s">
        <v>203</v>
      </c>
      <c r="DW111" s="802"/>
      <c r="DX111" s="802"/>
      <c r="DY111" s="802"/>
      <c r="DZ111" s="803"/>
    </row>
    <row r="112" spans="1:131" s="52" customFormat="1" ht="26.25" customHeight="1" x14ac:dyDescent="0.15">
      <c r="A112" s="704" t="s">
        <v>163</v>
      </c>
      <c r="B112" s="705"/>
      <c r="C112" s="733" t="s">
        <v>415</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25" t="s">
        <v>203</v>
      </c>
      <c r="AB112" s="726"/>
      <c r="AC112" s="726"/>
      <c r="AD112" s="726"/>
      <c r="AE112" s="727"/>
      <c r="AF112" s="728" t="s">
        <v>203</v>
      </c>
      <c r="AG112" s="726"/>
      <c r="AH112" s="726"/>
      <c r="AI112" s="726"/>
      <c r="AJ112" s="727"/>
      <c r="AK112" s="728" t="s">
        <v>203</v>
      </c>
      <c r="AL112" s="726"/>
      <c r="AM112" s="726"/>
      <c r="AN112" s="726"/>
      <c r="AO112" s="727"/>
      <c r="AP112" s="797" t="s">
        <v>203</v>
      </c>
      <c r="AQ112" s="798"/>
      <c r="AR112" s="798"/>
      <c r="AS112" s="798"/>
      <c r="AT112" s="799"/>
      <c r="AU112" s="870"/>
      <c r="AV112" s="871"/>
      <c r="AW112" s="871"/>
      <c r="AX112" s="871"/>
      <c r="AY112" s="871"/>
      <c r="AZ112" s="796" t="s">
        <v>272</v>
      </c>
      <c r="BA112" s="733"/>
      <c r="BB112" s="733"/>
      <c r="BC112" s="733"/>
      <c r="BD112" s="733"/>
      <c r="BE112" s="733"/>
      <c r="BF112" s="733"/>
      <c r="BG112" s="733"/>
      <c r="BH112" s="733"/>
      <c r="BI112" s="733"/>
      <c r="BJ112" s="733"/>
      <c r="BK112" s="733"/>
      <c r="BL112" s="733"/>
      <c r="BM112" s="733"/>
      <c r="BN112" s="733"/>
      <c r="BO112" s="733"/>
      <c r="BP112" s="734"/>
      <c r="BQ112" s="800">
        <v>18866072</v>
      </c>
      <c r="BR112" s="801"/>
      <c r="BS112" s="801"/>
      <c r="BT112" s="801"/>
      <c r="BU112" s="801"/>
      <c r="BV112" s="801">
        <v>18527883</v>
      </c>
      <c r="BW112" s="801"/>
      <c r="BX112" s="801"/>
      <c r="BY112" s="801"/>
      <c r="BZ112" s="801"/>
      <c r="CA112" s="801">
        <v>17127206</v>
      </c>
      <c r="CB112" s="801"/>
      <c r="CC112" s="801"/>
      <c r="CD112" s="801"/>
      <c r="CE112" s="801"/>
      <c r="CF112" s="858">
        <v>90.1</v>
      </c>
      <c r="CG112" s="859"/>
      <c r="CH112" s="859"/>
      <c r="CI112" s="859"/>
      <c r="CJ112" s="859"/>
      <c r="CK112" s="875"/>
      <c r="CL112" s="717"/>
      <c r="CM112" s="796" t="s">
        <v>348</v>
      </c>
      <c r="CN112" s="733"/>
      <c r="CO112" s="733"/>
      <c r="CP112" s="733"/>
      <c r="CQ112" s="733"/>
      <c r="CR112" s="733"/>
      <c r="CS112" s="733"/>
      <c r="CT112" s="733"/>
      <c r="CU112" s="733"/>
      <c r="CV112" s="733"/>
      <c r="CW112" s="733"/>
      <c r="CX112" s="733"/>
      <c r="CY112" s="733"/>
      <c r="CZ112" s="733"/>
      <c r="DA112" s="733"/>
      <c r="DB112" s="733"/>
      <c r="DC112" s="733"/>
      <c r="DD112" s="733"/>
      <c r="DE112" s="733"/>
      <c r="DF112" s="734"/>
      <c r="DG112" s="800" t="s">
        <v>203</v>
      </c>
      <c r="DH112" s="801"/>
      <c r="DI112" s="801"/>
      <c r="DJ112" s="801"/>
      <c r="DK112" s="801"/>
      <c r="DL112" s="801" t="s">
        <v>203</v>
      </c>
      <c r="DM112" s="801"/>
      <c r="DN112" s="801"/>
      <c r="DO112" s="801"/>
      <c r="DP112" s="801"/>
      <c r="DQ112" s="801" t="s">
        <v>203</v>
      </c>
      <c r="DR112" s="801"/>
      <c r="DS112" s="801"/>
      <c r="DT112" s="801"/>
      <c r="DU112" s="801"/>
      <c r="DV112" s="802" t="s">
        <v>203</v>
      </c>
      <c r="DW112" s="802"/>
      <c r="DX112" s="802"/>
      <c r="DY112" s="802"/>
      <c r="DZ112" s="803"/>
    </row>
    <row r="113" spans="1:130" s="52" customFormat="1" ht="26.25" customHeight="1" x14ac:dyDescent="0.15">
      <c r="A113" s="706"/>
      <c r="B113" s="707"/>
      <c r="C113" s="733" t="s">
        <v>418</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725">
        <v>1688975</v>
      </c>
      <c r="AB113" s="726"/>
      <c r="AC113" s="726"/>
      <c r="AD113" s="726"/>
      <c r="AE113" s="727"/>
      <c r="AF113" s="728">
        <v>1657508</v>
      </c>
      <c r="AG113" s="726"/>
      <c r="AH113" s="726"/>
      <c r="AI113" s="726"/>
      <c r="AJ113" s="727"/>
      <c r="AK113" s="728">
        <v>1755055</v>
      </c>
      <c r="AL113" s="726"/>
      <c r="AM113" s="726"/>
      <c r="AN113" s="726"/>
      <c r="AO113" s="727"/>
      <c r="AP113" s="797">
        <v>9.1999999999999993</v>
      </c>
      <c r="AQ113" s="798"/>
      <c r="AR113" s="798"/>
      <c r="AS113" s="798"/>
      <c r="AT113" s="799"/>
      <c r="AU113" s="870"/>
      <c r="AV113" s="871"/>
      <c r="AW113" s="871"/>
      <c r="AX113" s="871"/>
      <c r="AY113" s="871"/>
      <c r="AZ113" s="796" t="s">
        <v>207</v>
      </c>
      <c r="BA113" s="733"/>
      <c r="BB113" s="733"/>
      <c r="BC113" s="733"/>
      <c r="BD113" s="733"/>
      <c r="BE113" s="733"/>
      <c r="BF113" s="733"/>
      <c r="BG113" s="733"/>
      <c r="BH113" s="733"/>
      <c r="BI113" s="733"/>
      <c r="BJ113" s="733"/>
      <c r="BK113" s="733"/>
      <c r="BL113" s="733"/>
      <c r="BM113" s="733"/>
      <c r="BN113" s="733"/>
      <c r="BO113" s="733"/>
      <c r="BP113" s="734"/>
      <c r="BQ113" s="800">
        <v>813163</v>
      </c>
      <c r="BR113" s="801"/>
      <c r="BS113" s="801"/>
      <c r="BT113" s="801"/>
      <c r="BU113" s="801"/>
      <c r="BV113" s="801">
        <v>684019</v>
      </c>
      <c r="BW113" s="801"/>
      <c r="BX113" s="801"/>
      <c r="BY113" s="801"/>
      <c r="BZ113" s="801"/>
      <c r="CA113" s="801">
        <v>568215</v>
      </c>
      <c r="CB113" s="801"/>
      <c r="CC113" s="801"/>
      <c r="CD113" s="801"/>
      <c r="CE113" s="801"/>
      <c r="CF113" s="858">
        <v>3</v>
      </c>
      <c r="CG113" s="859"/>
      <c r="CH113" s="859"/>
      <c r="CI113" s="859"/>
      <c r="CJ113" s="859"/>
      <c r="CK113" s="875"/>
      <c r="CL113" s="717"/>
      <c r="CM113" s="796" t="s">
        <v>359</v>
      </c>
      <c r="CN113" s="733"/>
      <c r="CO113" s="733"/>
      <c r="CP113" s="733"/>
      <c r="CQ113" s="733"/>
      <c r="CR113" s="733"/>
      <c r="CS113" s="733"/>
      <c r="CT113" s="733"/>
      <c r="CU113" s="733"/>
      <c r="CV113" s="733"/>
      <c r="CW113" s="733"/>
      <c r="CX113" s="733"/>
      <c r="CY113" s="733"/>
      <c r="CZ113" s="733"/>
      <c r="DA113" s="733"/>
      <c r="DB113" s="733"/>
      <c r="DC113" s="733"/>
      <c r="DD113" s="733"/>
      <c r="DE113" s="733"/>
      <c r="DF113" s="734"/>
      <c r="DG113" s="725" t="s">
        <v>203</v>
      </c>
      <c r="DH113" s="726"/>
      <c r="DI113" s="726"/>
      <c r="DJ113" s="726"/>
      <c r="DK113" s="727"/>
      <c r="DL113" s="728" t="s">
        <v>203</v>
      </c>
      <c r="DM113" s="726"/>
      <c r="DN113" s="726"/>
      <c r="DO113" s="726"/>
      <c r="DP113" s="727"/>
      <c r="DQ113" s="728" t="s">
        <v>203</v>
      </c>
      <c r="DR113" s="726"/>
      <c r="DS113" s="726"/>
      <c r="DT113" s="726"/>
      <c r="DU113" s="727"/>
      <c r="DV113" s="797" t="s">
        <v>203</v>
      </c>
      <c r="DW113" s="798"/>
      <c r="DX113" s="798"/>
      <c r="DY113" s="798"/>
      <c r="DZ113" s="799"/>
    </row>
    <row r="114" spans="1:130" s="52" customFormat="1" ht="26.25" customHeight="1" x14ac:dyDescent="0.15">
      <c r="A114" s="706"/>
      <c r="B114" s="707"/>
      <c r="C114" s="733" t="s">
        <v>419</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25">
        <v>160000</v>
      </c>
      <c r="AB114" s="726"/>
      <c r="AC114" s="726"/>
      <c r="AD114" s="726"/>
      <c r="AE114" s="727"/>
      <c r="AF114" s="728">
        <v>160607</v>
      </c>
      <c r="AG114" s="726"/>
      <c r="AH114" s="726"/>
      <c r="AI114" s="726"/>
      <c r="AJ114" s="727"/>
      <c r="AK114" s="728">
        <v>156716</v>
      </c>
      <c r="AL114" s="726"/>
      <c r="AM114" s="726"/>
      <c r="AN114" s="726"/>
      <c r="AO114" s="727"/>
      <c r="AP114" s="797">
        <v>0.8</v>
      </c>
      <c r="AQ114" s="798"/>
      <c r="AR114" s="798"/>
      <c r="AS114" s="798"/>
      <c r="AT114" s="799"/>
      <c r="AU114" s="870"/>
      <c r="AV114" s="871"/>
      <c r="AW114" s="871"/>
      <c r="AX114" s="871"/>
      <c r="AY114" s="871"/>
      <c r="AZ114" s="796" t="s">
        <v>421</v>
      </c>
      <c r="BA114" s="733"/>
      <c r="BB114" s="733"/>
      <c r="BC114" s="733"/>
      <c r="BD114" s="733"/>
      <c r="BE114" s="733"/>
      <c r="BF114" s="733"/>
      <c r="BG114" s="733"/>
      <c r="BH114" s="733"/>
      <c r="BI114" s="733"/>
      <c r="BJ114" s="733"/>
      <c r="BK114" s="733"/>
      <c r="BL114" s="733"/>
      <c r="BM114" s="733"/>
      <c r="BN114" s="733"/>
      <c r="BO114" s="733"/>
      <c r="BP114" s="734"/>
      <c r="BQ114" s="800">
        <v>2908128</v>
      </c>
      <c r="BR114" s="801"/>
      <c r="BS114" s="801"/>
      <c r="BT114" s="801"/>
      <c r="BU114" s="801"/>
      <c r="BV114" s="801">
        <v>2692116</v>
      </c>
      <c r="BW114" s="801"/>
      <c r="BX114" s="801"/>
      <c r="BY114" s="801"/>
      <c r="BZ114" s="801"/>
      <c r="CA114" s="801">
        <v>2277379</v>
      </c>
      <c r="CB114" s="801"/>
      <c r="CC114" s="801"/>
      <c r="CD114" s="801"/>
      <c r="CE114" s="801"/>
      <c r="CF114" s="858">
        <v>12</v>
      </c>
      <c r="CG114" s="859"/>
      <c r="CH114" s="859"/>
      <c r="CI114" s="859"/>
      <c r="CJ114" s="859"/>
      <c r="CK114" s="875"/>
      <c r="CL114" s="717"/>
      <c r="CM114" s="796" t="s">
        <v>422</v>
      </c>
      <c r="CN114" s="733"/>
      <c r="CO114" s="733"/>
      <c r="CP114" s="733"/>
      <c r="CQ114" s="733"/>
      <c r="CR114" s="733"/>
      <c r="CS114" s="733"/>
      <c r="CT114" s="733"/>
      <c r="CU114" s="733"/>
      <c r="CV114" s="733"/>
      <c r="CW114" s="733"/>
      <c r="CX114" s="733"/>
      <c r="CY114" s="733"/>
      <c r="CZ114" s="733"/>
      <c r="DA114" s="733"/>
      <c r="DB114" s="733"/>
      <c r="DC114" s="733"/>
      <c r="DD114" s="733"/>
      <c r="DE114" s="733"/>
      <c r="DF114" s="734"/>
      <c r="DG114" s="725" t="s">
        <v>203</v>
      </c>
      <c r="DH114" s="726"/>
      <c r="DI114" s="726"/>
      <c r="DJ114" s="726"/>
      <c r="DK114" s="727"/>
      <c r="DL114" s="728" t="s">
        <v>203</v>
      </c>
      <c r="DM114" s="726"/>
      <c r="DN114" s="726"/>
      <c r="DO114" s="726"/>
      <c r="DP114" s="727"/>
      <c r="DQ114" s="728" t="s">
        <v>203</v>
      </c>
      <c r="DR114" s="726"/>
      <c r="DS114" s="726"/>
      <c r="DT114" s="726"/>
      <c r="DU114" s="727"/>
      <c r="DV114" s="797" t="s">
        <v>203</v>
      </c>
      <c r="DW114" s="798"/>
      <c r="DX114" s="798"/>
      <c r="DY114" s="798"/>
      <c r="DZ114" s="799"/>
    </row>
    <row r="115" spans="1:130" s="52" customFormat="1" ht="26.25" customHeight="1" x14ac:dyDescent="0.15">
      <c r="A115" s="706"/>
      <c r="B115" s="707"/>
      <c r="C115" s="733" t="s">
        <v>334</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725">
        <v>16833</v>
      </c>
      <c r="AB115" s="726"/>
      <c r="AC115" s="726"/>
      <c r="AD115" s="726"/>
      <c r="AE115" s="727"/>
      <c r="AF115" s="728">
        <v>16813</v>
      </c>
      <c r="AG115" s="726"/>
      <c r="AH115" s="726"/>
      <c r="AI115" s="726"/>
      <c r="AJ115" s="727"/>
      <c r="AK115" s="728">
        <v>16762</v>
      </c>
      <c r="AL115" s="726"/>
      <c r="AM115" s="726"/>
      <c r="AN115" s="726"/>
      <c r="AO115" s="727"/>
      <c r="AP115" s="797">
        <v>0.1</v>
      </c>
      <c r="AQ115" s="798"/>
      <c r="AR115" s="798"/>
      <c r="AS115" s="798"/>
      <c r="AT115" s="799"/>
      <c r="AU115" s="870"/>
      <c r="AV115" s="871"/>
      <c r="AW115" s="871"/>
      <c r="AX115" s="871"/>
      <c r="AY115" s="871"/>
      <c r="AZ115" s="796" t="s">
        <v>233</v>
      </c>
      <c r="BA115" s="733"/>
      <c r="BB115" s="733"/>
      <c r="BC115" s="733"/>
      <c r="BD115" s="733"/>
      <c r="BE115" s="733"/>
      <c r="BF115" s="733"/>
      <c r="BG115" s="733"/>
      <c r="BH115" s="733"/>
      <c r="BI115" s="733"/>
      <c r="BJ115" s="733"/>
      <c r="BK115" s="733"/>
      <c r="BL115" s="733"/>
      <c r="BM115" s="733"/>
      <c r="BN115" s="733"/>
      <c r="BO115" s="733"/>
      <c r="BP115" s="734"/>
      <c r="BQ115" s="800">
        <v>371466</v>
      </c>
      <c r="BR115" s="801"/>
      <c r="BS115" s="801"/>
      <c r="BT115" s="801"/>
      <c r="BU115" s="801"/>
      <c r="BV115" s="801">
        <v>376939</v>
      </c>
      <c r="BW115" s="801"/>
      <c r="BX115" s="801"/>
      <c r="BY115" s="801"/>
      <c r="BZ115" s="801"/>
      <c r="CA115" s="801">
        <v>379462</v>
      </c>
      <c r="CB115" s="801"/>
      <c r="CC115" s="801"/>
      <c r="CD115" s="801"/>
      <c r="CE115" s="801"/>
      <c r="CF115" s="858">
        <v>2</v>
      </c>
      <c r="CG115" s="859"/>
      <c r="CH115" s="859"/>
      <c r="CI115" s="859"/>
      <c r="CJ115" s="859"/>
      <c r="CK115" s="875"/>
      <c r="CL115" s="717"/>
      <c r="CM115" s="796" t="s">
        <v>35</v>
      </c>
      <c r="CN115" s="733"/>
      <c r="CO115" s="733"/>
      <c r="CP115" s="733"/>
      <c r="CQ115" s="733"/>
      <c r="CR115" s="733"/>
      <c r="CS115" s="733"/>
      <c r="CT115" s="733"/>
      <c r="CU115" s="733"/>
      <c r="CV115" s="733"/>
      <c r="CW115" s="733"/>
      <c r="CX115" s="733"/>
      <c r="CY115" s="733"/>
      <c r="CZ115" s="733"/>
      <c r="DA115" s="733"/>
      <c r="DB115" s="733"/>
      <c r="DC115" s="733"/>
      <c r="DD115" s="733"/>
      <c r="DE115" s="733"/>
      <c r="DF115" s="734"/>
      <c r="DG115" s="725" t="s">
        <v>203</v>
      </c>
      <c r="DH115" s="726"/>
      <c r="DI115" s="726"/>
      <c r="DJ115" s="726"/>
      <c r="DK115" s="727"/>
      <c r="DL115" s="728" t="s">
        <v>203</v>
      </c>
      <c r="DM115" s="726"/>
      <c r="DN115" s="726"/>
      <c r="DO115" s="726"/>
      <c r="DP115" s="727"/>
      <c r="DQ115" s="728" t="s">
        <v>203</v>
      </c>
      <c r="DR115" s="726"/>
      <c r="DS115" s="726"/>
      <c r="DT115" s="726"/>
      <c r="DU115" s="727"/>
      <c r="DV115" s="797" t="s">
        <v>203</v>
      </c>
      <c r="DW115" s="798"/>
      <c r="DX115" s="798"/>
      <c r="DY115" s="798"/>
      <c r="DZ115" s="799"/>
    </row>
    <row r="116" spans="1:130" s="52" customFormat="1" ht="26.25" customHeight="1" x14ac:dyDescent="0.15">
      <c r="A116" s="708"/>
      <c r="B116" s="709"/>
      <c r="C116" s="805" t="s">
        <v>3</v>
      </c>
      <c r="D116" s="805"/>
      <c r="E116" s="805"/>
      <c r="F116" s="805"/>
      <c r="G116" s="805"/>
      <c r="H116" s="805"/>
      <c r="I116" s="805"/>
      <c r="J116" s="805"/>
      <c r="K116" s="805"/>
      <c r="L116" s="805"/>
      <c r="M116" s="805"/>
      <c r="N116" s="805"/>
      <c r="O116" s="805"/>
      <c r="P116" s="805"/>
      <c r="Q116" s="805"/>
      <c r="R116" s="805"/>
      <c r="S116" s="805"/>
      <c r="T116" s="805"/>
      <c r="U116" s="805"/>
      <c r="V116" s="805"/>
      <c r="W116" s="805"/>
      <c r="X116" s="805"/>
      <c r="Y116" s="805"/>
      <c r="Z116" s="806"/>
      <c r="AA116" s="725">
        <v>761</v>
      </c>
      <c r="AB116" s="726"/>
      <c r="AC116" s="726"/>
      <c r="AD116" s="726"/>
      <c r="AE116" s="727"/>
      <c r="AF116" s="728">
        <v>212</v>
      </c>
      <c r="AG116" s="726"/>
      <c r="AH116" s="726"/>
      <c r="AI116" s="726"/>
      <c r="AJ116" s="727"/>
      <c r="AK116" s="728">
        <v>451</v>
      </c>
      <c r="AL116" s="726"/>
      <c r="AM116" s="726"/>
      <c r="AN116" s="726"/>
      <c r="AO116" s="727"/>
      <c r="AP116" s="797">
        <v>0</v>
      </c>
      <c r="AQ116" s="798"/>
      <c r="AR116" s="798"/>
      <c r="AS116" s="798"/>
      <c r="AT116" s="799"/>
      <c r="AU116" s="870"/>
      <c r="AV116" s="871"/>
      <c r="AW116" s="871"/>
      <c r="AX116" s="871"/>
      <c r="AY116" s="871"/>
      <c r="AZ116" s="877" t="s">
        <v>229</v>
      </c>
      <c r="BA116" s="878"/>
      <c r="BB116" s="878"/>
      <c r="BC116" s="878"/>
      <c r="BD116" s="878"/>
      <c r="BE116" s="878"/>
      <c r="BF116" s="878"/>
      <c r="BG116" s="878"/>
      <c r="BH116" s="878"/>
      <c r="BI116" s="878"/>
      <c r="BJ116" s="878"/>
      <c r="BK116" s="878"/>
      <c r="BL116" s="878"/>
      <c r="BM116" s="878"/>
      <c r="BN116" s="878"/>
      <c r="BO116" s="878"/>
      <c r="BP116" s="879"/>
      <c r="BQ116" s="800" t="s">
        <v>203</v>
      </c>
      <c r="BR116" s="801"/>
      <c r="BS116" s="801"/>
      <c r="BT116" s="801"/>
      <c r="BU116" s="801"/>
      <c r="BV116" s="801" t="s">
        <v>203</v>
      </c>
      <c r="BW116" s="801"/>
      <c r="BX116" s="801"/>
      <c r="BY116" s="801"/>
      <c r="BZ116" s="801"/>
      <c r="CA116" s="801" t="s">
        <v>203</v>
      </c>
      <c r="CB116" s="801"/>
      <c r="CC116" s="801"/>
      <c r="CD116" s="801"/>
      <c r="CE116" s="801"/>
      <c r="CF116" s="858" t="s">
        <v>203</v>
      </c>
      <c r="CG116" s="859"/>
      <c r="CH116" s="859"/>
      <c r="CI116" s="859"/>
      <c r="CJ116" s="859"/>
      <c r="CK116" s="875"/>
      <c r="CL116" s="717"/>
      <c r="CM116" s="796" t="s">
        <v>423</v>
      </c>
      <c r="CN116" s="733"/>
      <c r="CO116" s="733"/>
      <c r="CP116" s="733"/>
      <c r="CQ116" s="733"/>
      <c r="CR116" s="733"/>
      <c r="CS116" s="733"/>
      <c r="CT116" s="733"/>
      <c r="CU116" s="733"/>
      <c r="CV116" s="733"/>
      <c r="CW116" s="733"/>
      <c r="CX116" s="733"/>
      <c r="CY116" s="733"/>
      <c r="CZ116" s="733"/>
      <c r="DA116" s="733"/>
      <c r="DB116" s="733"/>
      <c r="DC116" s="733"/>
      <c r="DD116" s="733"/>
      <c r="DE116" s="733"/>
      <c r="DF116" s="734"/>
      <c r="DG116" s="725" t="s">
        <v>203</v>
      </c>
      <c r="DH116" s="726"/>
      <c r="DI116" s="726"/>
      <c r="DJ116" s="726"/>
      <c r="DK116" s="727"/>
      <c r="DL116" s="728" t="s">
        <v>203</v>
      </c>
      <c r="DM116" s="726"/>
      <c r="DN116" s="726"/>
      <c r="DO116" s="726"/>
      <c r="DP116" s="727"/>
      <c r="DQ116" s="728" t="s">
        <v>203</v>
      </c>
      <c r="DR116" s="726"/>
      <c r="DS116" s="726"/>
      <c r="DT116" s="726"/>
      <c r="DU116" s="727"/>
      <c r="DV116" s="797" t="s">
        <v>203</v>
      </c>
      <c r="DW116" s="798"/>
      <c r="DX116" s="798"/>
      <c r="DY116" s="798"/>
      <c r="DZ116" s="799"/>
    </row>
    <row r="117" spans="1:130" s="52" customFormat="1" ht="26.25" customHeight="1" x14ac:dyDescent="0.15">
      <c r="A117" s="860" t="s">
        <v>276</v>
      </c>
      <c r="B117" s="861"/>
      <c r="C117" s="861"/>
      <c r="D117" s="861"/>
      <c r="E117" s="861"/>
      <c r="F117" s="861"/>
      <c r="G117" s="861"/>
      <c r="H117" s="861"/>
      <c r="I117" s="861"/>
      <c r="J117" s="861"/>
      <c r="K117" s="861"/>
      <c r="L117" s="861"/>
      <c r="M117" s="861"/>
      <c r="N117" s="861"/>
      <c r="O117" s="861"/>
      <c r="P117" s="861"/>
      <c r="Q117" s="861"/>
      <c r="R117" s="861"/>
      <c r="S117" s="861"/>
      <c r="T117" s="861"/>
      <c r="U117" s="861"/>
      <c r="V117" s="861"/>
      <c r="W117" s="861"/>
      <c r="X117" s="861"/>
      <c r="Y117" s="837" t="s">
        <v>311</v>
      </c>
      <c r="Z117" s="862"/>
      <c r="AA117" s="880">
        <v>4846022</v>
      </c>
      <c r="AB117" s="881"/>
      <c r="AC117" s="881"/>
      <c r="AD117" s="881"/>
      <c r="AE117" s="882"/>
      <c r="AF117" s="883">
        <v>4914208</v>
      </c>
      <c r="AG117" s="881"/>
      <c r="AH117" s="881"/>
      <c r="AI117" s="881"/>
      <c r="AJ117" s="882"/>
      <c r="AK117" s="883">
        <v>5119671</v>
      </c>
      <c r="AL117" s="881"/>
      <c r="AM117" s="881"/>
      <c r="AN117" s="881"/>
      <c r="AO117" s="882"/>
      <c r="AP117" s="884"/>
      <c r="AQ117" s="885"/>
      <c r="AR117" s="885"/>
      <c r="AS117" s="885"/>
      <c r="AT117" s="886"/>
      <c r="AU117" s="870"/>
      <c r="AV117" s="871"/>
      <c r="AW117" s="871"/>
      <c r="AX117" s="871"/>
      <c r="AY117" s="871"/>
      <c r="AZ117" s="855" t="s">
        <v>425</v>
      </c>
      <c r="BA117" s="856"/>
      <c r="BB117" s="856"/>
      <c r="BC117" s="856"/>
      <c r="BD117" s="856"/>
      <c r="BE117" s="856"/>
      <c r="BF117" s="856"/>
      <c r="BG117" s="856"/>
      <c r="BH117" s="856"/>
      <c r="BI117" s="856"/>
      <c r="BJ117" s="856"/>
      <c r="BK117" s="856"/>
      <c r="BL117" s="856"/>
      <c r="BM117" s="856"/>
      <c r="BN117" s="856"/>
      <c r="BO117" s="856"/>
      <c r="BP117" s="857"/>
      <c r="BQ117" s="800" t="s">
        <v>203</v>
      </c>
      <c r="BR117" s="801"/>
      <c r="BS117" s="801"/>
      <c r="BT117" s="801"/>
      <c r="BU117" s="801"/>
      <c r="BV117" s="801" t="s">
        <v>203</v>
      </c>
      <c r="BW117" s="801"/>
      <c r="BX117" s="801"/>
      <c r="BY117" s="801"/>
      <c r="BZ117" s="801"/>
      <c r="CA117" s="801" t="s">
        <v>203</v>
      </c>
      <c r="CB117" s="801"/>
      <c r="CC117" s="801"/>
      <c r="CD117" s="801"/>
      <c r="CE117" s="801"/>
      <c r="CF117" s="858" t="s">
        <v>203</v>
      </c>
      <c r="CG117" s="859"/>
      <c r="CH117" s="859"/>
      <c r="CI117" s="859"/>
      <c r="CJ117" s="859"/>
      <c r="CK117" s="875"/>
      <c r="CL117" s="717"/>
      <c r="CM117" s="796" t="s">
        <v>319</v>
      </c>
      <c r="CN117" s="733"/>
      <c r="CO117" s="733"/>
      <c r="CP117" s="733"/>
      <c r="CQ117" s="733"/>
      <c r="CR117" s="733"/>
      <c r="CS117" s="733"/>
      <c r="CT117" s="733"/>
      <c r="CU117" s="733"/>
      <c r="CV117" s="733"/>
      <c r="CW117" s="733"/>
      <c r="CX117" s="733"/>
      <c r="CY117" s="733"/>
      <c r="CZ117" s="733"/>
      <c r="DA117" s="733"/>
      <c r="DB117" s="733"/>
      <c r="DC117" s="733"/>
      <c r="DD117" s="733"/>
      <c r="DE117" s="733"/>
      <c r="DF117" s="734"/>
      <c r="DG117" s="725" t="s">
        <v>203</v>
      </c>
      <c r="DH117" s="726"/>
      <c r="DI117" s="726"/>
      <c r="DJ117" s="726"/>
      <c r="DK117" s="727"/>
      <c r="DL117" s="728" t="s">
        <v>203</v>
      </c>
      <c r="DM117" s="726"/>
      <c r="DN117" s="726"/>
      <c r="DO117" s="726"/>
      <c r="DP117" s="727"/>
      <c r="DQ117" s="728" t="s">
        <v>203</v>
      </c>
      <c r="DR117" s="726"/>
      <c r="DS117" s="726"/>
      <c r="DT117" s="726"/>
      <c r="DU117" s="727"/>
      <c r="DV117" s="797" t="s">
        <v>203</v>
      </c>
      <c r="DW117" s="798"/>
      <c r="DX117" s="798"/>
      <c r="DY117" s="798"/>
      <c r="DZ117" s="799"/>
    </row>
    <row r="118" spans="1:130" s="52" customFormat="1" ht="26.25" customHeight="1" x14ac:dyDescent="0.15">
      <c r="A118" s="860" t="s">
        <v>105</v>
      </c>
      <c r="B118" s="861"/>
      <c r="C118" s="861"/>
      <c r="D118" s="861"/>
      <c r="E118" s="861"/>
      <c r="F118" s="861"/>
      <c r="G118" s="861"/>
      <c r="H118" s="861"/>
      <c r="I118" s="861"/>
      <c r="J118" s="861"/>
      <c r="K118" s="861"/>
      <c r="L118" s="861"/>
      <c r="M118" s="861"/>
      <c r="N118" s="861"/>
      <c r="O118" s="861"/>
      <c r="P118" s="861"/>
      <c r="Q118" s="861"/>
      <c r="R118" s="861"/>
      <c r="S118" s="861"/>
      <c r="T118" s="861"/>
      <c r="U118" s="861"/>
      <c r="V118" s="861"/>
      <c r="W118" s="861"/>
      <c r="X118" s="861"/>
      <c r="Y118" s="861"/>
      <c r="Z118" s="862"/>
      <c r="AA118" s="863" t="s">
        <v>15</v>
      </c>
      <c r="AB118" s="861"/>
      <c r="AC118" s="861"/>
      <c r="AD118" s="861"/>
      <c r="AE118" s="862"/>
      <c r="AF118" s="863" t="s">
        <v>372</v>
      </c>
      <c r="AG118" s="861"/>
      <c r="AH118" s="861"/>
      <c r="AI118" s="861"/>
      <c r="AJ118" s="862"/>
      <c r="AK118" s="863" t="s">
        <v>345</v>
      </c>
      <c r="AL118" s="861"/>
      <c r="AM118" s="861"/>
      <c r="AN118" s="861"/>
      <c r="AO118" s="862"/>
      <c r="AP118" s="863" t="s">
        <v>410</v>
      </c>
      <c r="AQ118" s="861"/>
      <c r="AR118" s="861"/>
      <c r="AS118" s="861"/>
      <c r="AT118" s="864"/>
      <c r="AU118" s="870"/>
      <c r="AV118" s="871"/>
      <c r="AW118" s="871"/>
      <c r="AX118" s="871"/>
      <c r="AY118" s="871"/>
      <c r="AZ118" s="804" t="s">
        <v>426</v>
      </c>
      <c r="BA118" s="805"/>
      <c r="BB118" s="805"/>
      <c r="BC118" s="805"/>
      <c r="BD118" s="805"/>
      <c r="BE118" s="805"/>
      <c r="BF118" s="805"/>
      <c r="BG118" s="805"/>
      <c r="BH118" s="805"/>
      <c r="BI118" s="805"/>
      <c r="BJ118" s="805"/>
      <c r="BK118" s="805"/>
      <c r="BL118" s="805"/>
      <c r="BM118" s="805"/>
      <c r="BN118" s="805"/>
      <c r="BO118" s="805"/>
      <c r="BP118" s="806"/>
      <c r="BQ118" s="833" t="s">
        <v>203</v>
      </c>
      <c r="BR118" s="834"/>
      <c r="BS118" s="834"/>
      <c r="BT118" s="834"/>
      <c r="BU118" s="834"/>
      <c r="BV118" s="834" t="s">
        <v>203</v>
      </c>
      <c r="BW118" s="834"/>
      <c r="BX118" s="834"/>
      <c r="BY118" s="834"/>
      <c r="BZ118" s="834"/>
      <c r="CA118" s="834" t="s">
        <v>203</v>
      </c>
      <c r="CB118" s="834"/>
      <c r="CC118" s="834"/>
      <c r="CD118" s="834"/>
      <c r="CE118" s="834"/>
      <c r="CF118" s="858" t="s">
        <v>203</v>
      </c>
      <c r="CG118" s="859"/>
      <c r="CH118" s="859"/>
      <c r="CI118" s="859"/>
      <c r="CJ118" s="859"/>
      <c r="CK118" s="875"/>
      <c r="CL118" s="717"/>
      <c r="CM118" s="796" t="s">
        <v>427</v>
      </c>
      <c r="CN118" s="733"/>
      <c r="CO118" s="733"/>
      <c r="CP118" s="733"/>
      <c r="CQ118" s="733"/>
      <c r="CR118" s="733"/>
      <c r="CS118" s="733"/>
      <c r="CT118" s="733"/>
      <c r="CU118" s="733"/>
      <c r="CV118" s="733"/>
      <c r="CW118" s="733"/>
      <c r="CX118" s="733"/>
      <c r="CY118" s="733"/>
      <c r="CZ118" s="733"/>
      <c r="DA118" s="733"/>
      <c r="DB118" s="733"/>
      <c r="DC118" s="733"/>
      <c r="DD118" s="733"/>
      <c r="DE118" s="733"/>
      <c r="DF118" s="734"/>
      <c r="DG118" s="725" t="s">
        <v>203</v>
      </c>
      <c r="DH118" s="726"/>
      <c r="DI118" s="726"/>
      <c r="DJ118" s="726"/>
      <c r="DK118" s="727"/>
      <c r="DL118" s="728" t="s">
        <v>203</v>
      </c>
      <c r="DM118" s="726"/>
      <c r="DN118" s="726"/>
      <c r="DO118" s="726"/>
      <c r="DP118" s="727"/>
      <c r="DQ118" s="728" t="s">
        <v>203</v>
      </c>
      <c r="DR118" s="726"/>
      <c r="DS118" s="726"/>
      <c r="DT118" s="726"/>
      <c r="DU118" s="727"/>
      <c r="DV118" s="797" t="s">
        <v>203</v>
      </c>
      <c r="DW118" s="798"/>
      <c r="DX118" s="798"/>
      <c r="DY118" s="798"/>
      <c r="DZ118" s="799"/>
    </row>
    <row r="119" spans="1:130" s="52" customFormat="1" ht="26.25" customHeight="1" x14ac:dyDescent="0.15">
      <c r="A119" s="714" t="s">
        <v>339</v>
      </c>
      <c r="B119" s="715"/>
      <c r="C119" s="824" t="s">
        <v>412</v>
      </c>
      <c r="D119" s="772"/>
      <c r="E119" s="772"/>
      <c r="F119" s="772"/>
      <c r="G119" s="772"/>
      <c r="H119" s="772"/>
      <c r="I119" s="772"/>
      <c r="J119" s="772"/>
      <c r="K119" s="772"/>
      <c r="L119" s="772"/>
      <c r="M119" s="772"/>
      <c r="N119" s="772"/>
      <c r="O119" s="772"/>
      <c r="P119" s="772"/>
      <c r="Q119" s="772"/>
      <c r="R119" s="772"/>
      <c r="S119" s="772"/>
      <c r="T119" s="772"/>
      <c r="U119" s="772"/>
      <c r="V119" s="772"/>
      <c r="W119" s="772"/>
      <c r="X119" s="772"/>
      <c r="Y119" s="772"/>
      <c r="Z119" s="773"/>
      <c r="AA119" s="764" t="s">
        <v>203</v>
      </c>
      <c r="AB119" s="765"/>
      <c r="AC119" s="765"/>
      <c r="AD119" s="765"/>
      <c r="AE119" s="766"/>
      <c r="AF119" s="767" t="s">
        <v>203</v>
      </c>
      <c r="AG119" s="765"/>
      <c r="AH119" s="765"/>
      <c r="AI119" s="765"/>
      <c r="AJ119" s="766"/>
      <c r="AK119" s="767" t="s">
        <v>203</v>
      </c>
      <c r="AL119" s="765"/>
      <c r="AM119" s="765"/>
      <c r="AN119" s="765"/>
      <c r="AO119" s="766"/>
      <c r="AP119" s="865" t="s">
        <v>203</v>
      </c>
      <c r="AQ119" s="866"/>
      <c r="AR119" s="866"/>
      <c r="AS119" s="866"/>
      <c r="AT119" s="867"/>
      <c r="AU119" s="872"/>
      <c r="AV119" s="873"/>
      <c r="AW119" s="873"/>
      <c r="AX119" s="873"/>
      <c r="AY119" s="873"/>
      <c r="AZ119" s="73" t="s">
        <v>276</v>
      </c>
      <c r="BA119" s="73"/>
      <c r="BB119" s="73"/>
      <c r="BC119" s="73"/>
      <c r="BD119" s="73"/>
      <c r="BE119" s="73"/>
      <c r="BF119" s="73"/>
      <c r="BG119" s="73"/>
      <c r="BH119" s="73"/>
      <c r="BI119" s="73"/>
      <c r="BJ119" s="73"/>
      <c r="BK119" s="73"/>
      <c r="BL119" s="73"/>
      <c r="BM119" s="73"/>
      <c r="BN119" s="73"/>
      <c r="BO119" s="837" t="s">
        <v>174</v>
      </c>
      <c r="BP119" s="838"/>
      <c r="BQ119" s="833">
        <v>65085551</v>
      </c>
      <c r="BR119" s="834"/>
      <c r="BS119" s="834"/>
      <c r="BT119" s="834"/>
      <c r="BU119" s="834"/>
      <c r="BV119" s="834">
        <v>64791442</v>
      </c>
      <c r="BW119" s="834"/>
      <c r="BX119" s="834"/>
      <c r="BY119" s="834"/>
      <c r="BZ119" s="834"/>
      <c r="CA119" s="834">
        <v>62774722</v>
      </c>
      <c r="CB119" s="834"/>
      <c r="CC119" s="834"/>
      <c r="CD119" s="834"/>
      <c r="CE119" s="834"/>
      <c r="CF119" s="691"/>
      <c r="CG119" s="692"/>
      <c r="CH119" s="692"/>
      <c r="CI119" s="692"/>
      <c r="CJ119" s="841"/>
      <c r="CK119" s="876"/>
      <c r="CL119" s="719"/>
      <c r="CM119" s="804" t="s">
        <v>428</v>
      </c>
      <c r="CN119" s="805"/>
      <c r="CO119" s="805"/>
      <c r="CP119" s="805"/>
      <c r="CQ119" s="805"/>
      <c r="CR119" s="805"/>
      <c r="CS119" s="805"/>
      <c r="CT119" s="805"/>
      <c r="CU119" s="805"/>
      <c r="CV119" s="805"/>
      <c r="CW119" s="805"/>
      <c r="CX119" s="805"/>
      <c r="CY119" s="805"/>
      <c r="CZ119" s="805"/>
      <c r="DA119" s="805"/>
      <c r="DB119" s="805"/>
      <c r="DC119" s="805"/>
      <c r="DD119" s="805"/>
      <c r="DE119" s="805"/>
      <c r="DF119" s="806"/>
      <c r="DG119" s="744">
        <v>58770</v>
      </c>
      <c r="DH119" s="745"/>
      <c r="DI119" s="745"/>
      <c r="DJ119" s="745"/>
      <c r="DK119" s="746"/>
      <c r="DL119" s="747">
        <v>39180</v>
      </c>
      <c r="DM119" s="745"/>
      <c r="DN119" s="745"/>
      <c r="DO119" s="745"/>
      <c r="DP119" s="746"/>
      <c r="DQ119" s="747">
        <v>19590</v>
      </c>
      <c r="DR119" s="745"/>
      <c r="DS119" s="745"/>
      <c r="DT119" s="745"/>
      <c r="DU119" s="746"/>
      <c r="DV119" s="821">
        <v>0.1</v>
      </c>
      <c r="DW119" s="822"/>
      <c r="DX119" s="822"/>
      <c r="DY119" s="822"/>
      <c r="DZ119" s="823"/>
    </row>
    <row r="120" spans="1:130" s="52" customFormat="1" ht="26.25" customHeight="1" x14ac:dyDescent="0.15">
      <c r="A120" s="716"/>
      <c r="B120" s="717"/>
      <c r="C120" s="796" t="s">
        <v>145</v>
      </c>
      <c r="D120" s="733"/>
      <c r="E120" s="733"/>
      <c r="F120" s="733"/>
      <c r="G120" s="733"/>
      <c r="H120" s="733"/>
      <c r="I120" s="733"/>
      <c r="J120" s="733"/>
      <c r="K120" s="733"/>
      <c r="L120" s="733"/>
      <c r="M120" s="733"/>
      <c r="N120" s="733"/>
      <c r="O120" s="733"/>
      <c r="P120" s="733"/>
      <c r="Q120" s="733"/>
      <c r="R120" s="733"/>
      <c r="S120" s="733"/>
      <c r="T120" s="733"/>
      <c r="U120" s="733"/>
      <c r="V120" s="733"/>
      <c r="W120" s="733"/>
      <c r="X120" s="733"/>
      <c r="Y120" s="733"/>
      <c r="Z120" s="734"/>
      <c r="AA120" s="725" t="s">
        <v>203</v>
      </c>
      <c r="AB120" s="726"/>
      <c r="AC120" s="726"/>
      <c r="AD120" s="726"/>
      <c r="AE120" s="727"/>
      <c r="AF120" s="728" t="s">
        <v>203</v>
      </c>
      <c r="AG120" s="726"/>
      <c r="AH120" s="726"/>
      <c r="AI120" s="726"/>
      <c r="AJ120" s="727"/>
      <c r="AK120" s="728" t="s">
        <v>203</v>
      </c>
      <c r="AL120" s="726"/>
      <c r="AM120" s="726"/>
      <c r="AN120" s="726"/>
      <c r="AO120" s="727"/>
      <c r="AP120" s="797" t="s">
        <v>203</v>
      </c>
      <c r="AQ120" s="798"/>
      <c r="AR120" s="798"/>
      <c r="AS120" s="798"/>
      <c r="AT120" s="799"/>
      <c r="AU120" s="842" t="s">
        <v>416</v>
      </c>
      <c r="AV120" s="843"/>
      <c r="AW120" s="843"/>
      <c r="AX120" s="843"/>
      <c r="AY120" s="844"/>
      <c r="AZ120" s="824" t="s">
        <v>216</v>
      </c>
      <c r="BA120" s="772"/>
      <c r="BB120" s="772"/>
      <c r="BC120" s="772"/>
      <c r="BD120" s="772"/>
      <c r="BE120" s="772"/>
      <c r="BF120" s="772"/>
      <c r="BG120" s="772"/>
      <c r="BH120" s="772"/>
      <c r="BI120" s="772"/>
      <c r="BJ120" s="772"/>
      <c r="BK120" s="772"/>
      <c r="BL120" s="772"/>
      <c r="BM120" s="772"/>
      <c r="BN120" s="772"/>
      <c r="BO120" s="772"/>
      <c r="BP120" s="773"/>
      <c r="BQ120" s="825">
        <v>13265295</v>
      </c>
      <c r="BR120" s="826"/>
      <c r="BS120" s="826"/>
      <c r="BT120" s="826"/>
      <c r="BU120" s="826"/>
      <c r="BV120" s="826">
        <v>14541321</v>
      </c>
      <c r="BW120" s="826"/>
      <c r="BX120" s="826"/>
      <c r="BY120" s="826"/>
      <c r="BZ120" s="826"/>
      <c r="CA120" s="826">
        <v>19193222</v>
      </c>
      <c r="CB120" s="826"/>
      <c r="CC120" s="826"/>
      <c r="CD120" s="826"/>
      <c r="CE120" s="826"/>
      <c r="CF120" s="850">
        <v>101</v>
      </c>
      <c r="CG120" s="851"/>
      <c r="CH120" s="851"/>
      <c r="CI120" s="851"/>
      <c r="CJ120" s="851"/>
      <c r="CK120" s="829" t="s">
        <v>273</v>
      </c>
      <c r="CL120" s="788"/>
      <c r="CM120" s="788"/>
      <c r="CN120" s="788"/>
      <c r="CO120" s="789"/>
      <c r="CP120" s="852" t="s">
        <v>335</v>
      </c>
      <c r="CQ120" s="853"/>
      <c r="CR120" s="853"/>
      <c r="CS120" s="853"/>
      <c r="CT120" s="853"/>
      <c r="CU120" s="853"/>
      <c r="CV120" s="853"/>
      <c r="CW120" s="853"/>
      <c r="CX120" s="853"/>
      <c r="CY120" s="853"/>
      <c r="CZ120" s="853"/>
      <c r="DA120" s="853"/>
      <c r="DB120" s="853"/>
      <c r="DC120" s="853"/>
      <c r="DD120" s="853"/>
      <c r="DE120" s="853"/>
      <c r="DF120" s="854"/>
      <c r="DG120" s="825">
        <v>6841879</v>
      </c>
      <c r="DH120" s="826"/>
      <c r="DI120" s="826"/>
      <c r="DJ120" s="826"/>
      <c r="DK120" s="826"/>
      <c r="DL120" s="826">
        <v>6662084</v>
      </c>
      <c r="DM120" s="826"/>
      <c r="DN120" s="826"/>
      <c r="DO120" s="826"/>
      <c r="DP120" s="826"/>
      <c r="DQ120" s="826">
        <v>6132977</v>
      </c>
      <c r="DR120" s="826"/>
      <c r="DS120" s="826"/>
      <c r="DT120" s="826"/>
      <c r="DU120" s="826"/>
      <c r="DV120" s="827">
        <v>32.299999999999997</v>
      </c>
      <c r="DW120" s="827"/>
      <c r="DX120" s="827"/>
      <c r="DY120" s="827"/>
      <c r="DZ120" s="828"/>
    </row>
    <row r="121" spans="1:130" s="52" customFormat="1" ht="26.25" customHeight="1" x14ac:dyDescent="0.15">
      <c r="A121" s="716"/>
      <c r="B121" s="717"/>
      <c r="C121" s="855" t="s">
        <v>147</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25" t="s">
        <v>203</v>
      </c>
      <c r="AB121" s="726"/>
      <c r="AC121" s="726"/>
      <c r="AD121" s="726"/>
      <c r="AE121" s="727"/>
      <c r="AF121" s="728" t="s">
        <v>203</v>
      </c>
      <c r="AG121" s="726"/>
      <c r="AH121" s="726"/>
      <c r="AI121" s="726"/>
      <c r="AJ121" s="727"/>
      <c r="AK121" s="728" t="s">
        <v>203</v>
      </c>
      <c r="AL121" s="726"/>
      <c r="AM121" s="726"/>
      <c r="AN121" s="726"/>
      <c r="AO121" s="727"/>
      <c r="AP121" s="797" t="s">
        <v>203</v>
      </c>
      <c r="AQ121" s="798"/>
      <c r="AR121" s="798"/>
      <c r="AS121" s="798"/>
      <c r="AT121" s="799"/>
      <c r="AU121" s="845"/>
      <c r="AV121" s="846"/>
      <c r="AW121" s="846"/>
      <c r="AX121" s="846"/>
      <c r="AY121" s="847"/>
      <c r="AZ121" s="796" t="s">
        <v>430</v>
      </c>
      <c r="BA121" s="733"/>
      <c r="BB121" s="733"/>
      <c r="BC121" s="733"/>
      <c r="BD121" s="733"/>
      <c r="BE121" s="733"/>
      <c r="BF121" s="733"/>
      <c r="BG121" s="733"/>
      <c r="BH121" s="733"/>
      <c r="BI121" s="733"/>
      <c r="BJ121" s="733"/>
      <c r="BK121" s="733"/>
      <c r="BL121" s="733"/>
      <c r="BM121" s="733"/>
      <c r="BN121" s="733"/>
      <c r="BO121" s="733"/>
      <c r="BP121" s="734"/>
      <c r="BQ121" s="800">
        <v>9727862</v>
      </c>
      <c r="BR121" s="801"/>
      <c r="BS121" s="801"/>
      <c r="BT121" s="801"/>
      <c r="BU121" s="801"/>
      <c r="BV121" s="801">
        <v>11126753</v>
      </c>
      <c r="BW121" s="801"/>
      <c r="BX121" s="801"/>
      <c r="BY121" s="801"/>
      <c r="BZ121" s="801"/>
      <c r="CA121" s="801">
        <v>12354536</v>
      </c>
      <c r="CB121" s="801"/>
      <c r="CC121" s="801"/>
      <c r="CD121" s="801"/>
      <c r="CE121" s="801"/>
      <c r="CF121" s="858">
        <v>65</v>
      </c>
      <c r="CG121" s="859"/>
      <c r="CH121" s="859"/>
      <c r="CI121" s="859"/>
      <c r="CJ121" s="859"/>
      <c r="CK121" s="830"/>
      <c r="CL121" s="791"/>
      <c r="CM121" s="791"/>
      <c r="CN121" s="791"/>
      <c r="CO121" s="792"/>
      <c r="CP121" s="818" t="s">
        <v>361</v>
      </c>
      <c r="CQ121" s="819"/>
      <c r="CR121" s="819"/>
      <c r="CS121" s="819"/>
      <c r="CT121" s="819"/>
      <c r="CU121" s="819"/>
      <c r="CV121" s="819"/>
      <c r="CW121" s="819"/>
      <c r="CX121" s="819"/>
      <c r="CY121" s="819"/>
      <c r="CZ121" s="819"/>
      <c r="DA121" s="819"/>
      <c r="DB121" s="819"/>
      <c r="DC121" s="819"/>
      <c r="DD121" s="819"/>
      <c r="DE121" s="819"/>
      <c r="DF121" s="820"/>
      <c r="DG121" s="800">
        <v>5757208</v>
      </c>
      <c r="DH121" s="801"/>
      <c r="DI121" s="801"/>
      <c r="DJ121" s="801"/>
      <c r="DK121" s="801"/>
      <c r="DL121" s="801">
        <v>5667291</v>
      </c>
      <c r="DM121" s="801"/>
      <c r="DN121" s="801"/>
      <c r="DO121" s="801"/>
      <c r="DP121" s="801"/>
      <c r="DQ121" s="801">
        <v>5236906</v>
      </c>
      <c r="DR121" s="801"/>
      <c r="DS121" s="801"/>
      <c r="DT121" s="801"/>
      <c r="DU121" s="801"/>
      <c r="DV121" s="802">
        <v>27.6</v>
      </c>
      <c r="DW121" s="802"/>
      <c r="DX121" s="802"/>
      <c r="DY121" s="802"/>
      <c r="DZ121" s="803"/>
    </row>
    <row r="122" spans="1:130" s="52" customFormat="1" ht="26.25" customHeight="1" x14ac:dyDescent="0.15">
      <c r="A122" s="716"/>
      <c r="B122" s="717"/>
      <c r="C122" s="796" t="s">
        <v>422</v>
      </c>
      <c r="D122" s="733"/>
      <c r="E122" s="733"/>
      <c r="F122" s="733"/>
      <c r="G122" s="733"/>
      <c r="H122" s="733"/>
      <c r="I122" s="733"/>
      <c r="J122" s="733"/>
      <c r="K122" s="733"/>
      <c r="L122" s="733"/>
      <c r="M122" s="733"/>
      <c r="N122" s="733"/>
      <c r="O122" s="733"/>
      <c r="P122" s="733"/>
      <c r="Q122" s="733"/>
      <c r="R122" s="733"/>
      <c r="S122" s="733"/>
      <c r="T122" s="733"/>
      <c r="U122" s="733"/>
      <c r="V122" s="733"/>
      <c r="W122" s="733"/>
      <c r="X122" s="733"/>
      <c r="Y122" s="733"/>
      <c r="Z122" s="734"/>
      <c r="AA122" s="725" t="s">
        <v>203</v>
      </c>
      <c r="AB122" s="726"/>
      <c r="AC122" s="726"/>
      <c r="AD122" s="726"/>
      <c r="AE122" s="727"/>
      <c r="AF122" s="728" t="s">
        <v>203</v>
      </c>
      <c r="AG122" s="726"/>
      <c r="AH122" s="726"/>
      <c r="AI122" s="726"/>
      <c r="AJ122" s="727"/>
      <c r="AK122" s="728" t="s">
        <v>203</v>
      </c>
      <c r="AL122" s="726"/>
      <c r="AM122" s="726"/>
      <c r="AN122" s="726"/>
      <c r="AO122" s="727"/>
      <c r="AP122" s="797" t="s">
        <v>203</v>
      </c>
      <c r="AQ122" s="798"/>
      <c r="AR122" s="798"/>
      <c r="AS122" s="798"/>
      <c r="AT122" s="799"/>
      <c r="AU122" s="845"/>
      <c r="AV122" s="846"/>
      <c r="AW122" s="846"/>
      <c r="AX122" s="846"/>
      <c r="AY122" s="847"/>
      <c r="AZ122" s="804" t="s">
        <v>433</v>
      </c>
      <c r="BA122" s="805"/>
      <c r="BB122" s="805"/>
      <c r="BC122" s="805"/>
      <c r="BD122" s="805"/>
      <c r="BE122" s="805"/>
      <c r="BF122" s="805"/>
      <c r="BG122" s="805"/>
      <c r="BH122" s="805"/>
      <c r="BI122" s="805"/>
      <c r="BJ122" s="805"/>
      <c r="BK122" s="805"/>
      <c r="BL122" s="805"/>
      <c r="BM122" s="805"/>
      <c r="BN122" s="805"/>
      <c r="BO122" s="805"/>
      <c r="BP122" s="806"/>
      <c r="BQ122" s="833">
        <v>33071517</v>
      </c>
      <c r="BR122" s="834"/>
      <c r="BS122" s="834"/>
      <c r="BT122" s="834"/>
      <c r="BU122" s="834"/>
      <c r="BV122" s="834">
        <v>32702282</v>
      </c>
      <c r="BW122" s="834"/>
      <c r="BX122" s="834"/>
      <c r="BY122" s="834"/>
      <c r="BZ122" s="834"/>
      <c r="CA122" s="834">
        <v>32068057</v>
      </c>
      <c r="CB122" s="834"/>
      <c r="CC122" s="834"/>
      <c r="CD122" s="834"/>
      <c r="CE122" s="834"/>
      <c r="CF122" s="835">
        <v>168.7</v>
      </c>
      <c r="CG122" s="836"/>
      <c r="CH122" s="836"/>
      <c r="CI122" s="836"/>
      <c r="CJ122" s="836"/>
      <c r="CK122" s="830"/>
      <c r="CL122" s="791"/>
      <c r="CM122" s="791"/>
      <c r="CN122" s="791"/>
      <c r="CO122" s="792"/>
      <c r="CP122" s="818" t="s">
        <v>399</v>
      </c>
      <c r="CQ122" s="819"/>
      <c r="CR122" s="819"/>
      <c r="CS122" s="819"/>
      <c r="CT122" s="819"/>
      <c r="CU122" s="819"/>
      <c r="CV122" s="819"/>
      <c r="CW122" s="819"/>
      <c r="CX122" s="819"/>
      <c r="CY122" s="819"/>
      <c r="CZ122" s="819"/>
      <c r="DA122" s="819"/>
      <c r="DB122" s="819"/>
      <c r="DC122" s="819"/>
      <c r="DD122" s="819"/>
      <c r="DE122" s="819"/>
      <c r="DF122" s="820"/>
      <c r="DG122" s="800">
        <v>2018559</v>
      </c>
      <c r="DH122" s="801"/>
      <c r="DI122" s="801"/>
      <c r="DJ122" s="801"/>
      <c r="DK122" s="801"/>
      <c r="DL122" s="801">
        <v>2008952</v>
      </c>
      <c r="DM122" s="801"/>
      <c r="DN122" s="801"/>
      <c r="DO122" s="801"/>
      <c r="DP122" s="801"/>
      <c r="DQ122" s="801">
        <v>1937397</v>
      </c>
      <c r="DR122" s="801"/>
      <c r="DS122" s="801"/>
      <c r="DT122" s="801"/>
      <c r="DU122" s="801"/>
      <c r="DV122" s="802">
        <v>10.199999999999999</v>
      </c>
      <c r="DW122" s="802"/>
      <c r="DX122" s="802"/>
      <c r="DY122" s="802"/>
      <c r="DZ122" s="803"/>
    </row>
    <row r="123" spans="1:130" s="52" customFormat="1" ht="26.25" customHeight="1" x14ac:dyDescent="0.15">
      <c r="A123" s="716"/>
      <c r="B123" s="717"/>
      <c r="C123" s="796" t="s">
        <v>423</v>
      </c>
      <c r="D123" s="733"/>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4"/>
      <c r="AA123" s="725" t="s">
        <v>203</v>
      </c>
      <c r="AB123" s="726"/>
      <c r="AC123" s="726"/>
      <c r="AD123" s="726"/>
      <c r="AE123" s="727"/>
      <c r="AF123" s="728" t="s">
        <v>203</v>
      </c>
      <c r="AG123" s="726"/>
      <c r="AH123" s="726"/>
      <c r="AI123" s="726"/>
      <c r="AJ123" s="727"/>
      <c r="AK123" s="728" t="s">
        <v>203</v>
      </c>
      <c r="AL123" s="726"/>
      <c r="AM123" s="726"/>
      <c r="AN123" s="726"/>
      <c r="AO123" s="727"/>
      <c r="AP123" s="797" t="s">
        <v>203</v>
      </c>
      <c r="AQ123" s="798"/>
      <c r="AR123" s="798"/>
      <c r="AS123" s="798"/>
      <c r="AT123" s="799"/>
      <c r="AU123" s="848"/>
      <c r="AV123" s="849"/>
      <c r="AW123" s="849"/>
      <c r="AX123" s="849"/>
      <c r="AY123" s="849"/>
      <c r="AZ123" s="73" t="s">
        <v>276</v>
      </c>
      <c r="BA123" s="73"/>
      <c r="BB123" s="73"/>
      <c r="BC123" s="73"/>
      <c r="BD123" s="73"/>
      <c r="BE123" s="73"/>
      <c r="BF123" s="73"/>
      <c r="BG123" s="73"/>
      <c r="BH123" s="73"/>
      <c r="BI123" s="73"/>
      <c r="BJ123" s="73"/>
      <c r="BK123" s="73"/>
      <c r="BL123" s="73"/>
      <c r="BM123" s="73"/>
      <c r="BN123" s="73"/>
      <c r="BO123" s="837" t="s">
        <v>434</v>
      </c>
      <c r="BP123" s="838"/>
      <c r="BQ123" s="839">
        <v>56064674</v>
      </c>
      <c r="BR123" s="840"/>
      <c r="BS123" s="840"/>
      <c r="BT123" s="840"/>
      <c r="BU123" s="840"/>
      <c r="BV123" s="840">
        <v>58370356</v>
      </c>
      <c r="BW123" s="840"/>
      <c r="BX123" s="840"/>
      <c r="BY123" s="840"/>
      <c r="BZ123" s="840"/>
      <c r="CA123" s="840">
        <v>63615815</v>
      </c>
      <c r="CB123" s="840"/>
      <c r="CC123" s="840"/>
      <c r="CD123" s="840"/>
      <c r="CE123" s="840"/>
      <c r="CF123" s="691"/>
      <c r="CG123" s="692"/>
      <c r="CH123" s="692"/>
      <c r="CI123" s="692"/>
      <c r="CJ123" s="841"/>
      <c r="CK123" s="830"/>
      <c r="CL123" s="791"/>
      <c r="CM123" s="791"/>
      <c r="CN123" s="791"/>
      <c r="CO123" s="792"/>
      <c r="CP123" s="818" t="s">
        <v>371</v>
      </c>
      <c r="CQ123" s="819"/>
      <c r="CR123" s="819"/>
      <c r="CS123" s="819"/>
      <c r="CT123" s="819"/>
      <c r="CU123" s="819"/>
      <c r="CV123" s="819"/>
      <c r="CW123" s="819"/>
      <c r="CX123" s="819"/>
      <c r="CY123" s="819"/>
      <c r="CZ123" s="819"/>
      <c r="DA123" s="819"/>
      <c r="DB123" s="819"/>
      <c r="DC123" s="819"/>
      <c r="DD123" s="819"/>
      <c r="DE123" s="819"/>
      <c r="DF123" s="820"/>
      <c r="DG123" s="725">
        <v>1849174</v>
      </c>
      <c r="DH123" s="726"/>
      <c r="DI123" s="726"/>
      <c r="DJ123" s="726"/>
      <c r="DK123" s="727"/>
      <c r="DL123" s="728">
        <v>1639595</v>
      </c>
      <c r="DM123" s="726"/>
      <c r="DN123" s="726"/>
      <c r="DO123" s="726"/>
      <c r="DP123" s="727"/>
      <c r="DQ123" s="728">
        <v>1411760</v>
      </c>
      <c r="DR123" s="726"/>
      <c r="DS123" s="726"/>
      <c r="DT123" s="726"/>
      <c r="DU123" s="727"/>
      <c r="DV123" s="797">
        <v>7.4</v>
      </c>
      <c r="DW123" s="798"/>
      <c r="DX123" s="798"/>
      <c r="DY123" s="798"/>
      <c r="DZ123" s="799"/>
    </row>
    <row r="124" spans="1:130" s="52" customFormat="1" ht="26.25" customHeight="1" x14ac:dyDescent="0.15">
      <c r="A124" s="716"/>
      <c r="B124" s="717"/>
      <c r="C124" s="796" t="s">
        <v>319</v>
      </c>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4"/>
      <c r="AA124" s="725" t="s">
        <v>203</v>
      </c>
      <c r="AB124" s="726"/>
      <c r="AC124" s="726"/>
      <c r="AD124" s="726"/>
      <c r="AE124" s="727"/>
      <c r="AF124" s="728" t="s">
        <v>203</v>
      </c>
      <c r="AG124" s="726"/>
      <c r="AH124" s="726"/>
      <c r="AI124" s="726"/>
      <c r="AJ124" s="727"/>
      <c r="AK124" s="728" t="s">
        <v>203</v>
      </c>
      <c r="AL124" s="726"/>
      <c r="AM124" s="726"/>
      <c r="AN124" s="726"/>
      <c r="AO124" s="727"/>
      <c r="AP124" s="797" t="s">
        <v>203</v>
      </c>
      <c r="AQ124" s="798"/>
      <c r="AR124" s="798"/>
      <c r="AS124" s="798"/>
      <c r="AT124" s="799"/>
      <c r="AU124" s="812" t="s">
        <v>435</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52.3</v>
      </c>
      <c r="BR124" s="816"/>
      <c r="BS124" s="816"/>
      <c r="BT124" s="816"/>
      <c r="BU124" s="816"/>
      <c r="BV124" s="816">
        <v>36</v>
      </c>
      <c r="BW124" s="816"/>
      <c r="BX124" s="816"/>
      <c r="BY124" s="816"/>
      <c r="BZ124" s="816"/>
      <c r="CA124" s="816" t="s">
        <v>203</v>
      </c>
      <c r="CB124" s="816"/>
      <c r="CC124" s="816"/>
      <c r="CD124" s="816"/>
      <c r="CE124" s="816"/>
      <c r="CF124" s="699"/>
      <c r="CG124" s="700"/>
      <c r="CH124" s="700"/>
      <c r="CI124" s="700"/>
      <c r="CJ124" s="817"/>
      <c r="CK124" s="831"/>
      <c r="CL124" s="831"/>
      <c r="CM124" s="831"/>
      <c r="CN124" s="831"/>
      <c r="CO124" s="832"/>
      <c r="CP124" s="818" t="s">
        <v>436</v>
      </c>
      <c r="CQ124" s="819"/>
      <c r="CR124" s="819"/>
      <c r="CS124" s="819"/>
      <c r="CT124" s="819"/>
      <c r="CU124" s="819"/>
      <c r="CV124" s="819"/>
      <c r="CW124" s="819"/>
      <c r="CX124" s="819"/>
      <c r="CY124" s="819"/>
      <c r="CZ124" s="819"/>
      <c r="DA124" s="819"/>
      <c r="DB124" s="819"/>
      <c r="DC124" s="819"/>
      <c r="DD124" s="819"/>
      <c r="DE124" s="819"/>
      <c r="DF124" s="820"/>
      <c r="DG124" s="744">
        <v>2399252</v>
      </c>
      <c r="DH124" s="745"/>
      <c r="DI124" s="745"/>
      <c r="DJ124" s="745"/>
      <c r="DK124" s="746"/>
      <c r="DL124" s="747">
        <v>2549961</v>
      </c>
      <c r="DM124" s="745"/>
      <c r="DN124" s="745"/>
      <c r="DO124" s="745"/>
      <c r="DP124" s="746"/>
      <c r="DQ124" s="747">
        <v>2408166</v>
      </c>
      <c r="DR124" s="745"/>
      <c r="DS124" s="745"/>
      <c r="DT124" s="745"/>
      <c r="DU124" s="746"/>
      <c r="DV124" s="821">
        <v>12.7</v>
      </c>
      <c r="DW124" s="822"/>
      <c r="DX124" s="822"/>
      <c r="DY124" s="822"/>
      <c r="DZ124" s="823"/>
    </row>
    <row r="125" spans="1:130" s="52" customFormat="1" ht="26.25" customHeight="1" x14ac:dyDescent="0.15">
      <c r="A125" s="716"/>
      <c r="B125" s="717"/>
      <c r="C125" s="796" t="s">
        <v>427</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4"/>
      <c r="AA125" s="725" t="s">
        <v>203</v>
      </c>
      <c r="AB125" s="726"/>
      <c r="AC125" s="726"/>
      <c r="AD125" s="726"/>
      <c r="AE125" s="727"/>
      <c r="AF125" s="728" t="s">
        <v>203</v>
      </c>
      <c r="AG125" s="726"/>
      <c r="AH125" s="726"/>
      <c r="AI125" s="726"/>
      <c r="AJ125" s="727"/>
      <c r="AK125" s="728" t="s">
        <v>203</v>
      </c>
      <c r="AL125" s="726"/>
      <c r="AM125" s="726"/>
      <c r="AN125" s="726"/>
      <c r="AO125" s="727"/>
      <c r="AP125" s="797" t="s">
        <v>203</v>
      </c>
      <c r="AQ125" s="798"/>
      <c r="AR125" s="798"/>
      <c r="AS125" s="798"/>
      <c r="AT125" s="799"/>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787" t="s">
        <v>437</v>
      </c>
      <c r="CL125" s="788"/>
      <c r="CM125" s="788"/>
      <c r="CN125" s="788"/>
      <c r="CO125" s="789"/>
      <c r="CP125" s="824" t="s">
        <v>149</v>
      </c>
      <c r="CQ125" s="772"/>
      <c r="CR125" s="772"/>
      <c r="CS125" s="772"/>
      <c r="CT125" s="772"/>
      <c r="CU125" s="772"/>
      <c r="CV125" s="772"/>
      <c r="CW125" s="772"/>
      <c r="CX125" s="772"/>
      <c r="CY125" s="772"/>
      <c r="CZ125" s="772"/>
      <c r="DA125" s="772"/>
      <c r="DB125" s="772"/>
      <c r="DC125" s="772"/>
      <c r="DD125" s="772"/>
      <c r="DE125" s="772"/>
      <c r="DF125" s="773"/>
      <c r="DG125" s="825" t="s">
        <v>203</v>
      </c>
      <c r="DH125" s="826"/>
      <c r="DI125" s="826"/>
      <c r="DJ125" s="826"/>
      <c r="DK125" s="826"/>
      <c r="DL125" s="826" t="s">
        <v>203</v>
      </c>
      <c r="DM125" s="826"/>
      <c r="DN125" s="826"/>
      <c r="DO125" s="826"/>
      <c r="DP125" s="826"/>
      <c r="DQ125" s="826" t="s">
        <v>203</v>
      </c>
      <c r="DR125" s="826"/>
      <c r="DS125" s="826"/>
      <c r="DT125" s="826"/>
      <c r="DU125" s="826"/>
      <c r="DV125" s="827" t="s">
        <v>203</v>
      </c>
      <c r="DW125" s="827"/>
      <c r="DX125" s="827"/>
      <c r="DY125" s="827"/>
      <c r="DZ125" s="828"/>
    </row>
    <row r="126" spans="1:130" s="52" customFormat="1" ht="26.25" customHeight="1" x14ac:dyDescent="0.15">
      <c r="A126" s="716"/>
      <c r="B126" s="717"/>
      <c r="C126" s="796" t="s">
        <v>428</v>
      </c>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4"/>
      <c r="AA126" s="725">
        <v>16740</v>
      </c>
      <c r="AB126" s="726"/>
      <c r="AC126" s="726"/>
      <c r="AD126" s="726"/>
      <c r="AE126" s="727"/>
      <c r="AF126" s="728">
        <v>16740</v>
      </c>
      <c r="AG126" s="726"/>
      <c r="AH126" s="726"/>
      <c r="AI126" s="726"/>
      <c r="AJ126" s="727"/>
      <c r="AK126" s="728">
        <v>16741</v>
      </c>
      <c r="AL126" s="726"/>
      <c r="AM126" s="726"/>
      <c r="AN126" s="726"/>
      <c r="AO126" s="727"/>
      <c r="AP126" s="797">
        <v>0.1</v>
      </c>
      <c r="AQ126" s="798"/>
      <c r="AR126" s="798"/>
      <c r="AS126" s="798"/>
      <c r="AT126" s="799"/>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790"/>
      <c r="CL126" s="791"/>
      <c r="CM126" s="791"/>
      <c r="CN126" s="791"/>
      <c r="CO126" s="792"/>
      <c r="CP126" s="796" t="s">
        <v>369</v>
      </c>
      <c r="CQ126" s="733"/>
      <c r="CR126" s="733"/>
      <c r="CS126" s="733"/>
      <c r="CT126" s="733"/>
      <c r="CU126" s="733"/>
      <c r="CV126" s="733"/>
      <c r="CW126" s="733"/>
      <c r="CX126" s="733"/>
      <c r="CY126" s="733"/>
      <c r="CZ126" s="733"/>
      <c r="DA126" s="733"/>
      <c r="DB126" s="733"/>
      <c r="DC126" s="733"/>
      <c r="DD126" s="733"/>
      <c r="DE126" s="733"/>
      <c r="DF126" s="734"/>
      <c r="DG126" s="800">
        <v>349587</v>
      </c>
      <c r="DH126" s="801"/>
      <c r="DI126" s="801"/>
      <c r="DJ126" s="801"/>
      <c r="DK126" s="801"/>
      <c r="DL126" s="801">
        <v>365577</v>
      </c>
      <c r="DM126" s="801"/>
      <c r="DN126" s="801"/>
      <c r="DO126" s="801"/>
      <c r="DP126" s="801"/>
      <c r="DQ126" s="801">
        <v>373781</v>
      </c>
      <c r="DR126" s="801"/>
      <c r="DS126" s="801"/>
      <c r="DT126" s="801"/>
      <c r="DU126" s="801"/>
      <c r="DV126" s="802">
        <v>2</v>
      </c>
      <c r="DW126" s="802"/>
      <c r="DX126" s="802"/>
      <c r="DY126" s="802"/>
      <c r="DZ126" s="803"/>
    </row>
    <row r="127" spans="1:130" s="52" customFormat="1" ht="26.25" customHeight="1" x14ac:dyDescent="0.15">
      <c r="A127" s="718"/>
      <c r="B127" s="719"/>
      <c r="C127" s="804" t="s">
        <v>86</v>
      </c>
      <c r="D127" s="805"/>
      <c r="E127" s="805"/>
      <c r="F127" s="805"/>
      <c r="G127" s="805"/>
      <c r="H127" s="805"/>
      <c r="I127" s="805"/>
      <c r="J127" s="805"/>
      <c r="K127" s="805"/>
      <c r="L127" s="805"/>
      <c r="M127" s="805"/>
      <c r="N127" s="805"/>
      <c r="O127" s="805"/>
      <c r="P127" s="805"/>
      <c r="Q127" s="805"/>
      <c r="R127" s="805"/>
      <c r="S127" s="805"/>
      <c r="T127" s="805"/>
      <c r="U127" s="805"/>
      <c r="V127" s="805"/>
      <c r="W127" s="805"/>
      <c r="X127" s="805"/>
      <c r="Y127" s="805"/>
      <c r="Z127" s="806"/>
      <c r="AA127" s="725">
        <v>93</v>
      </c>
      <c r="AB127" s="726"/>
      <c r="AC127" s="726"/>
      <c r="AD127" s="726"/>
      <c r="AE127" s="727"/>
      <c r="AF127" s="728">
        <v>73</v>
      </c>
      <c r="AG127" s="726"/>
      <c r="AH127" s="726"/>
      <c r="AI127" s="726"/>
      <c r="AJ127" s="727"/>
      <c r="AK127" s="728">
        <v>21</v>
      </c>
      <c r="AL127" s="726"/>
      <c r="AM127" s="726"/>
      <c r="AN127" s="726"/>
      <c r="AO127" s="727"/>
      <c r="AP127" s="797">
        <v>0</v>
      </c>
      <c r="AQ127" s="798"/>
      <c r="AR127" s="798"/>
      <c r="AS127" s="798"/>
      <c r="AT127" s="799"/>
      <c r="AU127" s="60"/>
      <c r="AV127" s="60"/>
      <c r="AW127" s="60"/>
      <c r="AX127" s="807" t="s">
        <v>440</v>
      </c>
      <c r="AY127" s="808"/>
      <c r="AZ127" s="808"/>
      <c r="BA127" s="808"/>
      <c r="BB127" s="808"/>
      <c r="BC127" s="808"/>
      <c r="BD127" s="808"/>
      <c r="BE127" s="809"/>
      <c r="BF127" s="810" t="s">
        <v>441</v>
      </c>
      <c r="BG127" s="808"/>
      <c r="BH127" s="808"/>
      <c r="BI127" s="808"/>
      <c r="BJ127" s="808"/>
      <c r="BK127" s="808"/>
      <c r="BL127" s="809"/>
      <c r="BM127" s="810" t="s">
        <v>370</v>
      </c>
      <c r="BN127" s="808"/>
      <c r="BO127" s="808"/>
      <c r="BP127" s="808"/>
      <c r="BQ127" s="808"/>
      <c r="BR127" s="808"/>
      <c r="BS127" s="809"/>
      <c r="BT127" s="810" t="s">
        <v>362</v>
      </c>
      <c r="BU127" s="808"/>
      <c r="BV127" s="808"/>
      <c r="BW127" s="808"/>
      <c r="BX127" s="808"/>
      <c r="BY127" s="808"/>
      <c r="BZ127" s="811"/>
      <c r="CA127" s="60"/>
      <c r="CB127" s="60"/>
      <c r="CC127" s="60"/>
      <c r="CD127" s="78"/>
      <c r="CE127" s="78"/>
      <c r="CF127" s="78"/>
      <c r="CG127" s="60"/>
      <c r="CH127" s="60"/>
      <c r="CI127" s="60"/>
      <c r="CJ127" s="79"/>
      <c r="CK127" s="790"/>
      <c r="CL127" s="791"/>
      <c r="CM127" s="791"/>
      <c r="CN127" s="791"/>
      <c r="CO127" s="792"/>
      <c r="CP127" s="796" t="s">
        <v>367</v>
      </c>
      <c r="CQ127" s="733"/>
      <c r="CR127" s="733"/>
      <c r="CS127" s="733"/>
      <c r="CT127" s="733"/>
      <c r="CU127" s="733"/>
      <c r="CV127" s="733"/>
      <c r="CW127" s="733"/>
      <c r="CX127" s="733"/>
      <c r="CY127" s="733"/>
      <c r="CZ127" s="733"/>
      <c r="DA127" s="733"/>
      <c r="DB127" s="733"/>
      <c r="DC127" s="733"/>
      <c r="DD127" s="733"/>
      <c r="DE127" s="733"/>
      <c r="DF127" s="734"/>
      <c r="DG127" s="800" t="s">
        <v>203</v>
      </c>
      <c r="DH127" s="801"/>
      <c r="DI127" s="801"/>
      <c r="DJ127" s="801"/>
      <c r="DK127" s="801"/>
      <c r="DL127" s="801" t="s">
        <v>203</v>
      </c>
      <c r="DM127" s="801"/>
      <c r="DN127" s="801"/>
      <c r="DO127" s="801"/>
      <c r="DP127" s="801"/>
      <c r="DQ127" s="801" t="s">
        <v>203</v>
      </c>
      <c r="DR127" s="801"/>
      <c r="DS127" s="801"/>
      <c r="DT127" s="801"/>
      <c r="DU127" s="801"/>
      <c r="DV127" s="802" t="s">
        <v>203</v>
      </c>
      <c r="DW127" s="802"/>
      <c r="DX127" s="802"/>
      <c r="DY127" s="802"/>
      <c r="DZ127" s="803"/>
    </row>
    <row r="128" spans="1:130" s="52" customFormat="1" ht="26.25" customHeight="1" x14ac:dyDescent="0.15">
      <c r="A128" s="760" t="s">
        <v>442</v>
      </c>
      <c r="B128" s="761"/>
      <c r="C128" s="761"/>
      <c r="D128" s="761"/>
      <c r="E128" s="761"/>
      <c r="F128" s="761"/>
      <c r="G128" s="761"/>
      <c r="H128" s="761"/>
      <c r="I128" s="761"/>
      <c r="J128" s="761"/>
      <c r="K128" s="761"/>
      <c r="L128" s="761"/>
      <c r="M128" s="761"/>
      <c r="N128" s="761"/>
      <c r="O128" s="761"/>
      <c r="P128" s="761"/>
      <c r="Q128" s="761"/>
      <c r="R128" s="761"/>
      <c r="S128" s="761"/>
      <c r="T128" s="761"/>
      <c r="U128" s="761"/>
      <c r="V128" s="761"/>
      <c r="W128" s="762" t="s">
        <v>10</v>
      </c>
      <c r="X128" s="762"/>
      <c r="Y128" s="762"/>
      <c r="Z128" s="763"/>
      <c r="AA128" s="764">
        <v>437792</v>
      </c>
      <c r="AB128" s="765"/>
      <c r="AC128" s="765"/>
      <c r="AD128" s="765"/>
      <c r="AE128" s="766"/>
      <c r="AF128" s="767">
        <v>697823</v>
      </c>
      <c r="AG128" s="765"/>
      <c r="AH128" s="765"/>
      <c r="AI128" s="765"/>
      <c r="AJ128" s="766"/>
      <c r="AK128" s="767">
        <v>703795</v>
      </c>
      <c r="AL128" s="765"/>
      <c r="AM128" s="765"/>
      <c r="AN128" s="765"/>
      <c r="AO128" s="766"/>
      <c r="AP128" s="768"/>
      <c r="AQ128" s="769"/>
      <c r="AR128" s="769"/>
      <c r="AS128" s="769"/>
      <c r="AT128" s="770"/>
      <c r="AU128" s="60"/>
      <c r="AV128" s="60"/>
      <c r="AW128" s="60"/>
      <c r="AX128" s="771" t="s">
        <v>305</v>
      </c>
      <c r="AY128" s="772"/>
      <c r="AZ128" s="772"/>
      <c r="BA128" s="772"/>
      <c r="BB128" s="772"/>
      <c r="BC128" s="772"/>
      <c r="BD128" s="772"/>
      <c r="BE128" s="773"/>
      <c r="BF128" s="774" t="s">
        <v>203</v>
      </c>
      <c r="BG128" s="775"/>
      <c r="BH128" s="775"/>
      <c r="BI128" s="775"/>
      <c r="BJ128" s="775"/>
      <c r="BK128" s="775"/>
      <c r="BL128" s="776"/>
      <c r="BM128" s="774">
        <v>12.33</v>
      </c>
      <c r="BN128" s="775"/>
      <c r="BO128" s="775"/>
      <c r="BP128" s="775"/>
      <c r="BQ128" s="775"/>
      <c r="BR128" s="775"/>
      <c r="BS128" s="776"/>
      <c r="BT128" s="774">
        <v>20</v>
      </c>
      <c r="BU128" s="775"/>
      <c r="BV128" s="775"/>
      <c r="BW128" s="775"/>
      <c r="BX128" s="775"/>
      <c r="BY128" s="775"/>
      <c r="BZ128" s="777"/>
      <c r="CA128" s="78"/>
      <c r="CB128" s="78"/>
      <c r="CC128" s="78"/>
      <c r="CD128" s="78"/>
      <c r="CE128" s="78"/>
      <c r="CF128" s="78"/>
      <c r="CG128" s="60"/>
      <c r="CH128" s="60"/>
      <c r="CI128" s="60"/>
      <c r="CJ128" s="79"/>
      <c r="CK128" s="793"/>
      <c r="CL128" s="794"/>
      <c r="CM128" s="794"/>
      <c r="CN128" s="794"/>
      <c r="CO128" s="795"/>
      <c r="CP128" s="778" t="s">
        <v>357</v>
      </c>
      <c r="CQ128" s="752"/>
      <c r="CR128" s="752"/>
      <c r="CS128" s="752"/>
      <c r="CT128" s="752"/>
      <c r="CU128" s="752"/>
      <c r="CV128" s="752"/>
      <c r="CW128" s="752"/>
      <c r="CX128" s="752"/>
      <c r="CY128" s="752"/>
      <c r="CZ128" s="752"/>
      <c r="DA128" s="752"/>
      <c r="DB128" s="752"/>
      <c r="DC128" s="752"/>
      <c r="DD128" s="752"/>
      <c r="DE128" s="752"/>
      <c r="DF128" s="753"/>
      <c r="DG128" s="779">
        <v>21879</v>
      </c>
      <c r="DH128" s="780"/>
      <c r="DI128" s="780"/>
      <c r="DJ128" s="780"/>
      <c r="DK128" s="780"/>
      <c r="DL128" s="780">
        <v>11362</v>
      </c>
      <c r="DM128" s="780"/>
      <c r="DN128" s="780"/>
      <c r="DO128" s="780"/>
      <c r="DP128" s="780"/>
      <c r="DQ128" s="780">
        <v>5681</v>
      </c>
      <c r="DR128" s="780"/>
      <c r="DS128" s="780"/>
      <c r="DT128" s="780"/>
      <c r="DU128" s="780"/>
      <c r="DV128" s="781">
        <v>0</v>
      </c>
      <c r="DW128" s="781"/>
      <c r="DX128" s="781"/>
      <c r="DY128" s="781"/>
      <c r="DZ128" s="782"/>
    </row>
    <row r="129" spans="1:131" s="52" customFormat="1" ht="26.25" customHeight="1" x14ac:dyDescent="0.15">
      <c r="A129" s="720" t="s">
        <v>179</v>
      </c>
      <c r="B129" s="721"/>
      <c r="C129" s="721"/>
      <c r="D129" s="721"/>
      <c r="E129" s="721"/>
      <c r="F129" s="721"/>
      <c r="G129" s="721"/>
      <c r="H129" s="721"/>
      <c r="I129" s="721"/>
      <c r="J129" s="721"/>
      <c r="K129" s="721"/>
      <c r="L129" s="721"/>
      <c r="M129" s="721"/>
      <c r="N129" s="721"/>
      <c r="O129" s="721"/>
      <c r="P129" s="721"/>
      <c r="Q129" s="721"/>
      <c r="R129" s="721"/>
      <c r="S129" s="721"/>
      <c r="T129" s="721"/>
      <c r="U129" s="721"/>
      <c r="V129" s="721"/>
      <c r="W129" s="722" t="s">
        <v>239</v>
      </c>
      <c r="X129" s="723"/>
      <c r="Y129" s="723"/>
      <c r="Z129" s="724"/>
      <c r="AA129" s="725">
        <v>19926980</v>
      </c>
      <c r="AB129" s="726"/>
      <c r="AC129" s="726"/>
      <c r="AD129" s="726"/>
      <c r="AE129" s="727"/>
      <c r="AF129" s="728">
        <v>20554238</v>
      </c>
      <c r="AG129" s="726"/>
      <c r="AH129" s="726"/>
      <c r="AI129" s="726"/>
      <c r="AJ129" s="727"/>
      <c r="AK129" s="728">
        <v>21738578</v>
      </c>
      <c r="AL129" s="726"/>
      <c r="AM129" s="726"/>
      <c r="AN129" s="726"/>
      <c r="AO129" s="727"/>
      <c r="AP129" s="729"/>
      <c r="AQ129" s="730"/>
      <c r="AR129" s="730"/>
      <c r="AS129" s="730"/>
      <c r="AT129" s="731"/>
      <c r="AU129" s="71"/>
      <c r="AV129" s="71"/>
      <c r="AW129" s="71"/>
      <c r="AX129" s="732" t="s">
        <v>129</v>
      </c>
      <c r="AY129" s="733"/>
      <c r="AZ129" s="733"/>
      <c r="BA129" s="733"/>
      <c r="BB129" s="733"/>
      <c r="BC129" s="733"/>
      <c r="BD129" s="733"/>
      <c r="BE129" s="734"/>
      <c r="BF129" s="783" t="s">
        <v>203</v>
      </c>
      <c r="BG129" s="784"/>
      <c r="BH129" s="784"/>
      <c r="BI129" s="784"/>
      <c r="BJ129" s="784"/>
      <c r="BK129" s="784"/>
      <c r="BL129" s="785"/>
      <c r="BM129" s="783">
        <v>17.329999999999998</v>
      </c>
      <c r="BN129" s="784"/>
      <c r="BO129" s="784"/>
      <c r="BP129" s="784"/>
      <c r="BQ129" s="784"/>
      <c r="BR129" s="784"/>
      <c r="BS129" s="785"/>
      <c r="BT129" s="783">
        <v>30</v>
      </c>
      <c r="BU129" s="784"/>
      <c r="BV129" s="784"/>
      <c r="BW129" s="784"/>
      <c r="BX129" s="784"/>
      <c r="BY129" s="784"/>
      <c r="BZ129" s="786"/>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720" t="s">
        <v>443</v>
      </c>
      <c r="B130" s="721"/>
      <c r="C130" s="721"/>
      <c r="D130" s="721"/>
      <c r="E130" s="721"/>
      <c r="F130" s="721"/>
      <c r="G130" s="721"/>
      <c r="H130" s="721"/>
      <c r="I130" s="721"/>
      <c r="J130" s="721"/>
      <c r="K130" s="721"/>
      <c r="L130" s="721"/>
      <c r="M130" s="721"/>
      <c r="N130" s="721"/>
      <c r="O130" s="721"/>
      <c r="P130" s="721"/>
      <c r="Q130" s="721"/>
      <c r="R130" s="721"/>
      <c r="S130" s="721"/>
      <c r="T130" s="721"/>
      <c r="U130" s="721"/>
      <c r="V130" s="721"/>
      <c r="W130" s="722" t="s">
        <v>444</v>
      </c>
      <c r="X130" s="723"/>
      <c r="Y130" s="723"/>
      <c r="Z130" s="724"/>
      <c r="AA130" s="725">
        <v>2704923</v>
      </c>
      <c r="AB130" s="726"/>
      <c r="AC130" s="726"/>
      <c r="AD130" s="726"/>
      <c r="AE130" s="727"/>
      <c r="AF130" s="728">
        <v>2729453</v>
      </c>
      <c r="AG130" s="726"/>
      <c r="AH130" s="726"/>
      <c r="AI130" s="726"/>
      <c r="AJ130" s="727"/>
      <c r="AK130" s="728">
        <v>2734315</v>
      </c>
      <c r="AL130" s="726"/>
      <c r="AM130" s="726"/>
      <c r="AN130" s="726"/>
      <c r="AO130" s="727"/>
      <c r="AP130" s="729"/>
      <c r="AQ130" s="730"/>
      <c r="AR130" s="730"/>
      <c r="AS130" s="730"/>
      <c r="AT130" s="731"/>
      <c r="AU130" s="71"/>
      <c r="AV130" s="71"/>
      <c r="AW130" s="71"/>
      <c r="AX130" s="732" t="s">
        <v>373</v>
      </c>
      <c r="AY130" s="733"/>
      <c r="AZ130" s="733"/>
      <c r="BA130" s="733"/>
      <c r="BB130" s="733"/>
      <c r="BC130" s="733"/>
      <c r="BD130" s="733"/>
      <c r="BE130" s="734"/>
      <c r="BF130" s="735">
        <v>9</v>
      </c>
      <c r="BG130" s="736"/>
      <c r="BH130" s="736"/>
      <c r="BI130" s="736"/>
      <c r="BJ130" s="736"/>
      <c r="BK130" s="736"/>
      <c r="BL130" s="737"/>
      <c r="BM130" s="735">
        <v>25</v>
      </c>
      <c r="BN130" s="736"/>
      <c r="BO130" s="736"/>
      <c r="BP130" s="736"/>
      <c r="BQ130" s="736"/>
      <c r="BR130" s="736"/>
      <c r="BS130" s="737"/>
      <c r="BT130" s="735">
        <v>35</v>
      </c>
      <c r="BU130" s="736"/>
      <c r="BV130" s="736"/>
      <c r="BW130" s="736"/>
      <c r="BX130" s="736"/>
      <c r="BY130" s="736"/>
      <c r="BZ130" s="738"/>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181</v>
      </c>
      <c r="X131" s="742"/>
      <c r="Y131" s="742"/>
      <c r="Z131" s="743"/>
      <c r="AA131" s="744">
        <v>17222057</v>
      </c>
      <c r="AB131" s="745"/>
      <c r="AC131" s="745"/>
      <c r="AD131" s="745"/>
      <c r="AE131" s="746"/>
      <c r="AF131" s="747">
        <v>17824785</v>
      </c>
      <c r="AG131" s="745"/>
      <c r="AH131" s="745"/>
      <c r="AI131" s="745"/>
      <c r="AJ131" s="746"/>
      <c r="AK131" s="747">
        <v>19004263</v>
      </c>
      <c r="AL131" s="745"/>
      <c r="AM131" s="745"/>
      <c r="AN131" s="745"/>
      <c r="AO131" s="746"/>
      <c r="AP131" s="748"/>
      <c r="AQ131" s="749"/>
      <c r="AR131" s="749"/>
      <c r="AS131" s="749"/>
      <c r="AT131" s="750"/>
      <c r="AU131" s="71"/>
      <c r="AV131" s="71"/>
      <c r="AW131" s="71"/>
      <c r="AX131" s="751" t="s">
        <v>413</v>
      </c>
      <c r="AY131" s="752"/>
      <c r="AZ131" s="752"/>
      <c r="BA131" s="752"/>
      <c r="BB131" s="752"/>
      <c r="BC131" s="752"/>
      <c r="BD131" s="752"/>
      <c r="BE131" s="753"/>
      <c r="BF131" s="754" t="s">
        <v>203</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710" t="s">
        <v>33</v>
      </c>
      <c r="B132" s="711"/>
      <c r="C132" s="711"/>
      <c r="D132" s="711"/>
      <c r="E132" s="711"/>
      <c r="F132" s="711"/>
      <c r="G132" s="711"/>
      <c r="H132" s="711"/>
      <c r="I132" s="711"/>
      <c r="J132" s="711"/>
      <c r="K132" s="711"/>
      <c r="L132" s="711"/>
      <c r="M132" s="711"/>
      <c r="N132" s="711"/>
      <c r="O132" s="711"/>
      <c r="P132" s="711"/>
      <c r="Q132" s="711"/>
      <c r="R132" s="711"/>
      <c r="S132" s="711"/>
      <c r="T132" s="711"/>
      <c r="U132" s="711"/>
      <c r="V132" s="685" t="s">
        <v>445</v>
      </c>
      <c r="W132" s="685"/>
      <c r="X132" s="685"/>
      <c r="Y132" s="685"/>
      <c r="Z132" s="686"/>
      <c r="AA132" s="687">
        <v>9.8902645600000003</v>
      </c>
      <c r="AB132" s="688"/>
      <c r="AC132" s="688"/>
      <c r="AD132" s="688"/>
      <c r="AE132" s="689"/>
      <c r="AF132" s="690">
        <v>8.3419351200000005</v>
      </c>
      <c r="AG132" s="688"/>
      <c r="AH132" s="688"/>
      <c r="AI132" s="688"/>
      <c r="AJ132" s="689"/>
      <c r="AK132" s="690">
        <v>8.8483357659999999</v>
      </c>
      <c r="AL132" s="688"/>
      <c r="AM132" s="688"/>
      <c r="AN132" s="688"/>
      <c r="AO132" s="689"/>
      <c r="AP132" s="691"/>
      <c r="AQ132" s="692"/>
      <c r="AR132" s="692"/>
      <c r="AS132" s="692"/>
      <c r="AT132" s="693"/>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4" t="s">
        <v>92</v>
      </c>
      <c r="W133" s="694"/>
      <c r="X133" s="694"/>
      <c r="Y133" s="694"/>
      <c r="Z133" s="695"/>
      <c r="AA133" s="696">
        <v>8.8000000000000007</v>
      </c>
      <c r="AB133" s="697"/>
      <c r="AC133" s="697"/>
      <c r="AD133" s="697"/>
      <c r="AE133" s="698"/>
      <c r="AF133" s="696">
        <v>9.1999999999999993</v>
      </c>
      <c r="AG133" s="697"/>
      <c r="AH133" s="697"/>
      <c r="AI133" s="697"/>
      <c r="AJ133" s="698"/>
      <c r="AK133" s="696">
        <v>9</v>
      </c>
      <c r="AL133" s="697"/>
      <c r="AM133" s="697"/>
      <c r="AN133" s="697"/>
      <c r="AO133" s="698"/>
      <c r="AP133" s="699"/>
      <c r="AQ133" s="700"/>
      <c r="AR133" s="700"/>
      <c r="AS133" s="700"/>
      <c r="AT133" s="701"/>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QhnGXWYWyLqrS7Cniy9W/yQI4BdqpigIX8JW+WLhAVYpiJ4sjc/fKnEyTwm/xavZa/9PkANp3iwYSbCZHCBwRw==" saltValue="AKR3OhswQQ2krRFcCphaM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Y26" sqref="AY26"/>
    </sheetView>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109</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Di1EKhSiNuh1Wwait+gwzc4bpbpBbhJswRXA1Q8TAum8LziQI6o/Cgi8ybgwCs8cFVQpbBWROzSd6iEk8Jm05A==" saltValue="KM6TCf56fMOJR/7VocAlaQ=="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446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315</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04" t="s">
        <v>96</v>
      </c>
      <c r="AP7" s="131"/>
      <c r="AQ7" s="142" t="s">
        <v>447</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05"/>
      <c r="AP8" s="132" t="s">
        <v>448</v>
      </c>
      <c r="AQ8" s="143" t="s">
        <v>450</v>
      </c>
      <c r="AR8" s="157" t="s">
        <v>19</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15" t="s">
        <v>451</v>
      </c>
      <c r="AL9" s="1016"/>
      <c r="AM9" s="1016"/>
      <c r="AN9" s="1017"/>
      <c r="AO9" s="121">
        <v>5754723</v>
      </c>
      <c r="AP9" s="121">
        <v>58827</v>
      </c>
      <c r="AQ9" s="144">
        <v>65025</v>
      </c>
      <c r="AR9" s="158">
        <v>-9.5</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15" t="s">
        <v>209</v>
      </c>
      <c r="AL10" s="1016"/>
      <c r="AM10" s="1016"/>
      <c r="AN10" s="1017"/>
      <c r="AO10" s="122">
        <v>575028</v>
      </c>
      <c r="AP10" s="122">
        <v>5878</v>
      </c>
      <c r="AQ10" s="145">
        <v>6119</v>
      </c>
      <c r="AR10" s="159">
        <v>-3.9</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15" t="s">
        <v>352</v>
      </c>
      <c r="AL11" s="1016"/>
      <c r="AM11" s="1016"/>
      <c r="AN11" s="1017"/>
      <c r="AO11" s="122">
        <v>21664</v>
      </c>
      <c r="AP11" s="122">
        <v>221</v>
      </c>
      <c r="AQ11" s="145">
        <v>1220</v>
      </c>
      <c r="AR11" s="159">
        <v>-81.900000000000006</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15" t="s">
        <v>226</v>
      </c>
      <c r="AL12" s="1016"/>
      <c r="AM12" s="1016"/>
      <c r="AN12" s="1017"/>
      <c r="AO12" s="122" t="s">
        <v>203</v>
      </c>
      <c r="AP12" s="122" t="s">
        <v>203</v>
      </c>
      <c r="AQ12" s="145">
        <v>12</v>
      </c>
      <c r="AR12" s="159" t="s">
        <v>203</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15" t="s">
        <v>452</v>
      </c>
      <c r="AL13" s="1016"/>
      <c r="AM13" s="1016"/>
      <c r="AN13" s="1017"/>
      <c r="AO13" s="122">
        <v>216796</v>
      </c>
      <c r="AP13" s="122">
        <v>2216</v>
      </c>
      <c r="AQ13" s="145">
        <v>2792</v>
      </c>
      <c r="AR13" s="159">
        <v>-20.6</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15" t="s">
        <v>453</v>
      </c>
      <c r="AL14" s="1016"/>
      <c r="AM14" s="1016"/>
      <c r="AN14" s="1017"/>
      <c r="AO14" s="122">
        <v>129799</v>
      </c>
      <c r="AP14" s="122">
        <v>1327</v>
      </c>
      <c r="AQ14" s="145">
        <v>1408</v>
      </c>
      <c r="AR14" s="159">
        <v>-5.8</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18" t="s">
        <v>307</v>
      </c>
      <c r="AL15" s="1019"/>
      <c r="AM15" s="1019"/>
      <c r="AN15" s="1020"/>
      <c r="AO15" s="122">
        <v>-306389</v>
      </c>
      <c r="AP15" s="122">
        <v>-3132</v>
      </c>
      <c r="AQ15" s="145">
        <v>-3962</v>
      </c>
      <c r="AR15" s="159">
        <v>-20.9</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18" t="s">
        <v>276</v>
      </c>
      <c r="AL16" s="1019"/>
      <c r="AM16" s="1019"/>
      <c r="AN16" s="1020"/>
      <c r="AO16" s="122">
        <v>6391621</v>
      </c>
      <c r="AP16" s="122">
        <v>65338</v>
      </c>
      <c r="AQ16" s="145">
        <v>72615</v>
      </c>
      <c r="AR16" s="159">
        <v>-10</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218</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454</v>
      </c>
      <c r="AP20" s="133" t="s">
        <v>317</v>
      </c>
      <c r="AQ20" s="146" t="s">
        <v>43</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21" t="s">
        <v>455</v>
      </c>
      <c r="AL21" s="1022"/>
      <c r="AM21" s="1022"/>
      <c r="AN21" s="1023"/>
      <c r="AO21" s="124">
        <v>5.61</v>
      </c>
      <c r="AP21" s="134">
        <v>6.51</v>
      </c>
      <c r="AQ21" s="147">
        <v>-0.9</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21" t="s">
        <v>456</v>
      </c>
      <c r="AL22" s="1022"/>
      <c r="AM22" s="1022"/>
      <c r="AN22" s="1023"/>
      <c r="AO22" s="125">
        <v>98</v>
      </c>
      <c r="AP22" s="135">
        <v>98.4</v>
      </c>
      <c r="AQ22" s="148">
        <v>-0.4</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14" t="s">
        <v>457</v>
      </c>
      <c r="B26" s="1014"/>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4"/>
      <c r="AJ26" s="1014"/>
      <c r="AK26" s="1014"/>
      <c r="AL26" s="1014"/>
      <c r="AM26" s="1014"/>
      <c r="AN26" s="1014"/>
      <c r="AO26" s="1014"/>
      <c r="AP26" s="1014"/>
      <c r="AQ26" s="1014"/>
      <c r="AR26" s="1014"/>
      <c r="AS26" s="1014"/>
      <c r="AT26" s="95"/>
    </row>
    <row r="27" spans="1:46" x14ac:dyDescent="0.15">
      <c r="A27" s="89"/>
      <c r="AO27" s="94"/>
      <c r="AP27" s="94"/>
      <c r="AQ27" s="94"/>
      <c r="AR27" s="94"/>
      <c r="AS27" s="94"/>
      <c r="AT27" s="94"/>
    </row>
    <row r="28" spans="1:46" ht="17.25" x14ac:dyDescent="0.15">
      <c r="A28" s="86" t="s">
        <v>266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67</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04" t="s">
        <v>96</v>
      </c>
      <c r="AP30" s="131"/>
      <c r="AQ30" s="142" t="s">
        <v>447</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05"/>
      <c r="AP31" s="132" t="s">
        <v>448</v>
      </c>
      <c r="AQ31" s="143" t="s">
        <v>450</v>
      </c>
      <c r="AR31" s="157" t="s">
        <v>19</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08" t="s">
        <v>458</v>
      </c>
      <c r="AL32" s="1009"/>
      <c r="AM32" s="1009"/>
      <c r="AN32" s="1010"/>
      <c r="AO32" s="122">
        <v>3190687</v>
      </c>
      <c r="AP32" s="122">
        <v>32617</v>
      </c>
      <c r="AQ32" s="149">
        <v>34910</v>
      </c>
      <c r="AR32" s="159">
        <v>-6.6</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08" t="s">
        <v>198</v>
      </c>
      <c r="AL33" s="1009"/>
      <c r="AM33" s="1009"/>
      <c r="AN33" s="1010"/>
      <c r="AO33" s="122" t="s">
        <v>203</v>
      </c>
      <c r="AP33" s="122" t="s">
        <v>203</v>
      </c>
      <c r="AQ33" s="149" t="s">
        <v>203</v>
      </c>
      <c r="AR33" s="159" t="s">
        <v>203</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08" t="s">
        <v>71</v>
      </c>
      <c r="AL34" s="1009"/>
      <c r="AM34" s="1009"/>
      <c r="AN34" s="1010"/>
      <c r="AO34" s="122" t="s">
        <v>203</v>
      </c>
      <c r="AP34" s="122" t="s">
        <v>203</v>
      </c>
      <c r="AQ34" s="149">
        <v>4</v>
      </c>
      <c r="AR34" s="159" t="s">
        <v>203</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08" t="s">
        <v>459</v>
      </c>
      <c r="AL35" s="1009"/>
      <c r="AM35" s="1009"/>
      <c r="AN35" s="1010"/>
      <c r="AO35" s="122">
        <v>1755055</v>
      </c>
      <c r="AP35" s="122">
        <v>17941</v>
      </c>
      <c r="AQ35" s="149">
        <v>8517</v>
      </c>
      <c r="AR35" s="159">
        <v>110.6</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08" t="s">
        <v>37</v>
      </c>
      <c r="AL36" s="1009"/>
      <c r="AM36" s="1009"/>
      <c r="AN36" s="1010"/>
      <c r="AO36" s="122">
        <v>156716</v>
      </c>
      <c r="AP36" s="122">
        <v>1602</v>
      </c>
      <c r="AQ36" s="149">
        <v>1600</v>
      </c>
      <c r="AR36" s="159">
        <v>0.1</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08" t="s">
        <v>325</v>
      </c>
      <c r="AL37" s="1009"/>
      <c r="AM37" s="1009"/>
      <c r="AN37" s="1010"/>
      <c r="AO37" s="122">
        <v>16762</v>
      </c>
      <c r="AP37" s="122">
        <v>171</v>
      </c>
      <c r="AQ37" s="149">
        <v>1669</v>
      </c>
      <c r="AR37" s="159">
        <v>-89.8</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11" t="s">
        <v>460</v>
      </c>
      <c r="AL38" s="1012"/>
      <c r="AM38" s="1012"/>
      <c r="AN38" s="1013"/>
      <c r="AO38" s="126">
        <v>451</v>
      </c>
      <c r="AP38" s="126">
        <v>5</v>
      </c>
      <c r="AQ38" s="150">
        <v>1</v>
      </c>
      <c r="AR38" s="148">
        <v>400</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11" t="s">
        <v>94</v>
      </c>
      <c r="AL39" s="1012"/>
      <c r="AM39" s="1012"/>
      <c r="AN39" s="1013"/>
      <c r="AO39" s="122">
        <v>-703795</v>
      </c>
      <c r="AP39" s="122">
        <v>-7195</v>
      </c>
      <c r="AQ39" s="149">
        <v>-6461</v>
      </c>
      <c r="AR39" s="159">
        <v>11.4</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08" t="s">
        <v>461</v>
      </c>
      <c r="AL40" s="1009"/>
      <c r="AM40" s="1009"/>
      <c r="AN40" s="1010"/>
      <c r="AO40" s="122">
        <v>-2734315</v>
      </c>
      <c r="AP40" s="122">
        <v>-27951</v>
      </c>
      <c r="AQ40" s="149">
        <v>-28321</v>
      </c>
      <c r="AR40" s="159">
        <v>-1.3</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98" t="s">
        <v>341</v>
      </c>
      <c r="AL41" s="999"/>
      <c r="AM41" s="999"/>
      <c r="AN41" s="1000"/>
      <c r="AO41" s="122">
        <v>1681561</v>
      </c>
      <c r="AP41" s="122">
        <v>17190</v>
      </c>
      <c r="AQ41" s="149">
        <v>11918</v>
      </c>
      <c r="AR41" s="159">
        <v>44.2</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354</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462</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463</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06" t="s">
        <v>96</v>
      </c>
      <c r="AN49" s="1001" t="s">
        <v>381</v>
      </c>
      <c r="AO49" s="1002"/>
      <c r="AP49" s="1002"/>
      <c r="AQ49" s="1002"/>
      <c r="AR49" s="1003"/>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07"/>
      <c r="AN50" s="118" t="s">
        <v>438</v>
      </c>
      <c r="AO50" s="128" t="s">
        <v>439</v>
      </c>
      <c r="AP50" s="139" t="s">
        <v>464</v>
      </c>
      <c r="AQ50" s="152" t="s">
        <v>338</v>
      </c>
      <c r="AR50" s="162" t="s">
        <v>465</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235</v>
      </c>
      <c r="AL51" s="107"/>
      <c r="AM51" s="112">
        <v>7362075</v>
      </c>
      <c r="AN51" s="119">
        <v>76861</v>
      </c>
      <c r="AO51" s="129">
        <v>34.6</v>
      </c>
      <c r="AP51" s="140">
        <v>47820</v>
      </c>
      <c r="AQ51" s="153">
        <v>7.5</v>
      </c>
      <c r="AR51" s="163">
        <v>27.1</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277</v>
      </c>
      <c r="AM52" s="113">
        <v>2407657</v>
      </c>
      <c r="AN52" s="120">
        <v>25136</v>
      </c>
      <c r="AO52" s="130">
        <v>-5.5</v>
      </c>
      <c r="AP52" s="141">
        <v>25855</v>
      </c>
      <c r="AQ52" s="154">
        <v>-0.1</v>
      </c>
      <c r="AR52" s="164">
        <v>-5.4</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449</v>
      </c>
      <c r="AL53" s="107"/>
      <c r="AM53" s="112">
        <v>10463859</v>
      </c>
      <c r="AN53" s="119">
        <v>108626</v>
      </c>
      <c r="AO53" s="129">
        <v>41.3</v>
      </c>
      <c r="AP53" s="140">
        <v>41934</v>
      </c>
      <c r="AQ53" s="153">
        <v>-12.3</v>
      </c>
      <c r="AR53" s="163">
        <v>53.6</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277</v>
      </c>
      <c r="AM54" s="113">
        <v>3493307</v>
      </c>
      <c r="AN54" s="120">
        <v>36264</v>
      </c>
      <c r="AO54" s="130">
        <v>44.3</v>
      </c>
      <c r="AP54" s="141">
        <v>23352</v>
      </c>
      <c r="AQ54" s="154">
        <v>-9.6999999999999993</v>
      </c>
      <c r="AR54" s="164">
        <v>54</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466</v>
      </c>
      <c r="AL55" s="107"/>
      <c r="AM55" s="112">
        <v>8335120</v>
      </c>
      <c r="AN55" s="119">
        <v>85962</v>
      </c>
      <c r="AO55" s="129">
        <v>-20.9</v>
      </c>
      <c r="AP55" s="140">
        <v>45588</v>
      </c>
      <c r="AQ55" s="153">
        <v>8.6999999999999993</v>
      </c>
      <c r="AR55" s="163">
        <v>-29.6</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277</v>
      </c>
      <c r="AM56" s="113">
        <v>3872928</v>
      </c>
      <c r="AN56" s="120">
        <v>39942</v>
      </c>
      <c r="AO56" s="130">
        <v>10.1</v>
      </c>
      <c r="AP56" s="141">
        <v>24150</v>
      </c>
      <c r="AQ56" s="154">
        <v>3.4</v>
      </c>
      <c r="AR56" s="164">
        <v>6.7</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417</v>
      </c>
      <c r="AL57" s="107"/>
      <c r="AM57" s="112">
        <v>5192027</v>
      </c>
      <c r="AN57" s="119">
        <v>53341</v>
      </c>
      <c r="AO57" s="129">
        <v>-37.9</v>
      </c>
      <c r="AP57" s="140">
        <v>45483</v>
      </c>
      <c r="AQ57" s="153">
        <v>-0.2</v>
      </c>
      <c r="AR57" s="163">
        <v>-37.700000000000003</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277</v>
      </c>
      <c r="AM58" s="113">
        <v>1748952</v>
      </c>
      <c r="AN58" s="120">
        <v>17968</v>
      </c>
      <c r="AO58" s="130">
        <v>-55</v>
      </c>
      <c r="AP58" s="141">
        <v>24241</v>
      </c>
      <c r="AQ58" s="154">
        <v>0.4</v>
      </c>
      <c r="AR58" s="164">
        <v>-55.4</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467</v>
      </c>
      <c r="AL59" s="107"/>
      <c r="AM59" s="112">
        <v>4780489</v>
      </c>
      <c r="AN59" s="119">
        <v>48868</v>
      </c>
      <c r="AO59" s="129">
        <v>-8.4</v>
      </c>
      <c r="AP59" s="140">
        <v>45945</v>
      </c>
      <c r="AQ59" s="153">
        <v>1</v>
      </c>
      <c r="AR59" s="163">
        <v>-9.4</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277</v>
      </c>
      <c r="AM60" s="113">
        <v>1558654</v>
      </c>
      <c r="AN60" s="120">
        <v>15933</v>
      </c>
      <c r="AO60" s="130">
        <v>-11.3</v>
      </c>
      <c r="AP60" s="141">
        <v>25180</v>
      </c>
      <c r="AQ60" s="154">
        <v>3.9</v>
      </c>
      <c r="AR60" s="164">
        <v>-15.2</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470</v>
      </c>
      <c r="AL61" s="110"/>
      <c r="AM61" s="112">
        <v>7226714</v>
      </c>
      <c r="AN61" s="119">
        <v>74732</v>
      </c>
      <c r="AO61" s="129">
        <v>1.7</v>
      </c>
      <c r="AP61" s="140">
        <v>45354</v>
      </c>
      <c r="AQ61" s="155">
        <v>0.9</v>
      </c>
      <c r="AR61" s="163">
        <v>0.8</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277</v>
      </c>
      <c r="AM62" s="113">
        <v>2616300</v>
      </c>
      <c r="AN62" s="120">
        <v>27049</v>
      </c>
      <c r="AO62" s="130">
        <v>-3.5</v>
      </c>
      <c r="AP62" s="141">
        <v>24556</v>
      </c>
      <c r="AQ62" s="154">
        <v>-0.4</v>
      </c>
      <c r="AR62" s="164">
        <v>-3.1</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n/igA2u/MyBFho3/d92VHgzkRm2dmoaHwYITAFkf7pqlf08dVGJWc76cml6V9i9WebElMYaPYBLsPk9Vrn8O8A==" saltValue="U8gitB4y3GLu2q4Z4CnuR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109</v>
      </c>
    </row>
    <row r="121" spans="125:125" ht="13.5" hidden="1" customHeight="1" x14ac:dyDescent="0.15">
      <c r="DU121" s="82"/>
    </row>
  </sheetData>
  <sheetProtection algorithmName="SHA-512" hashValue="+oELVItCqQLbZI+5CxyjHz4aMfgpLeqYTNwy/RGHDbZBW8uLHGlWQepRTFV3Xafc1PqI67FycliWxly5vQsK4A==" saltValue="m1ehObK48IbtIQR2dK3Z5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109</v>
      </c>
    </row>
  </sheetData>
  <sheetProtection algorithmName="SHA-512" hashValue="d/qUF5KxpoEZfTC3KJbLwsvZOePTubgThycgQur1Z/m3v2+U/DTWX58HkaEMDdHREv+KXkPO+ukm2cLy8mywBQ==" saltValue="vc7dnm6VtgjpCGk72SDy1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6</v>
      </c>
      <c r="C46" s="175"/>
      <c r="D46" s="175"/>
      <c r="E46" s="176" t="s">
        <v>18</v>
      </c>
      <c r="F46" s="177" t="s">
        <v>366</v>
      </c>
      <c r="G46" s="181" t="s">
        <v>329</v>
      </c>
      <c r="H46" s="181" t="s">
        <v>5</v>
      </c>
      <c r="I46" s="181" t="s">
        <v>472</v>
      </c>
      <c r="J46" s="186" t="s">
        <v>420</v>
      </c>
    </row>
    <row r="47" spans="2:10" ht="57.75" customHeight="1" x14ac:dyDescent="0.15">
      <c r="B47" s="172"/>
      <c r="C47" s="1024" t="s">
        <v>1</v>
      </c>
      <c r="D47" s="1024"/>
      <c r="E47" s="1025"/>
      <c r="F47" s="178">
        <v>14.05</v>
      </c>
      <c r="G47" s="182">
        <v>12.51</v>
      </c>
      <c r="H47" s="182">
        <v>13.47</v>
      </c>
      <c r="I47" s="182">
        <v>10.14</v>
      </c>
      <c r="J47" s="187">
        <v>11.78</v>
      </c>
    </row>
    <row r="48" spans="2:10" ht="57.75" customHeight="1" x14ac:dyDescent="0.15">
      <c r="B48" s="173"/>
      <c r="C48" s="1026" t="s">
        <v>11</v>
      </c>
      <c r="D48" s="1026"/>
      <c r="E48" s="1027"/>
      <c r="F48" s="179">
        <v>6.26</v>
      </c>
      <c r="G48" s="183">
        <v>5.62</v>
      </c>
      <c r="H48" s="183">
        <v>2.5299999999999998</v>
      </c>
      <c r="I48" s="183">
        <v>4.6399999999999997</v>
      </c>
      <c r="J48" s="188">
        <v>11.35</v>
      </c>
    </row>
    <row r="49" spans="2:10" ht="57.75" customHeight="1" x14ac:dyDescent="0.15">
      <c r="B49" s="174"/>
      <c r="C49" s="1028" t="s">
        <v>17</v>
      </c>
      <c r="D49" s="1028"/>
      <c r="E49" s="1029"/>
      <c r="F49" s="180" t="s">
        <v>176</v>
      </c>
      <c r="G49" s="184" t="s">
        <v>142</v>
      </c>
      <c r="H49" s="184" t="s">
        <v>324</v>
      </c>
      <c r="I49" s="184" t="s">
        <v>473</v>
      </c>
      <c r="J49" s="189">
        <v>9.16</v>
      </c>
    </row>
    <row r="50" spans="2:10" x14ac:dyDescent="0.15"/>
  </sheetData>
  <sheetProtection algorithmName="SHA-512" hashValue="DTege1mWyVnpeCqPiDhy4ofSHSDx/4iaHvTVCQRRvYV9y3Mv9rs+CImt3JOiLhmg/Ar85Oe/wXM6sJUDBEGVSA==" saltValue="0qB41qJlfSDESVyUjgZ0i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山田 桃子</cp:lastModifiedBy>
  <cp:lastPrinted>2023-03-03T05:17:10Z</cp:lastPrinted>
  <dcterms:created xsi:type="dcterms:W3CDTF">2023-02-20T07:24:50Z</dcterms:created>
  <dcterms:modified xsi:type="dcterms:W3CDTF">2023-10-27T05:09:37Z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2023-03-23T07:15:05Z</vt:filetime>
  </property>
</Properties>
</file>