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divfs\所属用ファイルサーバ\04100\自立支援班　共有\（し）★処遇改善加算\R5届出（現行、特定、ベースアップ）\計画書書き方（作成中）\"/>
    </mc:Choice>
  </mc:AlternateContent>
  <xr:revisionPtr revIDLastSave="0" documentId="13_ncr:1_{4D2D0CAE-B63C-466F-AF40-1FB3A02C3655}"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計画書_総括表'!$A$1:$AK$212</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3" i="70" l="1"/>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X48" i="70" l="1"/>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<sst xmlns="http://schemas.openxmlformats.org/spreadsheetml/2006/main" count="2909" uniqueCount="496">
  <si>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</si>
  <si>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</si>
  <si>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</si>
  <si>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</si>
  <si>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</si>
  <si>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</si>
  <si>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</si>
  <si>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</si>
  <si>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</si>
  <si>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</si>
  <si>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</si>
  <si>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</si>
  <si>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</si>
  <si>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</si>
  <si>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</si>
  <si>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</si>
  <si>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</si>
  <si>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</si>
  <si>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</si>
  <si>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</si>
  <si>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</si>
  <si>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</si>
  <si>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</si>
  <si>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</si>
  <si>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</si>
  <si>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</si>
  <si>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</si>
  <si>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</si>
  <si>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</si>
  <si>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</si>
  <si>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</si>
  <si>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</si>
  <si>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</si>
  <si>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</si>
  <si>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</si>
  <si>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</si>
  <si>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</si>
  <si>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</si>
  <si>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</si>
  <si>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</si>
  <si>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</si>
  <si>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</si>
  <si>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</si>
  <si>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</si>
  <si>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</si>
  <si>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</si>
  <si>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</si>
  <si>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</si>
  <si>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</si>
  <si>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</si>
  <si>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</si>
  <si>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</si>
  <si>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</si>
  <si>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</si>
  <si>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</si>
  <si>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</si>
  <si>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</si>
  <si>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</si>
  <si>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</si>
  <si>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</si>
  <si>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</si>
  <si>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</si>
  <si>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</si>
  <si>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</si>
  <si>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</si>
  <si>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</si>
  <si>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</si>
  <si>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</si>
  <si>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</si>
  <si>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</si>
  <si>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</si>
  <si>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</si>
  <si>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</si>
  <si>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</si>
  <si>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</si>
  <si>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</si>
  <si>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</si>
  <si>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</si>
  <si>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</si>
  <si>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</si>
  <si>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</si>
  <si>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</si>
  <si>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</si>
  <si>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</si>
  <si>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</si>
  <si>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</si>
  <si>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</si>
  <si>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</si>
  <si>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</si>
  <si>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</si>
  <si>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</si>
  <si>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</si>
  <si>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</si>
  <si>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</si>
  <si>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</si>
  <si>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</si>
  <si>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</si>
  <si>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</si>
  <si>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</si>
  <si>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</si>
  <si>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</si>
  <si>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</si>
  <si>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</si>
  <si>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</si>
  <si>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</si>
  <si>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</si>
  <si>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</si>
  <si>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</si>
  <si>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</si>
  <si>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</si>
  <si>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</si>
  <si>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</si>
  <si>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</si>
  <si>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</si>
  <si>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</si>
  <si>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</si>
  <si>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</si>
  <si>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</si>
  <si>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</si>
  <si>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</si>
  <si>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</si>
  <si>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</si>
  <si>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</si>
  <si>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</si>
  <si>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</si>
  <si>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</si>
  <si>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</si>
  <si>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</si>
  <si>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</si>
  <si>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</si>
  <si>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</si>
  <si>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</si>
  <si>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</si>
  <si>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</si>
  <si>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</si>
  <si>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</si>
  <si>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</si>
  <si>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</si>
  <si>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</si>
  <si>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</si>
  <si>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</si>
  <si>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</si>
  <si>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</si>
  <si>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</si>
  <si>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</si>
  <si>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</si>
  <si>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</si>
  <si>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</si>
  <si>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</si>
  <si>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</si>
  <si>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</si>
  <si>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</si>
  <si>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</si>
  <si>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</si>
  <si>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</si>
  <si>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</si>
  <si>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</si>
  <si>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</si>
  <si>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</si>
  <si>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</si>
  <si>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</si>
  <si>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</si>
  <si>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</si>
  <si>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</si>
  <si>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</si>
  <si>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</si>
  <si>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</si>
  <si>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</si>
  <si>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</si>
  <si>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</si>
  <si>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</si>
  <si>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</si>
  <si>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</si>
  <si>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</si>
  <si>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</si>
  <si>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</si>
  <si>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</si>
  <si>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</si>
  <si>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</si>
  <si>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</si>
  <si>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</si>
  <si>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</si>
  <si>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</si>
  <si>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</si>
  <si>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</si>
  <si>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</si>
  <si>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</si>
  <si>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</si>
  <si>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</si>
  <si>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</si>
  <si>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</si>
  <si>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</si>
  <si>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</si>
  <si>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</si>
  <si>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</si>
  <si>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</si>
  <si>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</si>
  <si>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</si>
  <si>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</si>
  <si>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</si>
  <si>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</si>
  <si>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</si>
  <si>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</si>
  <si>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</si>
  <si>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</si>
  <si>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</si>
  <si>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</si>
  <si>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</si>
  <si>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</si>
  <si>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</si>
  <si>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</si>
  <si>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</si>
  <si>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</si>
  <si>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</si>
  <si>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</si>
  <si>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</si>
  <si>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</si>
  <si>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</si>
  <si>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</si>
  <si>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</si>
  <si>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</si>
  <si>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</si>
  <si>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</si>
  <si>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</si>
  <si>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</si>
  <si>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</si>
  <si>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</si>
  <si>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</si>
  <si>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</si>
  <si>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</si>
  <si>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</si>
  <si>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</si>
  <si>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</si>
  <si>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</si>
  <si>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</si>
  <si>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</si>
  <si>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</si>
  <si>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</si>
  <si>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</si>
  <si>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</si>
  <si>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</si>
  <si>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</si>
  <si>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</si>
  <si>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</si>
  <si>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</si>
  <si>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</si>
  <si>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</si>
  <si>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</si>
  <si>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</si>
  <si>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</si>
  <si>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</si>
  <si>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</si>
  <si>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</si>
  <si>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</si>
  <si>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</si>
  <si>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</si>
  <si>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</si>
  <si>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</si>
  <si>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</si>
  <si>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</si>
  <si>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</si>
  <si>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</si>
  <si>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</si>
  <si>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</si>
  <si>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</si>
  <si>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</si>
  <si>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</si>
  <si>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</si>
  <si>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</si>
  <si>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</si>
  <si>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</si>
  <si>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</si>
  <si>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</si>
  <si>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</si>
  <si>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</si>
  <si>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</si>
  <si>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</si>
  <si>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</si>
  <si>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</si>
  <si>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</si>
  <si>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</si>
  <si>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</si>
  <si>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</si>
  <si>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</si>
  <si>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</si>
  <si>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</si>
  <si>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</si>
  <si>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</si>
  <si>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</si>
  <si>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</si>
  <si>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</si>
  <si>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</si>
  <si>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</si>
  <si>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</si>
  <si>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</si>
  <si>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</si>
  <si>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</si>
  <si>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</si>
  <si>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</si>
  <si>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</si>
  <si>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</si>
  <si>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</si>
  <si>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</si>
  <si>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</si>
  <si>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</si>
  <si>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</si>
  <si>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</si>
  <si>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</si>
  <si>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</si>
  <si>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</si>
  <si>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</si>
  <si>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</si>
  <si>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</si>
  <si>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</si>
  <si>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</si>
  <si>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</si>
  <si>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</si>
  <si>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</si>
  <si>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</si>
  <si>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</si>
  <si>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</si>
  <si>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</si>
  <si>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</si>
  <si>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</si>
  <si>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</si>
  <si>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</si>
  <si>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</si>
  <si>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</si>
  <si>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</si>
  <si>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</si>
  <si>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</si>
  <si>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</si>
  <si>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</si>
  <si>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</si>
  <si>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</si>
  <si>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</si>
  <si>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</si>
  <si>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</si>
  <si>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</si>
  <si>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</si>
  <si>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</si>
  <si>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</si>
  <si>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</si>
  <si>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</si>
  <si>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</si>
  <si>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</si>
  <si>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</si>
  <si>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</si>
  <si>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</si>
  <si>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</si>
  <si>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</si>
  <si>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</si>
  <si>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</si>
  <si>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</si>
  <si>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</si>
  <si>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</si>
  <si>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</si>
  <si>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</si>
  <si>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</si>
  <si>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</si>
  <si>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</si>
  <si>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</si>
  <si>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</si>
  <si>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</si>
  <si>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</si>
  <si>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</si>
  <si>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</si>
  <si>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</si>
  <si>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</si>
  <si>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</si>
  <si>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</si>
  <si>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</si>
  <si>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</si>
  <si>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</si>
  <si>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</si>
  <si>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</si>
  <si>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</si>
  <si>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</si>
  <si>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</si>
  <si>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</si>
  <si>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</si>
  <si>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</si>
  <si>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</si>
  <si>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</si>
  <si>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</si>
  <si>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</si>
  <si>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</si>
  <si>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</si>
  <si>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</si>
  <si>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</si>
  <si>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</si>
  <si>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</si>
  <si>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</si>
  <si>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</si>
  <si>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</si>
  <si>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</si>
  <si>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</si>
  <si>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</si>
  <si>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</si>
  <si>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</si>
  <si>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</si>
  <si>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</si>
  <si>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</si>
  <si>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</si>
  <si>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</si>
  <si>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</si>
  <si>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</si>
  <si>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</si>
  <si>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</si>
  <si>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</si>
  <si>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</si>
  <si>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</si>
  <si>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</si>
  <si>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</si>
  <si>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</si>
  <si>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</si>
  <si>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</si>
  <si>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</si>
  <si>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</si>
  <si>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</si>
  <si>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</si>
  <si>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</si>
  <si>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</si>
  <si>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</si>
  <si>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</si>
  <si>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</si>
  <si>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</si>
  <si>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</si>
  <si>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</si>
  <si>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</si>
  <si>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</si>
  <si>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</si>
  <si>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</si>
  <si>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</si>
  <si>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</si>
  <si>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</si>
  <si>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</si>
  <si>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</si>
  <si>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</si>
  <si>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</si>
  <si>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</si>
  <si>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</si>
  <si>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</si>
  <si>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</si>
  <si>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</si>
  <si>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</si>
  <si>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</si>
  <si>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</si>
  <si>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</si>
  <si>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</si>
  <si>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</si>
  <si>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</si>
  <si>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</si>
  <si>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</si>
  <si>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</si>
  <si>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</si>
  <si>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</si>
  <si>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</si>
  <si>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</si>
  <si>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</si>
  <si>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</si>
  <si>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</si>
  <si>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</si>
  <si>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</si>
  <si>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</si>
  <si>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</si>
  <si>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</si>
  <si>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</si>
  <si>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</si>
  <si>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</si>
  <si>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</si>
  <si>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</si>
  <si>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</si>
  <si>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</si>
  <si>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</si>
  <si>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</si>
  <si>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</si>
  <si>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</si>
  <si>
    <r>
      <rPr>
        <b/>
        <sz val="11"/>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u/>
        <sz val="11"/>
        <color rgb="FFFF0000"/>
        <rFont val="ＭＳ Ｐゴシック"/>
        <family val="3"/>
        <charset val="128"/>
      </rPr>
      <t>前年１月から12月までの１年間のサービス別の報酬総額（処遇改善加算等を含む、各種加算減算を含む。）を12で除する</t>
    </r>
    <r>
      <rPr>
        <sz val="11"/>
        <rFont val="ＭＳ Ｐゴシック"/>
        <family val="3"/>
        <charset val="128"/>
      </rPr>
      <t>などの方法によって</t>
    </r>
    <r>
      <rPr>
        <u/>
        <sz val="11"/>
        <color rgb="FFFF0000"/>
        <rFont val="ＭＳ Ｐゴシック"/>
        <family val="3"/>
        <charset val="128"/>
      </rPr>
      <t>推計</t>
    </r>
    <r>
      <rPr>
        <sz val="11"/>
        <rFont val="ＭＳ Ｐゴシック"/>
        <family val="3"/>
        <charset val="128"/>
      </rPr>
      <t xml:space="preserve">し、事業所ごとに記載すること。
</t>
    </r>
    <r>
      <rPr>
        <b/>
        <sz val="11"/>
        <rFont val="ＭＳ Ｐゴシック"/>
        <family val="3"/>
        <charset val="128"/>
      </rPr>
      <t>「一月当たりの処遇改善加算等の総額［円］」</t>
    </r>
    <r>
      <rPr>
        <sz val="11"/>
        <rFont val="ＭＳ Ｐゴシック"/>
        <family val="3"/>
        <charset val="128"/>
      </rPr>
      <t xml:space="preserve">には、 </t>
    </r>
    <r>
      <rPr>
        <u/>
        <sz val="11"/>
        <color rgb="FFFF0000"/>
        <rFont val="ＭＳ Ｐゴシック"/>
        <family val="3"/>
        <charset val="128"/>
      </rPr>
      <t>前年１月から12月までの１年間の「福祉・介護職員処遇改善加算等総額のお知らせ」に基づき、サービス別の処遇改善加算等の総額を12で除する</t>
    </r>
    <r>
      <rPr>
        <sz val="11"/>
        <rFont val="ＭＳ Ｐゴシック"/>
        <family val="3"/>
        <charset val="128"/>
      </rPr>
      <t>などの方法によって</t>
    </r>
    <r>
      <rPr>
        <u/>
        <sz val="11"/>
        <color rgb="FFFF0000"/>
        <rFont val="ＭＳ Ｐゴシック"/>
        <family val="3"/>
        <charset val="128"/>
      </rPr>
      <t>推計</t>
    </r>
    <r>
      <rPr>
        <sz val="11"/>
        <rFont val="ＭＳ Ｐゴシック"/>
        <family val="3"/>
        <charset val="128"/>
      </rPr>
      <t>し、事業所ごとに記載すること。</t>
    </r>
    <rPh sb="3" eb="4">
      <t>ア</t>
    </rPh>
    <rPh sb="19" eb="20">
      <t>ガク</t>
    </rPh>
    <rPh sb="21" eb="22">
      <t>エン</t>
    </rPh>
    <rPh sb="73" eb="74">
      <t>ベツ</t>
    </rPh>
    <rPh sb="78" eb="79">
      <t>ガク</t>
    </rPh>
    <rPh sb="86" eb="87">
      <t>トウ</t>
    </rPh>
    <phoneticPr fontId="7"/>
  </si>
  <si>
    <r>
      <t>本計画に記載された金額は</t>
    </r>
    <r>
      <rPr>
        <sz val="8"/>
        <color rgb="FFFF0000"/>
        <rFont val="ＭＳ Ｐゴシック"/>
        <family val="3"/>
        <charset val="128"/>
      </rPr>
      <t>見込額</t>
    </r>
    <r>
      <rPr>
        <sz val="8"/>
        <color theme="1"/>
        <rFont val="ＭＳ Ｐゴシック"/>
        <family val="3"/>
        <charset val="128"/>
      </rPr>
      <t>であり、提出後の運営状況(利用者数等)、人員配置状況(職員数等)その他の事由により変動があり得る。</t>
    </r>
    <phoneticPr fontId="7"/>
  </si>
  <si>
    <r>
      <t>【処遇改善加算】福祉・介護職員の賃金について、</t>
    </r>
    <r>
      <rPr>
        <sz val="8"/>
        <color rgb="FFFF0000"/>
        <rFont val="ＭＳ Ｐゴシック"/>
        <family val="3"/>
        <charset val="128"/>
      </rPr>
      <t>処遇改善加算による賃金改善の見込額が、同加算の算定見込額を上回る</t>
    </r>
    <r>
      <rPr>
        <sz val="8"/>
        <color theme="1"/>
        <rFont val="ＭＳ Ｐゴシック"/>
        <family val="3"/>
        <charset val="128"/>
      </rPr>
      <t>こと</t>
    </r>
    <rPh sb="8" eb="10">
      <t>フクシ</t>
    </rPh>
    <phoneticPr fontId="7"/>
  </si>
  <si>
    <r>
      <t>【特定加算】福祉・介護職員及びその他の職員の賃金について、</t>
    </r>
    <r>
      <rPr>
        <sz val="8"/>
        <color rgb="FFFF0000"/>
        <rFont val="ＭＳ Ｐゴシック"/>
        <family val="3"/>
        <charset val="128"/>
      </rPr>
      <t>特定加算による賃金改善の見込額が、同加算の算定見込額を上回る</t>
    </r>
    <r>
      <rPr>
        <sz val="8"/>
        <color theme="1"/>
        <rFont val="ＭＳ Ｐゴシック"/>
        <family val="3"/>
        <charset val="128"/>
      </rPr>
      <t>こと</t>
    </r>
    <phoneticPr fontId="7"/>
  </si>
  <si>
    <r>
      <t>【ベースアップ等加算】福祉・介護職員及びその他の職員の賃金について、</t>
    </r>
    <r>
      <rPr>
        <sz val="8"/>
        <color rgb="FFFF0000"/>
        <rFont val="ＭＳ Ｐゴシック"/>
        <family val="3"/>
        <charset val="128"/>
      </rPr>
      <t>ベースアップ等加算による賃金改善の見込額が、同加算の算定見込額を上回る</t>
    </r>
    <r>
      <rPr>
        <sz val="8"/>
        <color theme="1"/>
        <rFont val="ＭＳ Ｐゴシック"/>
        <family val="3"/>
        <charset val="128"/>
      </rPr>
      <t>こと</t>
    </r>
    <phoneticPr fontId="7"/>
  </si>
  <si>
    <r>
      <t>【全加算】処遇改善加算等による賃金改善以外の部分で</t>
    </r>
    <r>
      <rPr>
        <sz val="8"/>
        <color rgb="FFFF0000"/>
        <rFont val="ＭＳ Ｐゴシック"/>
        <family val="3"/>
        <charset val="128"/>
      </rPr>
      <t>賃金水準を引き下げない</t>
    </r>
    <r>
      <rPr>
        <sz val="8"/>
        <color theme="1"/>
        <rFont val="ＭＳ Ｐゴシック"/>
        <family val="3"/>
        <charset val="128"/>
      </rPr>
      <t>ことを誓約すること</t>
    </r>
    <phoneticPr fontId="7"/>
  </si>
  <si>
    <r>
      <t xml:space="preserve">賃金改善の見込額
</t>
    </r>
    <r>
      <rPr>
        <b/>
        <sz val="9"/>
        <rFont val="ＭＳ Ｐ明朝"/>
        <family val="1"/>
        <charset val="128"/>
      </rPr>
      <t>（右側の額は</t>
    </r>
    <r>
      <rPr>
        <b/>
        <sz val="9"/>
        <color rgb="FFFF0000"/>
        <rFont val="ＭＳ Ｐ明朝"/>
        <family val="1"/>
        <charset val="128"/>
      </rPr>
      <t>加算見込額を上回る</t>
    </r>
    <r>
      <rPr>
        <b/>
        <sz val="9"/>
        <rFont val="ＭＳ Ｐ明朝"/>
        <family val="1"/>
        <charset val="128"/>
      </rPr>
      <t>こと）</t>
    </r>
    <rPh sb="10" eb="12">
      <t>ミギガワ</t>
    </rPh>
    <rPh sb="13" eb="14">
      <t>ガク</t>
    </rPh>
    <rPh sb="15" eb="17">
      <t>カサン</t>
    </rPh>
    <rPh sb="17" eb="20">
      <t>ミコミガク</t>
    </rPh>
    <rPh sb="21" eb="23">
      <t>ウワマワ</t>
    </rPh>
    <phoneticPr fontId="7"/>
  </si>
  <si>
    <r>
      <t>(a)～(c)には、それぞれの加算による賃金改善を行った場合の</t>
    </r>
    <r>
      <rPr>
        <sz val="8"/>
        <color rgb="FFFF0000"/>
        <rFont val="ＭＳ Ｐゴシック"/>
        <family val="3"/>
        <charset val="128"/>
      </rPr>
      <t>法定福利費等の事業主負担の増加分を含めることができる</t>
    </r>
    <r>
      <rPr>
        <sz val="8"/>
        <rFont val="ＭＳ Ｐゴシック"/>
        <family val="3"/>
        <charset val="128"/>
      </rPr>
      <t>。</t>
    </r>
    <phoneticPr fontId="7"/>
  </si>
  <si>
    <r>
      <t>本計画書2（2）、2（3）では以下の要件を確認しており、</t>
    </r>
    <r>
      <rPr>
        <b/>
        <sz val="8"/>
        <color rgb="FFFF0000"/>
        <rFont val="ＭＳ Ｐゴシック"/>
        <family val="3"/>
        <charset val="128"/>
      </rPr>
      <t>オレンジセルが「○」</t>
    </r>
    <r>
      <rPr>
        <sz val="8"/>
        <color rgb="FFFF0000"/>
        <rFont val="ＭＳ Ｐゴシック"/>
        <family val="3"/>
        <charset val="128"/>
      </rPr>
      <t>でない場合、加算取得の要件を満たしていない</t>
    </r>
    <r>
      <rPr>
        <sz val="8"/>
        <color theme="1"/>
        <rFont val="ＭＳ Ｐゴシック"/>
        <family val="3"/>
        <charset val="128"/>
      </rPr>
      <t>。</t>
    </r>
    <rPh sb="0" eb="1">
      <t>ホン</t>
    </rPh>
    <rPh sb="1" eb="4">
      <t>ケイカクショ</t>
    </rPh>
    <phoneticPr fontId="7"/>
  </si>
  <si>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t>
    </r>
    <r>
      <rPr>
        <sz val="8"/>
        <color rgb="FFFF0000"/>
        <rFont val="ＭＳ Ｐゴシック"/>
        <family val="3"/>
        <charset val="128"/>
      </rPr>
      <t>結果として加算以外の部分で賃金が下がった場合には、その事情を別紙様式５「特別な事情に係る届出書」により届け出ること</t>
    </r>
    <r>
      <rPr>
        <sz val="8"/>
        <color theme="1"/>
        <rFont val="ＭＳ Ｐゴシック"/>
        <family val="3"/>
        <charset val="128"/>
      </rPr>
      <t>で算定要件を満たすこととする。</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</si>
  <si>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r>
      <t>（賃金改善に関する規定内容）</t>
    </r>
    <r>
      <rPr>
        <sz val="7"/>
        <color rgb="FFFF0000"/>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</si>
  <si>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経験・技能のある障害福祉人材（A）の特定加算による平均賃金改善額が他の障害福祉人材（B）の平均賃金改善額</t>
    </r>
    <r>
      <rPr>
        <u/>
        <sz val="8"/>
        <rFont val="ＭＳ Ｐゴシック"/>
        <family val="3"/>
        <charset val="128"/>
      </rPr>
      <t>より高いこと</t>
    </r>
    <r>
      <rPr>
        <u/>
        <sz val="8"/>
        <color rgb="FFFF0000"/>
        <rFont val="ＭＳ Ｐゴシック"/>
        <family val="3"/>
        <charset val="128"/>
      </rPr>
      <t>（A＞B）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</si>
  <si>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t>
    </r>
    <r>
      <rPr>
        <u/>
        <sz val="8"/>
        <color rgb="FFFF0000"/>
        <rFont val="ＭＳ Ｐゴシック"/>
        <family val="3"/>
        <charset val="128"/>
      </rPr>
      <t>（Ｂ≧2Ｃ）</t>
    </r>
    <r>
      <rPr>
        <sz val="8"/>
        <rFont val="ＭＳ Ｐゴシック"/>
        <family val="3"/>
        <charset val="128"/>
      </rPr>
      <t xml:space="preserve">
　　（ただし、その他の職種（Ｃ）の平均賃金が他の障害福祉人材（B）の平均賃金を上回らない場合はこの限りではない）</t>
    </r>
    <phoneticPr fontId="7"/>
  </si>
  <si>
    <r>
      <t>特定加算による賃金改善の対象とするその他の職種</t>
    </r>
    <r>
      <rPr>
        <sz val="8"/>
        <color rgb="FFFF0000"/>
        <rFont val="ＭＳ Ｐゴシック"/>
        <family val="3"/>
        <charset val="128"/>
      </rPr>
      <t>（C）の改善後の賃金が年額440万円を上回らない</t>
    </r>
    <r>
      <rPr>
        <sz val="8"/>
        <rFont val="ＭＳ Ｐゴシック"/>
        <family val="3"/>
        <charset val="128"/>
      </rPr>
      <t>こと</t>
    </r>
    <phoneticPr fontId="7"/>
  </si>
  <si>
    <r>
      <rPr>
        <sz val="8"/>
        <color rgb="FFFF0000"/>
        <rFont val="ＭＳ Ｐゴシック"/>
        <family val="3"/>
        <charset val="128"/>
      </rPr>
      <t>（A）の職員のうち、</t>
    </r>
    <r>
      <rPr>
        <u/>
        <sz val="8"/>
        <color rgb="FFFF0000"/>
        <rFont val="ＭＳ Ｐゴシック"/>
        <family val="3"/>
        <charset val="128"/>
      </rPr>
      <t>特定加算を申請する事業所数につき1人以上は</t>
    </r>
    <r>
      <rPr>
        <sz val="8"/>
        <color rgb="FFFF0000"/>
        <rFont val="ＭＳ Ｐゴシック"/>
        <family val="3"/>
        <charset val="128"/>
      </rPr>
      <t>、賃金改善額が月額平均８万円以上又は改善後の賃金が年額440万円以上</t>
    </r>
    <r>
      <rPr>
        <sz val="8"/>
        <rFont val="ＭＳ Ｐゴシック"/>
        <family val="3"/>
        <charset val="128"/>
      </rPr>
      <t xml:space="preserve">であること
</t>
    </r>
    <rPh sb="4" eb="6">
      <t>ショクイン</t>
    </rPh>
    <phoneticPr fontId="7"/>
  </si>
  <si>
    <r>
      <t>（賃金改善に関する規定内容）</t>
    </r>
    <r>
      <rPr>
        <sz val="8"/>
        <color rgb="FFFF0000"/>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</si>
  <si>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届出に係る計画の期間中に実施する事項について、チェック（✔）すること。</t>
    </r>
    <r>
      <rPr>
        <u/>
        <sz val="8"/>
        <color rgb="FFFF0000"/>
        <rFont val="ＭＳ Ｐゴシック"/>
        <family val="3"/>
        <charset val="128"/>
      </rPr>
      <t>全体で必ず１つ以上の取組</t>
    </r>
    <r>
      <rPr>
        <u/>
        <sz val="8"/>
        <color theme="1"/>
        <rFont val="ＭＳ Ｐゴシック"/>
        <family val="3"/>
        <charset val="128"/>
      </rPr>
      <t>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</si>
  <si>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color rgb="FFFF0000"/>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</si>
</sst>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u/>
      <sz val="11"/>
      <color rgb="FFFF0000"/>
      <name val="ＭＳ Ｐゴシック"/>
      <family val="3"/>
      <charset val="128"/>
    </font>
    <font>
      <sz val="8"/>
      <color rgb="FFFF0000"/>
      <name val="ＭＳ Ｐゴシック"/>
      <family val="3"/>
      <charset val="128"/>
    </font>
    <font>
      <b/>
      <sz val="9"/>
      <color rgb="FFFF0000"/>
      <name val="ＭＳ Ｐ明朝"/>
      <family val="1"/>
      <charset val="128"/>
    </font>
    <font>
      <b/>
      <sz val="8"/>
      <color rgb="FFFF0000"/>
      <name val="ＭＳ Ｐゴシック"/>
      <family val="3"/>
      <charset val="128"/>
    </font>
    <font>
      <sz val="7"/>
      <color rgb="FFFF0000"/>
      <name val="ＭＳ Ｐゴシック"/>
      <family val="3"/>
      <charset val="128"/>
    </font>
    <font>
      <u/>
      <sz val="8"/>
      <color rgb="FFFF0000"/>
      <name val="ＭＳ Ｐゴシック"/>
      <family val="3"/>
      <charset val="128"/>
    </font>
    <font>
      <b/>
      <u/>
      <sz val="8"/>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122" fillId="0" borderId="26" xfId="0" applyFont="1" applyBorder="1">
      <alignment vertical="center"/>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122" fillId="0" borderId="26" xfId="0" applyFont="1" applyBorder="1" applyAlignment="1">
      <alignment horizontal="left" vertical="top" wrapText="1"/>
    </xf>
    <xf numFmtId="0" fontId="122" fillId="0" borderId="31" xfId="0" applyFont="1" applyBorder="1" applyAlignment="1">
      <alignment horizontal="left" vertical="top" wrapText="1"/>
    </xf>
    <xf numFmtId="0" fontId="122" fillId="0" borderId="26" xfId="0" applyFont="1" applyBorder="1" applyAlignment="1">
      <alignment horizontal="left" vertical="center" wrapText="1"/>
    </xf>
    <xf numFmtId="0" fontId="12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99A5A1"/>
      <color rgb="FFFB17BA"/>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7" lockText="1" noThreeD="1"/>
</file>

<file path=xl/ctrlProps/ctrlProp11.xml><?xml version="1.0" encoding="utf-8"?>
<formControlPr xmlns="http://schemas.microsoft.com/office/spreadsheetml/2009/9/main" objectType="CheckBox" checked="Checked" fmlaLink="$V$61" lockText="1" noThreeD="1"/>
</file>

<file path=xl/ctrlProps/ctrlProp12.xml><?xml version="1.0" encoding="utf-8"?>
<formControlPr xmlns="http://schemas.microsoft.com/office/spreadsheetml/2009/9/main" objectType="CheckBox" fmlaLink="$Z$61"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checked="Checked" fmlaLink="$AG$65"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70" lockText="1" noThreeD="1"/>
</file>

<file path=xl/ctrlProps/ctrlProp2.xml><?xml version="1.0" encoding="utf-8"?>
<formControlPr xmlns="http://schemas.microsoft.com/office/spreadsheetml/2009/9/main" objectType="CheckBox" checked="Checked" fmlaLink="$A$48" lockText="1" noThreeD="1"/>
</file>

<file path=xl/ctrlProps/ctrlProp20.xml><?xml version="1.0" encoding="utf-8"?>
<formControlPr xmlns="http://schemas.microsoft.com/office/spreadsheetml/2009/9/main" objectType="CheckBox" fmlaLink="$K$72" lockText="1" noThreeD="1"/>
</file>

<file path=xl/ctrlProps/ctrlProp21.xml><?xml version="1.0" encoding="utf-8"?>
<formControlPr xmlns="http://schemas.microsoft.com/office/spreadsheetml/2009/9/main" objectType="CheckBox" checked="Checked" fmlaLink="$K$75" lockText="1" noThreeD="1"/>
</file>

<file path=xl/ctrlProps/ctrlProp22.xml><?xml version="1.0" encoding="utf-8"?>
<formControlPr xmlns="http://schemas.microsoft.com/office/spreadsheetml/2009/9/main" objectType="CheckBox" checked="Checked" fmlaLink="$AG$79" lockText="1" noThreeD="1"/>
</file>

<file path=xl/ctrlProps/ctrlProp23.xml><?xml version="1.0" encoding="utf-8"?>
<formControlPr xmlns="http://schemas.microsoft.com/office/spreadsheetml/2009/9/main" objectType="CheckBox" checked="Checked" fmlaLink="$K$81" lockText="1" noThreeD="1"/>
</file>

<file path=xl/ctrlProps/ctrlProp24.xml><?xml version="1.0" encoding="utf-8"?>
<formControlPr xmlns="http://schemas.microsoft.com/office/spreadsheetml/2009/9/main" objectType="CheckBox" checked="Checked" fmlaLink="$K$82" lockText="1" noThreeD="1"/>
</file>

<file path=xl/ctrlProps/ctrlProp25.xml><?xml version="1.0" encoding="utf-8"?>
<formControlPr xmlns="http://schemas.microsoft.com/office/spreadsheetml/2009/9/main" objectType="CheckBox" fmlaLink="$K$83" lockText="1" noThreeD="1"/>
</file>

<file path=xl/ctrlProps/ctrlProp26.xml><?xml version="1.0" encoding="utf-8"?>
<formControlPr xmlns="http://schemas.microsoft.com/office/spreadsheetml/2009/9/main" objectType="CheckBox" checked="Checked" fmlaLink="$S$105" lockText="1" noThreeD="1"/>
</file>

<file path=xl/ctrlProps/ctrlProp27.xml><?xml version="1.0" encoding="utf-8"?>
<formControlPr xmlns="http://schemas.microsoft.com/office/spreadsheetml/2009/9/main" objectType="CheckBox" checked="Checked" fmlaLink="$Y$105" lockText="1" noThreeD="1"/>
</file>

<file path=xl/ctrlProps/ctrlProp28.xml><?xml version="1.0" encoding="utf-8"?>
<formControlPr xmlns="http://schemas.microsoft.com/office/spreadsheetml/2009/9/main" objectType="CheckBox" checked="Checked" fmlaLink="$AE$105" lockText="1" noThreeD="1"/>
</file>

<file path=xl/ctrlProps/ctrlProp29.xml><?xml version="1.0" encoding="utf-8"?>
<formControlPr xmlns="http://schemas.microsoft.com/office/spreadsheetml/2009/9/main" objectType="CheckBox" checked="Checked" fmlaLink="$S$97" lockText="1" noThreeD="1"/>
</file>

<file path=xl/ctrlProps/ctrlProp3.xml><?xml version="1.0" encoding="utf-8"?>
<formControlPr xmlns="http://schemas.microsoft.com/office/spreadsheetml/2009/9/main" objectType="CheckBox" fmlaLink="$E$57" lockText="1" noThreeD="1"/>
</file>

<file path=xl/ctrlProps/ctrlProp30.xml><?xml version="1.0" encoding="utf-8"?>
<formControlPr xmlns="http://schemas.microsoft.com/office/spreadsheetml/2009/9/main" objectType="CheckBox" checked="Checked" fmlaLink="$Y$97" lockText="1" noThreeD="1"/>
</file>

<file path=xl/ctrlProps/ctrlProp31.xml><?xml version="1.0" encoding="utf-8"?>
<formControlPr xmlns="http://schemas.microsoft.com/office/spreadsheetml/2009/9/main" objectType="CheckBox" checked="Checked" fmlaLink="$AE$97" lockText="1" noThreeD="1"/>
</file>

<file path=xl/ctrlProps/ctrlProp32.xml><?xml version="1.0" encoding="utf-8"?>
<formControlPr xmlns="http://schemas.microsoft.com/office/spreadsheetml/2009/9/main" objectType="CheckBox" fmlaLink="C109" lockText="1" noThreeD="1"/>
</file>

<file path=xl/ctrlProps/ctrlProp33.xml><?xml version="1.0" encoding="utf-8"?>
<formControlPr xmlns="http://schemas.microsoft.com/office/spreadsheetml/2009/9/main" objectType="CheckBox" fmlaLink="C110" lockText="1" noThreeD="1"/>
</file>

<file path=xl/ctrlProps/ctrlProp34.xml><?xml version="1.0" encoding="utf-8"?>
<formControlPr xmlns="http://schemas.microsoft.com/office/spreadsheetml/2009/9/main" objectType="CheckBox" fmlaLink="C111" lockText="1" noThreeD="1"/>
</file>

<file path=xl/ctrlProps/ctrlProp35.xml><?xml version="1.0" encoding="utf-8"?>
<formControlPr xmlns="http://schemas.microsoft.com/office/spreadsheetml/2009/9/main" objectType="CheckBox" fmlaLink="C108" lockText="1" noThreeD="1"/>
</file>

<file path=xl/ctrlProps/ctrlProp36.xml><?xml version="1.0" encoding="utf-8"?>
<formControlPr xmlns="http://schemas.microsoft.com/office/spreadsheetml/2009/9/main" objectType="CheckBox" fmlaLink="$E$120" lockText="1" noThreeD="1"/>
</file>

<file path=xl/ctrlProps/ctrlProp37.xml><?xml version="1.0" encoding="utf-8"?>
<formControlPr xmlns="http://schemas.microsoft.com/office/spreadsheetml/2009/9/main" objectType="CheckBox" checked="Checked" fmlaLink="$I$118" lockText="1" noThreeD="1"/>
</file>

<file path=xl/ctrlProps/ctrlProp38.xml><?xml version="1.0" encoding="utf-8"?>
<formControlPr xmlns="http://schemas.microsoft.com/office/spreadsheetml/2009/9/main" objectType="CheckBox" fmlaLink="$O$118" lockText="1" noThreeD="1"/>
</file>

<file path=xl/ctrlProps/ctrlProp39.xml><?xml version="1.0" encoding="utf-8"?>
<formControlPr xmlns="http://schemas.microsoft.com/office/spreadsheetml/2009/9/main" objectType="CheckBox" fmlaLink="$V$118" lockText="1" noThreeD="1"/>
</file>

<file path=xl/ctrlProps/ctrlProp4.xml><?xml version="1.0" encoding="utf-8"?>
<formControlPr xmlns="http://schemas.microsoft.com/office/spreadsheetml/2009/9/main" objectType="CheckBox" checked="Checked" fmlaLink="$E$55" lockText="1" noThreeD="1"/>
</file>

<file path=xl/ctrlProps/ctrlProp40.xml><?xml version="1.0" encoding="utf-8"?>
<formControlPr xmlns="http://schemas.microsoft.com/office/spreadsheetml/2009/9/main" objectType="CheckBox" fmlaLink="$Z$118" lockText="1" noThreeD="1"/>
</file>

<file path=xl/ctrlProps/ctrlProp41.xml><?xml version="1.0" encoding="utf-8"?>
<formControlPr xmlns="http://schemas.microsoft.com/office/spreadsheetml/2009/9/main" objectType="CheckBox" checked="Checked" fmlaLink="$L$120" lockText="1" noThreeD="1"/>
</file>

<file path=xl/ctrlProps/ctrlProp42.xml><?xml version="1.0" encoding="utf-8"?>
<formControlPr xmlns="http://schemas.microsoft.com/office/spreadsheetml/2009/9/main" objectType="CheckBox" fmlaLink="$S$120" lockText="1" noThreeD="1"/>
</file>

<file path=xl/ctrlProps/ctrlProp43.xml><?xml version="1.0" encoding="utf-8"?>
<formControlPr xmlns="http://schemas.microsoft.com/office/spreadsheetml/2009/9/main" objectType="CheckBox" checked="Checked" fmlaLink="$U$124" lockText="1" noThreeD="1"/>
</file>

<file path=xl/ctrlProps/ctrlProp44.xml><?xml version="1.0" encoding="utf-8"?>
<formControlPr xmlns="http://schemas.microsoft.com/office/spreadsheetml/2009/9/main" objectType="CheckBox" fmlaLink="$Y$124" lockText="1" noThreeD="1"/>
</file>

<file path=xl/ctrlProps/ctrlProp45.xml><?xml version="1.0" encoding="utf-8"?>
<formControlPr xmlns="http://schemas.microsoft.com/office/spreadsheetml/2009/9/main" objectType="CheckBox" fmlaLink="$E$118" lockText="1" noThreeD="1"/>
</file>

<file path=xl/ctrlProps/ctrlProp46.xml><?xml version="1.0" encoding="utf-8"?>
<formControlPr xmlns="http://schemas.microsoft.com/office/spreadsheetml/2009/9/main" objectType="CheckBox" checked="Checked" fmlaLink="$E$127" lockText="1" noThreeD="1"/>
</file>

<file path=xl/ctrlProps/ctrlProp47.xml><?xml version="1.0" encoding="utf-8"?>
<formControlPr xmlns="http://schemas.microsoft.com/office/spreadsheetml/2009/9/main" objectType="CheckBox" fmlaLink="$E$128" lockText="1" noThreeD="1"/>
</file>

<file path=xl/ctrlProps/ctrlProp48.xml><?xml version="1.0" encoding="utf-8"?>
<formControlPr xmlns="http://schemas.microsoft.com/office/spreadsheetml/2009/9/main" objectType="CheckBox" fmlaLink="$E$129" lockText="1" noThreeD="1"/>
</file>

<file path=xl/ctrlProps/ctrlProp49.xml><?xml version="1.0" encoding="utf-8"?>
<formControlPr xmlns="http://schemas.microsoft.com/office/spreadsheetml/2009/9/main" objectType="CheckBox" fmlaLink="$E$130" lockText="1" noThreeD="1"/>
</file>

<file path=xl/ctrlProps/ctrlProp5.xml><?xml version="1.0" encoding="utf-8"?>
<formControlPr xmlns="http://schemas.microsoft.com/office/spreadsheetml/2009/9/main" objectType="CheckBox" checked="Checked" fmlaLink="$I$55" lockText="1" noThreeD="1"/>
</file>

<file path=xl/ctrlProps/ctrlProp50.xml><?xml version="1.0" encoding="utf-8"?>
<formControlPr xmlns="http://schemas.microsoft.com/office/spreadsheetml/2009/9/main" objectType="CheckBox" fmlaLink="$I$150" lockText="1" noThreeD="1"/>
</file>

<file path=xl/ctrlProps/ctrlProp51.xml><?xml version="1.0" encoding="utf-8"?>
<formControlPr xmlns="http://schemas.microsoft.com/office/spreadsheetml/2009/9/main" objectType="CheckBox" fmlaLink="$I$149" lockText="1" noThreeD="1"/>
</file>

<file path=xl/ctrlProps/ctrlProp52.xml><?xml version="1.0" encoding="utf-8"?>
<formControlPr xmlns="http://schemas.microsoft.com/office/spreadsheetml/2009/9/main" objectType="CheckBox" checked="Checked" fmlaLink="$N$149" lockText="1" noThreeD="1"/>
</file>

<file path=xl/ctrlProps/ctrlProp53.xml><?xml version="1.0" encoding="utf-8"?>
<formControlPr xmlns="http://schemas.microsoft.com/office/spreadsheetml/2009/9/main" objectType="CheckBox" fmlaLink="$V$149" lockText="1" noThreeD="1"/>
</file>

<file path=xl/ctrlProps/ctrlProp54.xml><?xml version="1.0" encoding="utf-8"?>
<formControlPr xmlns="http://schemas.microsoft.com/office/spreadsheetml/2009/9/main" objectType="CheckBox" fmlaLink="$N$150" lockText="1" noThreeD="1"/>
</file>

<file path=xl/ctrlProps/ctrlProp55.xml><?xml version="1.0" encoding="utf-8"?>
<formControlPr xmlns="http://schemas.microsoft.com/office/spreadsheetml/2009/9/main" objectType="CheckBox" checked="Checked" fmlaLink="$V$150" lockText="1" noThreeD="1"/>
</file>

<file path=xl/ctrlProps/ctrlProp56.xml><?xml version="1.0" encoding="utf-8"?>
<formControlPr xmlns="http://schemas.microsoft.com/office/spreadsheetml/2009/9/main" objectType="CheckBox" fmlaLink="$AB$150" lockText="1" noThreeD="1"/>
</file>

<file path=xl/ctrlProps/ctrlProp57.xml><?xml version="1.0" encoding="utf-8"?>
<formControlPr xmlns="http://schemas.microsoft.com/office/spreadsheetml/2009/9/main" objectType="CheckBox" fmlaLink="$S$152" lockText="1" noThreeD="1"/>
</file>

<file path=xl/ctrlProps/ctrlProp58.xml><?xml version="1.0" encoding="utf-8"?>
<formControlPr xmlns="http://schemas.microsoft.com/office/spreadsheetml/2009/9/main" objectType="CheckBox" fmlaLink="$E$152" lockText="1" noThreeD="1"/>
</file>

<file path=xl/ctrlProps/ctrlProp59.xml><?xml version="1.0" encoding="utf-8"?>
<formControlPr xmlns="http://schemas.microsoft.com/office/spreadsheetml/2009/9/main" objectType="CheckBox" checked="Checked" fmlaLink="$L$152" lockText="1" noThreeD="1"/>
</file>

<file path=xl/ctrlProps/ctrlProp6.xml><?xml version="1.0" encoding="utf-8"?>
<formControlPr xmlns="http://schemas.microsoft.com/office/spreadsheetml/2009/9/main" objectType="CheckBox" fmlaLink="$O$55" lockText="1" noThreeD="1"/>
</file>

<file path=xl/ctrlProps/ctrlProp60.xml><?xml version="1.0" encoding="utf-8"?>
<formControlPr xmlns="http://schemas.microsoft.com/office/spreadsheetml/2009/9/main" objectType="CheckBox" checked="Checked" fmlaLink="$U$156" lockText="1" noThreeD="1"/>
</file>

<file path=xl/ctrlProps/ctrlProp61.xml><?xml version="1.0" encoding="utf-8"?>
<formControlPr xmlns="http://schemas.microsoft.com/office/spreadsheetml/2009/9/main" objectType="CheckBox" fmlaLink="$Y$156" lockText="1" noThreeD="1"/>
</file>

<file path=xl/ctrlProps/ctrlProp62.xml><?xml version="1.0" encoding="utf-8"?>
<formControlPr xmlns="http://schemas.microsoft.com/office/spreadsheetml/2009/9/main" objectType="CheckBox" checked="Checked" fmlaLink="$E$165" lockText="1" noThreeD="1"/>
</file>

<file path=xl/ctrlProps/ctrlProp63.xml><?xml version="1.0" encoding="utf-8"?>
<formControlPr xmlns="http://schemas.microsoft.com/office/spreadsheetml/2009/9/main" objectType="CheckBox" fmlaLink="$E$166" lockText="1" noThreeD="1"/>
</file>

<file path=xl/ctrlProps/ctrlProp64.xml><?xml version="1.0" encoding="utf-8"?>
<formControlPr xmlns="http://schemas.microsoft.com/office/spreadsheetml/2009/9/main" objectType="CheckBox" fmlaLink="$E$167" lockText="1" noThreeD="1"/>
</file>

<file path=xl/ctrlProps/ctrlProp65.xml><?xml version="1.0" encoding="utf-8"?>
<formControlPr xmlns="http://schemas.microsoft.com/office/spreadsheetml/2009/9/main" objectType="CheckBox" fmlaLink="$E$168"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9" lockText="1" noThreeD="1"/>
</file>

<file path=xl/ctrlProps/ctrlProp68.xml><?xml version="1.0" encoding="utf-8"?>
<formControlPr xmlns="http://schemas.microsoft.com/office/spreadsheetml/2009/9/main" objectType="CheckBox" fmlaLink="$E$170" lockText="1" noThreeD="1"/>
</file>

<file path=xl/ctrlProps/ctrlProp69.xml><?xml version="1.0" encoding="utf-8"?>
<formControlPr xmlns="http://schemas.microsoft.com/office/spreadsheetml/2009/9/main" objectType="CheckBox" fmlaLink="$E$171" lockText="1" noThreeD="1"/>
</file>

<file path=xl/ctrlProps/ctrlProp7.xml><?xml version="1.0" encoding="utf-8"?>
<formControlPr xmlns="http://schemas.microsoft.com/office/spreadsheetml/2009/9/main" objectType="CheckBox" fmlaLink="$V$55" lockText="1" noThreeD="1"/>
</file>

<file path=xl/ctrlProps/ctrlProp70.xml><?xml version="1.0" encoding="utf-8"?>
<formControlPr xmlns="http://schemas.microsoft.com/office/spreadsheetml/2009/9/main" objectType="CheckBox" checked="Checked" fmlaLink="$E$172"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fmlaLink="$E$173" lockText="1" noThreeD="1"/>
</file>

<file path=xl/ctrlProps/ctrlProp73.xml><?xml version="1.0" encoding="utf-8"?>
<formControlPr xmlns="http://schemas.microsoft.com/office/spreadsheetml/2009/9/main" objectType="CheckBox" fmlaLink="$E$174" lockText="1" noThreeD="1"/>
</file>

<file path=xl/ctrlProps/ctrlProp74.xml><?xml version="1.0" encoding="utf-8"?>
<formControlPr xmlns="http://schemas.microsoft.com/office/spreadsheetml/2009/9/main" objectType="CheckBox" fmlaLink="$E$175" lockText="1" noThreeD="1"/>
</file>

<file path=xl/ctrlProps/ctrlProp75.xml><?xml version="1.0" encoding="utf-8"?>
<formControlPr xmlns="http://schemas.microsoft.com/office/spreadsheetml/2009/9/main" objectType="CheckBox" fmlaLink="$E$176"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7" lockText="1" noThreeD="1"/>
</file>

<file path=xl/ctrlProps/ctrlProp78.xml><?xml version="1.0" encoding="utf-8"?>
<formControlPr xmlns="http://schemas.microsoft.com/office/spreadsheetml/2009/9/main" objectType="CheckBox" fmlaLink="$E$178" lockText="1" noThreeD="1"/>
</file>

<file path=xl/ctrlProps/ctrlProp79.xml><?xml version="1.0" encoding="utf-8"?>
<formControlPr xmlns="http://schemas.microsoft.com/office/spreadsheetml/2009/9/main" objectType="CheckBox" fmlaLink="$E$179" lockText="1" noThreeD="1"/>
</file>

<file path=xl/ctrlProps/ctrlProp8.xml><?xml version="1.0" encoding="utf-8"?>
<formControlPr xmlns="http://schemas.microsoft.com/office/spreadsheetml/2009/9/main" objectType="CheckBox" fmlaLink="$Z$55" lockText="1" noThreeD="1"/>
</file>

<file path=xl/ctrlProps/ctrlProp80.xml><?xml version="1.0" encoding="utf-8"?>
<formControlPr xmlns="http://schemas.microsoft.com/office/spreadsheetml/2009/9/main" objectType="CheckBox" fmlaLink="$E$180" lockText="1" noThreeD="1"/>
</file>

<file path=xl/ctrlProps/ctrlProp81.xml><?xml version="1.0" encoding="utf-8"?>
<formControlPr xmlns="http://schemas.microsoft.com/office/spreadsheetml/2009/9/main" objectType="CheckBox" fmlaLink="$E$181" lockText="1" noThreeD="1"/>
</file>

<file path=xl/ctrlProps/ctrlProp82.xml><?xml version="1.0" encoding="utf-8"?>
<formControlPr xmlns="http://schemas.microsoft.com/office/spreadsheetml/2009/9/main" objectType="CheckBox" fmlaLink="$E$182" lockText="1" noThreeD="1"/>
</file>

<file path=xl/ctrlProps/ctrlProp83.xml><?xml version="1.0" encoding="utf-8"?>
<formControlPr xmlns="http://schemas.microsoft.com/office/spreadsheetml/2009/9/main" objectType="CheckBox" fmlaLink="$E$183" lockText="1" noThreeD="1"/>
</file>

<file path=xl/ctrlProps/ctrlProp84.xml><?xml version="1.0" encoding="utf-8"?>
<formControlPr xmlns="http://schemas.microsoft.com/office/spreadsheetml/2009/9/main" objectType="CheckBox" fmlaLink="$E$184" lockText="1" noThreeD="1"/>
</file>

<file path=xl/ctrlProps/ctrlProp85.xml><?xml version="1.0" encoding="utf-8"?>
<formControlPr xmlns="http://schemas.microsoft.com/office/spreadsheetml/2009/9/main" objectType="CheckBox" checked="Checked" fmlaLink="$E$185" lockText="1" noThreeD="1"/>
</file>

<file path=xl/ctrlProps/ctrlProp86.xml><?xml version="1.0" encoding="utf-8"?>
<formControlPr xmlns="http://schemas.microsoft.com/office/spreadsheetml/2009/9/main" objectType="CheckBox" fmlaLink="$E$186" lockText="1" noThreeD="1"/>
</file>

<file path=xl/ctrlProps/ctrlProp87.xml><?xml version="1.0" encoding="utf-8"?>
<formControlPr xmlns="http://schemas.microsoft.com/office/spreadsheetml/2009/9/main" objectType="CheckBox" fmlaLink="$E$187" lockText="1" noThreeD="1"/>
</file>

<file path=xl/ctrlProps/ctrlProp88.xml><?xml version="1.0" encoding="utf-8"?>
<formControlPr xmlns="http://schemas.microsoft.com/office/spreadsheetml/2009/9/main" objectType="CheckBox" fmlaLink="$E$188" lockText="1" noThreeD="1"/>
</file>

<file path=xl/ctrlProps/ctrlProp89.xml><?xml version="1.0" encoding="utf-8"?>
<formControlPr xmlns="http://schemas.microsoft.com/office/spreadsheetml/2009/9/main" objectType="CheckBox" fmlaLink="$E$189" lockText="1" noThreeD="1"/>
</file>

<file path=xl/ctrlProps/ctrlProp9.xml><?xml version="1.0" encoding="utf-8"?>
<formControlPr xmlns="http://schemas.microsoft.com/office/spreadsheetml/2009/9/main" objectType="CheckBox" checked="Checked" fmlaLink="$L$57" lockText="1" noThreeD="1"/>
</file>

<file path=xl/ctrlProps/ctrlProp90.xml><?xml version="1.0" encoding="utf-8"?>
<formControlPr xmlns="http://schemas.microsoft.com/office/spreadsheetml/2009/9/main" objectType="CheckBox" checked="Checked" fmlaLink="$A$195" lockText="1" noThreeD="1"/>
</file>

<file path=xl/ctrlProps/ctrlProp91.xml><?xml version="1.0" encoding="utf-8"?>
<formControlPr xmlns="http://schemas.microsoft.com/office/spreadsheetml/2009/9/main" objectType="CheckBox" checked="Checked" fmlaLink="$A$196" lockText="1" noThreeD="1"/>
</file>

<file path=xl/ctrlProps/ctrlProp92.xml><?xml version="1.0" encoding="utf-8"?>
<formControlPr xmlns="http://schemas.microsoft.com/office/spreadsheetml/2009/9/main" objectType="CheckBox" checked="Checked" fmlaLink="$A$197" lockText="1" noThreeD="1"/>
</file>

<file path=xl/ctrlProps/ctrlProp93.xml><?xml version="1.0" encoding="utf-8"?>
<formControlPr xmlns="http://schemas.microsoft.com/office/spreadsheetml/2009/9/main" objectType="CheckBox" checked="Checked" fmlaLink="$A$201" lockText="1" noThreeD="1"/>
</file>

<file path=xl/ctrlProps/ctrlProp94.xml><?xml version="1.0" encoding="utf-8"?>
<formControlPr xmlns="http://schemas.microsoft.com/office/spreadsheetml/2009/9/main" objectType="CheckBox" checked="Checked" fmlaLink="$A$199" lockText="1" noThreeD="1"/>
</file>

<file path=xl/ctrlProps/ctrlProp95.xml><?xml version="1.0" encoding="utf-8"?>
<formControlPr xmlns="http://schemas.microsoft.com/office/spreadsheetml/2009/9/main" objectType="CheckBox" checked="Checked" fmlaLink="$A$198" lockText="1" noThreeD="1"/>
</file>

<file path=xl/ctrlProps/ctrlProp96.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pref.nagasaki.jp/shared/uploads/2023/08/1692153699.pdf" TargetMode="External"/></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3482" y="1644602"/>
          <a:ext cx="9546774" cy="1394825"/>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twoCellAnchor>
    <xdr:from>
      <xdr:col>25</xdr:col>
      <xdr:colOff>28575</xdr:colOff>
      <xdr:row>53</xdr:row>
      <xdr:rowOff>142874</xdr:rowOff>
    </xdr:from>
    <xdr:to>
      <xdr:col>25</xdr:col>
      <xdr:colOff>1400175</xdr:colOff>
      <xdr:row>55</xdr:row>
      <xdr:rowOff>152399</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bwMode="auto">
        <a:xfrm>
          <a:off x="9658350" y="12963524"/>
          <a:ext cx="1371600" cy="962025"/>
        </a:xfrm>
        <a:prstGeom prst="wedgeRoundRectCallout">
          <a:avLst>
            <a:gd name="adj1" fmla="val -23410"/>
            <a:gd name="adj2" fmla="val -75974"/>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枠上に記載の注意事項を読んで記載してください。</a:t>
          </a:r>
        </a:p>
      </xdr:txBody>
    </xdr:sp>
    <xdr:clientData/>
  </xdr:twoCellAnchor>
  <xdr:twoCellAnchor>
    <xdr:from>
      <xdr:col>26</xdr:col>
      <xdr:colOff>333375</xdr:colOff>
      <xdr:row>53</xdr:row>
      <xdr:rowOff>171449</xdr:rowOff>
    </xdr:from>
    <xdr:to>
      <xdr:col>26</xdr:col>
      <xdr:colOff>1704975</xdr:colOff>
      <xdr:row>55</xdr:row>
      <xdr:rowOff>180974</xdr:rowOff>
    </xdr:to>
    <xdr:sp macro="" textlink="">
      <xdr:nvSpPr>
        <xdr:cNvPr id="30" name="吹き出し: 角を丸めた四角形 29">
          <a:extLst>
            <a:ext uri="{FF2B5EF4-FFF2-40B4-BE49-F238E27FC236}">
              <a16:creationId xmlns:a16="http://schemas.microsoft.com/office/drawing/2014/main" id="{00000000-0008-0000-0000-00001E000000}"/>
            </a:ext>
          </a:extLst>
        </xdr:cNvPr>
        <xdr:cNvSpPr/>
      </xdr:nvSpPr>
      <xdr:spPr bwMode="auto">
        <a:xfrm>
          <a:off x="11382375" y="12992099"/>
          <a:ext cx="1371600" cy="962025"/>
        </a:xfrm>
        <a:prstGeom prst="wedgeRoundRectCallout">
          <a:avLst>
            <a:gd name="adj1" fmla="val -23410"/>
            <a:gd name="adj2" fmla="val -75974"/>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枠上に記載の注意事項を読んで記載してください。</a:t>
          </a:r>
        </a:p>
      </xdr:txBody>
    </xdr:sp>
    <xdr:clientData/>
  </xdr:twoCellAnchor>
  <xdr:twoCellAnchor>
    <xdr:from>
      <xdr:col>26</xdr:col>
      <xdr:colOff>9525</xdr:colOff>
      <xdr:row>3</xdr:row>
      <xdr:rowOff>361950</xdr:rowOff>
    </xdr:from>
    <xdr:to>
      <xdr:col>27</xdr:col>
      <xdr:colOff>809625</xdr:colOff>
      <xdr:row>11</xdr:row>
      <xdr:rowOff>95250</xdr:rowOff>
    </xdr:to>
    <xdr:sp macro="" textlink="">
      <xdr:nvSpPr>
        <xdr:cNvPr id="31" name="吹き出し: 角を丸めた四角形 30">
          <a:extLst>
            <a:ext uri="{FF2B5EF4-FFF2-40B4-BE49-F238E27FC236}">
              <a16:creationId xmlns:a16="http://schemas.microsoft.com/office/drawing/2014/main" id="{00000000-0008-0000-0000-00001F000000}"/>
            </a:ext>
          </a:extLst>
        </xdr:cNvPr>
        <xdr:cNvSpPr/>
      </xdr:nvSpPr>
      <xdr:spPr bwMode="auto">
        <a:xfrm>
          <a:off x="11058525" y="971550"/>
          <a:ext cx="3009900" cy="1676400"/>
        </a:xfrm>
        <a:prstGeom prst="wedgeRoundRectCallout">
          <a:avLst>
            <a:gd name="adj1" fmla="val -63283"/>
            <a:gd name="adj2" fmla="val -28783"/>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2000"/>
            <a:t>作成の順序は、</a:t>
          </a:r>
          <a:endParaRPr kumimoji="1" lang="en-US" altLang="ja-JP" sz="2000"/>
        </a:p>
        <a:p>
          <a:pPr algn="l"/>
          <a:r>
            <a:rPr kumimoji="1" lang="ja-JP" altLang="en-US" sz="2000"/>
            <a:t>①基本情報入力シート</a:t>
          </a:r>
          <a:endParaRPr kumimoji="1" lang="en-US" altLang="ja-JP" sz="2000"/>
        </a:p>
        <a:p>
          <a:pPr algn="l"/>
          <a:r>
            <a:rPr kumimoji="1" lang="ja-JP" altLang="en-US" sz="2000"/>
            <a:t>②様式</a:t>
          </a:r>
          <a:r>
            <a:rPr kumimoji="1" lang="en-US" altLang="ja-JP" sz="2000"/>
            <a:t>2-2</a:t>
          </a:r>
          <a:r>
            <a:rPr kumimoji="1" lang="ja-JP" altLang="en-US" sz="2000"/>
            <a:t>、</a:t>
          </a:r>
          <a:r>
            <a:rPr kumimoji="1" lang="en-US" altLang="ja-JP" sz="2000"/>
            <a:t>2-3</a:t>
          </a:r>
          <a:r>
            <a:rPr kumimoji="1" lang="ja-JP" altLang="en-US" sz="2000"/>
            <a:t>、</a:t>
          </a:r>
          <a:r>
            <a:rPr kumimoji="1" lang="en-US" altLang="ja-JP" sz="2000"/>
            <a:t>2-4</a:t>
          </a:r>
        </a:p>
        <a:p>
          <a:pPr algn="l"/>
          <a:r>
            <a:rPr kumimoji="1" lang="ja-JP" altLang="en-US" sz="2000"/>
            <a:t>③様式</a:t>
          </a:r>
          <a:r>
            <a:rPr kumimoji="1" lang="en-US" altLang="ja-JP" sz="2000"/>
            <a:t>2-1</a:t>
          </a:r>
        </a:p>
      </xdr:txBody>
    </xdr:sp>
    <xdr:clientData/>
  </xdr:twoCellAnchor>
  <xdr:twoCellAnchor>
    <xdr:from>
      <xdr:col>24</xdr:col>
      <xdr:colOff>1000125</xdr:colOff>
      <xdr:row>15</xdr:row>
      <xdr:rowOff>19051</xdr:rowOff>
    </xdr:from>
    <xdr:to>
      <xdr:col>27</xdr:col>
      <xdr:colOff>1222561</xdr:colOff>
      <xdr:row>28</xdr:row>
      <xdr:rowOff>100297</xdr:rowOff>
    </xdr:to>
    <xdr:sp macro="" textlink="">
      <xdr:nvSpPr>
        <xdr:cNvPr id="32" name="四角形: 角を丸くする 31">
          <a:extLst>
            <a:ext uri="{FF2B5EF4-FFF2-40B4-BE49-F238E27FC236}">
              <a16:creationId xmlns:a16="http://schemas.microsoft.com/office/drawing/2014/main" id="{00000000-0008-0000-0000-000020000000}"/>
            </a:ext>
          </a:extLst>
        </xdr:cNvPr>
        <xdr:cNvSpPr/>
      </xdr:nvSpPr>
      <xdr:spPr bwMode="auto">
        <a:xfrm>
          <a:off x="8915400" y="3686176"/>
          <a:ext cx="5565961" cy="2310096"/>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rtl="0" eaLnBrk="1" latinLnBrk="0" hangingPunct="1"/>
          <a:r>
            <a:rPr kumimoji="1" lang="ja-JP" altLang="en-US" sz="1400">
              <a:effectLst/>
              <a:latin typeface="+mn-lt"/>
              <a:ea typeface="+mn-ea"/>
              <a:cs typeface="+mn-cs"/>
            </a:rPr>
            <a:t>処遇改善加算等についてご不明な点は下記までお問い合わせください。</a:t>
          </a:r>
          <a:endParaRPr kumimoji="1" lang="en-US" altLang="ja-JP" sz="1400">
            <a:effectLst/>
            <a:latin typeface="+mn-lt"/>
            <a:ea typeface="+mn-ea"/>
            <a:cs typeface="+mn-cs"/>
          </a:endParaRPr>
        </a:p>
        <a:p>
          <a:pPr rtl="0" eaLnBrk="1" latinLnBrk="0" hangingPunct="1"/>
          <a:endParaRPr kumimoji="1" lang="en-US" altLang="ja-JP" sz="1400">
            <a:effectLst/>
            <a:latin typeface="+mn-lt"/>
            <a:ea typeface="+mn-ea"/>
            <a:cs typeface="+mn-cs"/>
          </a:endParaRPr>
        </a:p>
        <a:p>
          <a:pPr rtl="0" eaLnBrk="1" latinLnBrk="0" hangingPunct="1"/>
          <a:r>
            <a:rPr kumimoji="1" lang="en-US" altLang="ja-JP" sz="1400">
              <a:effectLst/>
              <a:latin typeface="+mn-lt"/>
              <a:ea typeface="+mn-ea"/>
              <a:cs typeface="+mn-cs"/>
            </a:rPr>
            <a:t>【</a:t>
          </a:r>
          <a:r>
            <a:rPr kumimoji="1" lang="ja-JP" altLang="ja-JP" sz="1400">
              <a:effectLst/>
              <a:latin typeface="+mn-lt"/>
              <a:ea typeface="+mn-ea"/>
              <a:cs typeface="+mn-cs"/>
            </a:rPr>
            <a:t>問い合わせ先</a:t>
          </a:r>
          <a:r>
            <a:rPr kumimoji="1" lang="en-US" altLang="ja-JP" sz="1400">
              <a:effectLst/>
              <a:latin typeface="+mn-lt"/>
              <a:ea typeface="+mn-ea"/>
              <a:cs typeface="+mn-cs"/>
            </a:rPr>
            <a:t>】</a:t>
          </a:r>
        </a:p>
        <a:p>
          <a:pPr rtl="0" eaLnBrk="1" latinLnBrk="0" hangingPunct="1"/>
          <a:r>
            <a:rPr kumimoji="1" lang="ja-JP" altLang="en-US" sz="1400">
              <a:effectLst/>
              <a:latin typeface="+mn-lt"/>
              <a:ea typeface="+mn-ea"/>
              <a:cs typeface="+mn-cs"/>
            </a:rPr>
            <a:t>　長崎県障害福祉課自立就労支援班</a:t>
          </a:r>
          <a:endParaRPr lang="ja-JP" altLang="ja-JP" sz="2000">
            <a:effectLst/>
          </a:endParaRPr>
        </a:p>
        <a:p>
          <a:pPr rtl="0" eaLnBrk="1" latinLnBrk="0" hangingPunct="1"/>
          <a:r>
            <a:rPr kumimoji="1" lang="ja-JP" altLang="ja-JP" sz="1400">
              <a:effectLst/>
              <a:latin typeface="+mn-lt"/>
              <a:ea typeface="+mn-ea"/>
              <a:cs typeface="+mn-cs"/>
            </a:rPr>
            <a:t>　電話：</a:t>
          </a:r>
          <a:r>
            <a:rPr kumimoji="1" lang="en-US" altLang="ja-JP" sz="1400">
              <a:effectLst/>
              <a:latin typeface="+mn-lt"/>
              <a:ea typeface="+mn-ea"/>
              <a:cs typeface="+mn-cs"/>
            </a:rPr>
            <a:t>095-895-2455</a:t>
          </a:r>
          <a:endParaRPr lang="ja-JP" altLang="ja-JP" sz="2000">
            <a:effectLst/>
          </a:endParaRPr>
        </a:p>
        <a:p>
          <a:pPr rtl="0" eaLnBrk="1" latinLnBrk="0" hangingPunct="1"/>
          <a:r>
            <a:rPr kumimoji="1" lang="ja-JP" altLang="ja-JP" sz="1400">
              <a:effectLst/>
              <a:latin typeface="+mn-lt"/>
              <a:ea typeface="+mn-ea"/>
              <a:cs typeface="+mn-cs"/>
            </a:rPr>
            <a:t>　</a:t>
          </a:r>
          <a:r>
            <a:rPr kumimoji="1" lang="en-US" altLang="ja-JP" sz="1400">
              <a:effectLst/>
              <a:latin typeface="+mn-lt"/>
              <a:ea typeface="+mn-ea"/>
              <a:cs typeface="+mn-cs"/>
            </a:rPr>
            <a:t>FAX:095-823-5082</a:t>
          </a:r>
          <a:endParaRPr lang="ja-JP" altLang="ja-JP" sz="2000">
            <a:effectLst/>
          </a:endParaRPr>
        </a:p>
        <a:p>
          <a:pPr rtl="0" eaLnBrk="1" latinLnBrk="0" hangingPunct="1"/>
          <a:r>
            <a:rPr kumimoji="1" lang="ja-JP" altLang="ja-JP" sz="1400">
              <a:effectLst/>
              <a:latin typeface="+mn-lt"/>
              <a:ea typeface="+mn-ea"/>
              <a:cs typeface="+mn-cs"/>
            </a:rPr>
            <a:t>　メール</a:t>
          </a:r>
          <a:r>
            <a:rPr kumimoji="1" lang="en-US" altLang="ja-JP" sz="1400">
              <a:effectLst/>
              <a:latin typeface="+mn-lt"/>
              <a:ea typeface="+mn-ea"/>
              <a:cs typeface="+mn-cs"/>
            </a:rPr>
            <a:t>:shougaifukusi-jiritusien@pref.nagasaki.lg.jp</a:t>
          </a:r>
          <a:endParaRPr lang="ja-JP" altLang="ja-JP" sz="2000">
            <a:effectLst/>
          </a:endParaRPr>
        </a:p>
      </xdr:txBody>
    </xdr:sp>
    <xdr:clientData/>
  </xdr:twoCellAnchor>
  <xdr:twoCellAnchor>
    <xdr:from>
      <xdr:col>24</xdr:col>
      <xdr:colOff>409573</xdr:colOff>
      <xdr:row>46</xdr:row>
      <xdr:rowOff>114299</xdr:rowOff>
    </xdr:from>
    <xdr:to>
      <xdr:col>26</xdr:col>
      <xdr:colOff>590549</xdr:colOff>
      <xdr:row>48</xdr:row>
      <xdr:rowOff>152400</xdr:rowOff>
    </xdr:to>
    <xdr:sp macro="" textlink="">
      <xdr:nvSpPr>
        <xdr:cNvPr id="33" name="吹き出し: 角を丸めた四角形 32">
          <a:extLst>
            <a:ext uri="{FF2B5EF4-FFF2-40B4-BE49-F238E27FC236}">
              <a16:creationId xmlns:a16="http://schemas.microsoft.com/office/drawing/2014/main" id="{00000000-0008-0000-0000-000021000000}"/>
            </a:ext>
          </a:extLst>
        </xdr:cNvPr>
        <xdr:cNvSpPr/>
      </xdr:nvSpPr>
      <xdr:spPr bwMode="auto">
        <a:xfrm>
          <a:off x="8324848" y="10315574"/>
          <a:ext cx="3314701" cy="533401"/>
        </a:xfrm>
        <a:prstGeom prst="wedgeRoundRectCallout">
          <a:avLst>
            <a:gd name="adj1" fmla="val -18966"/>
            <a:gd name="adj2" fmla="val 8831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200"/>
            <a:t>前年度の報酬についてを記載するシートです。</a:t>
          </a:r>
        </a:p>
      </xdr:txBody>
    </xdr:sp>
    <xdr:clientData/>
  </xdr:twoCellAnchor>
  <xdr:twoCellAnchor>
    <xdr:from>
      <xdr:col>26</xdr:col>
      <xdr:colOff>381000</xdr:colOff>
      <xdr:row>56</xdr:row>
      <xdr:rowOff>28574</xdr:rowOff>
    </xdr:from>
    <xdr:to>
      <xdr:col>26</xdr:col>
      <xdr:colOff>1752600</xdr:colOff>
      <xdr:row>58</xdr:row>
      <xdr:rowOff>38099</xdr:rowOff>
    </xdr:to>
    <xdr:sp macro="" textlink="">
      <xdr:nvSpPr>
        <xdr:cNvPr id="34" name="吹き出し: 角を丸めた四角形 33">
          <a:extLst>
            <a:ext uri="{FF2B5EF4-FFF2-40B4-BE49-F238E27FC236}">
              <a16:creationId xmlns:a16="http://schemas.microsoft.com/office/drawing/2014/main" id="{00000000-0008-0000-0000-000022000000}"/>
            </a:ext>
          </a:extLst>
        </xdr:cNvPr>
        <xdr:cNvSpPr/>
      </xdr:nvSpPr>
      <xdr:spPr bwMode="auto">
        <a:xfrm>
          <a:off x="11430000" y="14277974"/>
          <a:ext cx="1371600" cy="962025"/>
        </a:xfrm>
        <a:prstGeom prst="wedgeRoundRectCallout">
          <a:avLst>
            <a:gd name="adj1" fmla="val -23410"/>
            <a:gd name="adj2" fmla="val -75974"/>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新規指定の事業所は０円となります。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9221" y="51453065"/>
              <a:ext cx="191157" cy="678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61018" y="991938"/>
          <a:ext cx="306394" cy="533467"/>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136468</xdr:colOff>
      <xdr:row>1</xdr:row>
      <xdr:rowOff>78305</xdr:rowOff>
    </xdr:from>
    <xdr:to>
      <xdr:col>44</xdr:col>
      <xdr:colOff>319534</xdr:colOff>
      <xdr:row>9</xdr:row>
      <xdr:rowOff>5418</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605382" y="262236"/>
          <a:ext cx="4439755" cy="1352579"/>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59221" y="24981776"/>
              <a:ext cx="191157"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59221" y="41581552"/>
              <a:ext cx="191157" cy="1419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59221" y="16179362"/>
              <a:ext cx="191157" cy="4598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59221" y="18294569"/>
              <a:ext cx="191157" cy="9398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59221" y="21454241"/>
              <a:ext cx="191157" cy="5912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59221" y="45785690"/>
              <a:ext cx="191157"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59221" y="35078276"/>
              <a:ext cx="191157" cy="4729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59221" y="53996897"/>
              <a:ext cx="191157" cy="578069"/>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59221" y="8618483"/>
              <a:ext cx="191157" cy="2167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59221" y="21454241"/>
              <a:ext cx="191157" cy="3617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59221" y="43079276"/>
              <a:ext cx="191157" cy="3302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59221" y="51119690"/>
              <a:ext cx="191157"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36</xdr:row>
      <xdr:rowOff>0</xdr:rowOff>
    </xdr:from>
    <xdr:to>
      <xdr:col>20</xdr:col>
      <xdr:colOff>182217</xdr:colOff>
      <xdr:row>37</xdr:row>
      <xdr:rowOff>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bwMode="auto">
        <a:xfrm>
          <a:off x="2940326" y="6800022"/>
          <a:ext cx="1134717" cy="265043"/>
        </a:xfrm>
        <a:prstGeom prst="rect">
          <a:avLst/>
        </a:prstGeom>
        <a:noFill/>
        <a:ln w="57150" cap="flat" cmpd="sng" algn="ctr">
          <a:solidFill>
            <a:srgbClr val="92D05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0</xdr:colOff>
      <xdr:row>36</xdr:row>
      <xdr:rowOff>0</xdr:rowOff>
    </xdr:from>
    <xdr:to>
      <xdr:col>28</xdr:col>
      <xdr:colOff>8283</xdr:colOff>
      <xdr:row>37</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bwMode="auto">
        <a:xfrm>
          <a:off x="4273826" y="6800022"/>
          <a:ext cx="1151283" cy="265043"/>
        </a:xfrm>
        <a:prstGeom prst="rect">
          <a:avLst/>
        </a:prstGeom>
        <a:noFill/>
        <a:ln w="57150"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190500</xdr:colOff>
      <xdr:row>35</xdr:row>
      <xdr:rowOff>182217</xdr:rowOff>
    </xdr:from>
    <xdr:to>
      <xdr:col>34</xdr:col>
      <xdr:colOff>173935</xdr:colOff>
      <xdr:row>36</xdr:row>
      <xdr:rowOff>229914</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bwMode="auto">
        <a:xfrm>
          <a:off x="5623034" y="6790596"/>
          <a:ext cx="1126435" cy="238197"/>
        </a:xfrm>
        <a:prstGeom prst="rect">
          <a:avLst/>
        </a:prstGeom>
        <a:noFill/>
        <a:ln w="57150" cap="flat" cmpd="sng" algn="ctr">
          <a:solidFill>
            <a:srgbClr val="FB17BA"/>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25</xdr:col>
      <xdr:colOff>105105</xdr:colOff>
      <xdr:row>18</xdr:row>
      <xdr:rowOff>59123</xdr:rowOff>
    </xdr:from>
    <xdr:to>
      <xdr:col>36</xdr:col>
      <xdr:colOff>65691</xdr:colOff>
      <xdr:row>21</xdr:row>
      <xdr:rowOff>85399</xdr:rowOff>
    </xdr:to>
    <xdr:sp macro="" textlink="">
      <xdr:nvSpPr>
        <xdr:cNvPr id="130" name="吹き出し: 角を丸めた四角形 129">
          <a:extLst>
            <a:ext uri="{FF2B5EF4-FFF2-40B4-BE49-F238E27FC236}">
              <a16:creationId xmlns:a16="http://schemas.microsoft.com/office/drawing/2014/main" id="{00000000-0008-0000-0100-000082000000}"/>
            </a:ext>
          </a:extLst>
        </xdr:cNvPr>
        <xdr:cNvSpPr/>
      </xdr:nvSpPr>
      <xdr:spPr bwMode="auto">
        <a:xfrm>
          <a:off x="4966139" y="3356744"/>
          <a:ext cx="2056086" cy="518948"/>
        </a:xfrm>
        <a:prstGeom prst="wedgeRoundRectCallout">
          <a:avLst>
            <a:gd name="adj1" fmla="val -36464"/>
            <a:gd name="adj2" fmla="val 68958"/>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00" u="sng"/>
            <a:t>重要</a:t>
          </a:r>
          <a:endParaRPr kumimoji="1" lang="en-US" altLang="ja-JP" sz="1000" u="sng"/>
        </a:p>
        <a:p>
          <a:pPr algn="l"/>
          <a:r>
            <a:rPr kumimoji="1" lang="ja-JP" altLang="en-US" sz="1000"/>
            <a:t>注意書きは確実に読みましょう。</a:t>
          </a:r>
          <a:endParaRPr kumimoji="1" lang="en-US" altLang="ja-JP" sz="1000"/>
        </a:p>
      </xdr:txBody>
    </xdr:sp>
    <xdr:clientData/>
  </xdr:twoCellAnchor>
  <xdr:twoCellAnchor>
    <xdr:from>
      <xdr:col>1</xdr:col>
      <xdr:colOff>1313</xdr:colOff>
      <xdr:row>11</xdr:row>
      <xdr:rowOff>197069</xdr:rowOff>
    </xdr:from>
    <xdr:to>
      <xdr:col>15</xdr:col>
      <xdr:colOff>52552</xdr:colOff>
      <xdr:row>14</xdr:row>
      <xdr:rowOff>124194</xdr:rowOff>
    </xdr:to>
    <xdr:sp macro="" textlink="">
      <xdr:nvSpPr>
        <xdr:cNvPr id="131" name="吹き出し: 角を丸めた四角形 130">
          <a:extLst>
            <a:ext uri="{FF2B5EF4-FFF2-40B4-BE49-F238E27FC236}">
              <a16:creationId xmlns:a16="http://schemas.microsoft.com/office/drawing/2014/main" id="{00000000-0008-0000-0100-000083000000}"/>
            </a:ext>
          </a:extLst>
        </xdr:cNvPr>
        <xdr:cNvSpPr/>
      </xdr:nvSpPr>
      <xdr:spPr bwMode="auto">
        <a:xfrm>
          <a:off x="191813" y="2180897"/>
          <a:ext cx="2816773" cy="610297"/>
        </a:xfrm>
        <a:prstGeom prst="wedgeRoundRectCallout">
          <a:avLst>
            <a:gd name="adj1" fmla="val -45021"/>
            <a:gd name="adj2" fmla="val 128915"/>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00" u="none"/>
            <a:t>取得する加算に「○」をしましょう。</a:t>
          </a:r>
          <a:endParaRPr kumimoji="1" lang="en-US" altLang="ja-JP" sz="1000" u="none"/>
        </a:p>
        <a:p>
          <a:pPr algn="l"/>
          <a:r>
            <a:rPr kumimoji="1" lang="ja-JP" altLang="en-US" sz="1000" u="none"/>
            <a:t>処遇改善加算は他の加算を取得するための要件ですので、必ず「○」となります。</a:t>
          </a:r>
          <a:endParaRPr kumimoji="1" lang="en-US" altLang="ja-JP" sz="1000" u="none"/>
        </a:p>
      </xdr:txBody>
    </xdr:sp>
    <xdr:clientData/>
  </xdr:twoCellAnchor>
  <xdr:twoCellAnchor>
    <xdr:from>
      <xdr:col>22</xdr:col>
      <xdr:colOff>93281</xdr:colOff>
      <xdr:row>31</xdr:row>
      <xdr:rowOff>296919</xdr:rowOff>
    </xdr:from>
    <xdr:to>
      <xdr:col>29</xdr:col>
      <xdr:colOff>6569</xdr:colOff>
      <xdr:row>33</xdr:row>
      <xdr:rowOff>118242</xdr:rowOff>
    </xdr:to>
    <xdr:sp macro="" textlink="">
      <xdr:nvSpPr>
        <xdr:cNvPr id="132" name="吹き出し: 角を丸めた四角形 131">
          <a:extLst>
            <a:ext uri="{FF2B5EF4-FFF2-40B4-BE49-F238E27FC236}">
              <a16:creationId xmlns:a16="http://schemas.microsoft.com/office/drawing/2014/main" id="{00000000-0008-0000-0100-000084000000}"/>
            </a:ext>
          </a:extLst>
        </xdr:cNvPr>
        <xdr:cNvSpPr/>
      </xdr:nvSpPr>
      <xdr:spPr bwMode="auto">
        <a:xfrm>
          <a:off x="4382815" y="5801712"/>
          <a:ext cx="1246788" cy="537340"/>
        </a:xfrm>
        <a:prstGeom prst="wedgeRoundRectCallout">
          <a:avLst>
            <a:gd name="adj1" fmla="val -36464"/>
            <a:gd name="adj2" fmla="val 68958"/>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00"/>
            <a:t>以下、白いセルは自動入力です。</a:t>
          </a:r>
          <a:endParaRPr kumimoji="1" lang="en-US" altLang="ja-JP" sz="1000"/>
        </a:p>
      </xdr:txBody>
    </xdr:sp>
    <xdr:clientData/>
  </xdr:twoCellAnchor>
  <xdr:twoCellAnchor>
    <xdr:from>
      <xdr:col>13</xdr:col>
      <xdr:colOff>45982</xdr:colOff>
      <xdr:row>36</xdr:row>
      <xdr:rowOff>6569</xdr:rowOff>
    </xdr:from>
    <xdr:to>
      <xdr:col>14</xdr:col>
      <xdr:colOff>105103</xdr:colOff>
      <xdr:row>36</xdr:row>
      <xdr:rowOff>256190</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2621016" y="6805448"/>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小</a:t>
          </a:r>
        </a:p>
      </xdr:txBody>
    </xdr:sp>
    <xdr:clientData/>
  </xdr:twoCellAnchor>
  <xdr:twoCellAnchor>
    <xdr:from>
      <xdr:col>13</xdr:col>
      <xdr:colOff>47295</xdr:colOff>
      <xdr:row>37</xdr:row>
      <xdr:rowOff>14451</xdr:rowOff>
    </xdr:from>
    <xdr:to>
      <xdr:col>14</xdr:col>
      <xdr:colOff>106416</xdr:colOff>
      <xdr:row>37</xdr:row>
      <xdr:rowOff>264072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bwMode="auto">
        <a:xfrm>
          <a:off x="2622329" y="7082658"/>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大</a:t>
          </a:r>
        </a:p>
      </xdr:txBody>
    </xdr:sp>
    <xdr:clientData/>
  </xdr:twoCellAnchor>
  <xdr:twoCellAnchor>
    <xdr:from>
      <xdr:col>13</xdr:col>
      <xdr:colOff>80140</xdr:colOff>
      <xdr:row>31</xdr:row>
      <xdr:rowOff>47296</xdr:rowOff>
    </xdr:from>
    <xdr:to>
      <xdr:col>14</xdr:col>
      <xdr:colOff>139261</xdr:colOff>
      <xdr:row>31</xdr:row>
      <xdr:rowOff>296917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bwMode="auto">
        <a:xfrm>
          <a:off x="2655174" y="5552089"/>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小</a:t>
          </a:r>
        </a:p>
      </xdr:txBody>
    </xdr:sp>
    <xdr:clientData/>
  </xdr:twoCellAnchor>
  <xdr:twoCellAnchor>
    <xdr:from>
      <xdr:col>13</xdr:col>
      <xdr:colOff>81453</xdr:colOff>
      <xdr:row>32</xdr:row>
      <xdr:rowOff>68317</xdr:rowOff>
    </xdr:from>
    <xdr:to>
      <xdr:col>14</xdr:col>
      <xdr:colOff>140574</xdr:colOff>
      <xdr:row>32</xdr:row>
      <xdr:rowOff>317938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bwMode="auto">
        <a:xfrm>
          <a:off x="2656487" y="5908127"/>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大</a:t>
          </a:r>
        </a:p>
      </xdr:txBody>
    </xdr:sp>
    <xdr:clientData/>
  </xdr:twoCellAnchor>
  <xdr:twoCellAnchor>
    <xdr:from>
      <xdr:col>23</xdr:col>
      <xdr:colOff>2632</xdr:colOff>
      <xdr:row>28</xdr:row>
      <xdr:rowOff>35472</xdr:rowOff>
    </xdr:from>
    <xdr:to>
      <xdr:col>33</xdr:col>
      <xdr:colOff>39416</xdr:colOff>
      <xdr:row>30</xdr:row>
      <xdr:rowOff>229915</xdr:rowOff>
    </xdr:to>
    <xdr:sp macro="" textlink="">
      <xdr:nvSpPr>
        <xdr:cNvPr id="139" name="吹き出し: 角を丸めた四角形 138">
          <a:extLst>
            <a:ext uri="{FF2B5EF4-FFF2-40B4-BE49-F238E27FC236}">
              <a16:creationId xmlns:a16="http://schemas.microsoft.com/office/drawing/2014/main" id="{00000000-0008-0000-0100-00008B000000}"/>
            </a:ext>
          </a:extLst>
        </xdr:cNvPr>
        <xdr:cNvSpPr/>
      </xdr:nvSpPr>
      <xdr:spPr bwMode="auto">
        <a:xfrm>
          <a:off x="4482666" y="5008179"/>
          <a:ext cx="1941784" cy="490046"/>
        </a:xfrm>
        <a:prstGeom prst="wedgeRoundRectCallout">
          <a:avLst>
            <a:gd name="adj1" fmla="val -36361"/>
            <a:gd name="adj2" fmla="val -71985"/>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要件が「○」にならない場合は、</a:t>
          </a:r>
          <a:endParaRPr kumimoji="1" lang="en-US" altLang="ja-JP" sz="800"/>
        </a:p>
        <a:p>
          <a:pPr algn="l"/>
          <a:r>
            <a:rPr kumimoji="1" lang="ja-JP" altLang="en-US" sz="800"/>
            <a:t>印刷範囲外の説明を確認してみてください。</a:t>
          </a:r>
          <a:endParaRPr kumimoji="1" lang="en-US" altLang="ja-JP" sz="800"/>
        </a:p>
      </xdr:txBody>
    </xdr:sp>
    <xdr:clientData/>
  </xdr:twoCellAnchor>
  <xdr:twoCellAnchor>
    <xdr:from>
      <xdr:col>28</xdr:col>
      <xdr:colOff>170795</xdr:colOff>
      <xdr:row>44</xdr:row>
      <xdr:rowOff>26277</xdr:rowOff>
    </xdr:from>
    <xdr:to>
      <xdr:col>37</xdr:col>
      <xdr:colOff>6569</xdr:colOff>
      <xdr:row>47</xdr:row>
      <xdr:rowOff>236483</xdr:rowOff>
    </xdr:to>
    <xdr:sp macro="" textlink="">
      <xdr:nvSpPr>
        <xdr:cNvPr id="141" name="吹き出し: 角を丸めた四角形 140">
          <a:extLst>
            <a:ext uri="{FF2B5EF4-FFF2-40B4-BE49-F238E27FC236}">
              <a16:creationId xmlns:a16="http://schemas.microsoft.com/office/drawing/2014/main" id="{00000000-0008-0000-0100-00008D000000}"/>
            </a:ext>
          </a:extLst>
        </xdr:cNvPr>
        <xdr:cNvSpPr/>
      </xdr:nvSpPr>
      <xdr:spPr bwMode="auto">
        <a:xfrm>
          <a:off x="5603329" y="8263760"/>
          <a:ext cx="1569981" cy="807982"/>
        </a:xfrm>
        <a:prstGeom prst="wedgeRoundRectCallout">
          <a:avLst>
            <a:gd name="adj1" fmla="val -30885"/>
            <a:gd name="adj2" fmla="val 64042"/>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rtl="0" eaLnBrk="1" latinLnBrk="0" hangingPunct="1"/>
          <a:r>
            <a:rPr kumimoji="1" lang="ja-JP" altLang="en-US" sz="900" u="sng"/>
            <a:t>注意</a:t>
          </a:r>
          <a:endParaRPr kumimoji="1" lang="en-US" altLang="ja-JP" sz="900" u="sng"/>
        </a:p>
        <a:p>
          <a:pPr rtl="0" eaLnBrk="1" latinLnBrk="0" hangingPunct="1"/>
          <a:r>
            <a:rPr kumimoji="1" lang="ja-JP" altLang="en-US" sz="900" u="none"/>
            <a:t>過去に勘違い事例あり。</a:t>
          </a:r>
          <a:endParaRPr kumimoji="1" lang="en-US" altLang="ja-JP" sz="900" u="none"/>
        </a:p>
        <a:p>
          <a:pPr rtl="0" eaLnBrk="1" latinLnBrk="0" hangingPunct="1"/>
          <a:r>
            <a:rPr kumimoji="1" lang="en-US" altLang="ja-JP" sz="900" u="none"/>
            <a:t>※</a:t>
          </a:r>
          <a:r>
            <a:rPr kumimoji="1" lang="ja-JP" altLang="en-US" sz="900" u="none"/>
            <a:t>元あった賃金を加算で充当してはいけません。</a:t>
          </a:r>
          <a:endParaRPr kumimoji="1" lang="en-US" altLang="ja-JP" sz="900" u="none"/>
        </a:p>
      </xdr:txBody>
    </xdr:sp>
    <xdr:clientData/>
  </xdr:twoCellAnchor>
  <xdr:twoCellAnchor>
    <xdr:from>
      <xdr:col>25</xdr:col>
      <xdr:colOff>170792</xdr:colOff>
      <xdr:row>50</xdr:row>
      <xdr:rowOff>65690</xdr:rowOff>
    </xdr:from>
    <xdr:to>
      <xdr:col>34</xdr:col>
      <xdr:colOff>105103</xdr:colOff>
      <xdr:row>52</xdr:row>
      <xdr:rowOff>118241</xdr:rowOff>
    </xdr:to>
    <xdr:sp macro="" textlink="">
      <xdr:nvSpPr>
        <xdr:cNvPr id="143" name="吹き出し: 角を丸めた四角形 142">
          <a:extLst>
            <a:ext uri="{FF2B5EF4-FFF2-40B4-BE49-F238E27FC236}">
              <a16:creationId xmlns:a16="http://schemas.microsoft.com/office/drawing/2014/main" id="{00000000-0008-0000-0100-00008F000000}"/>
            </a:ext>
          </a:extLst>
        </xdr:cNvPr>
        <xdr:cNvSpPr/>
      </xdr:nvSpPr>
      <xdr:spPr bwMode="auto">
        <a:xfrm>
          <a:off x="5031826" y="10234449"/>
          <a:ext cx="1648811" cy="913085"/>
        </a:xfrm>
        <a:prstGeom prst="wedgeRoundRectCallout">
          <a:avLst>
            <a:gd name="adj1" fmla="val -27190"/>
            <a:gd name="adj2" fmla="val 66748"/>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原則「４月～翌年３月」の期間となります。</a:t>
          </a:r>
          <a:endParaRPr kumimoji="1" lang="en-US" altLang="ja-JP" sz="800"/>
        </a:p>
        <a:p>
          <a:pPr algn="l"/>
          <a:r>
            <a:rPr kumimoji="1" lang="ja-JP" altLang="en-US" sz="800"/>
            <a:t>国保連からの支払後に賃金改善を行う場合は、「６月～翌年５月」とすることも可能です。</a:t>
          </a:r>
          <a:endParaRPr kumimoji="1" lang="en-US" altLang="ja-JP" sz="800"/>
        </a:p>
      </xdr:txBody>
    </xdr:sp>
    <xdr:clientData/>
  </xdr:twoCellAnchor>
  <xdr:twoCellAnchor>
    <xdr:from>
      <xdr:col>26</xdr:col>
      <xdr:colOff>59121</xdr:colOff>
      <xdr:row>55</xdr:row>
      <xdr:rowOff>197070</xdr:rowOff>
    </xdr:from>
    <xdr:to>
      <xdr:col>35</xdr:col>
      <xdr:colOff>137948</xdr:colOff>
      <xdr:row>57</xdr:row>
      <xdr:rowOff>111674</xdr:rowOff>
    </xdr:to>
    <xdr:sp macro="" textlink="">
      <xdr:nvSpPr>
        <xdr:cNvPr id="145" name="吹き出し: 角を丸めた四角形 144">
          <a:extLst>
            <a:ext uri="{FF2B5EF4-FFF2-40B4-BE49-F238E27FC236}">
              <a16:creationId xmlns:a16="http://schemas.microsoft.com/office/drawing/2014/main" id="{00000000-0008-0000-0100-000091000000}"/>
            </a:ext>
          </a:extLst>
        </xdr:cNvPr>
        <xdr:cNvSpPr/>
      </xdr:nvSpPr>
      <xdr:spPr bwMode="auto">
        <a:xfrm>
          <a:off x="5110655" y="12251122"/>
          <a:ext cx="1793327" cy="381000"/>
        </a:xfrm>
        <a:prstGeom prst="wedgeRoundRectCallout">
          <a:avLst>
            <a:gd name="adj1" fmla="val -65368"/>
            <a:gd name="adj2" fmla="val 46502"/>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見落としがちですが、</a:t>
          </a:r>
          <a:endParaRPr kumimoji="1" lang="en-US" altLang="ja-JP" sz="800"/>
        </a:p>
        <a:p>
          <a:pPr algn="l"/>
          <a:r>
            <a:rPr kumimoji="1" lang="ja-JP" altLang="en-US" sz="800"/>
            <a:t>できる限り詳細に抜粋してください。</a:t>
          </a:r>
          <a:endParaRPr kumimoji="1" lang="en-US" altLang="ja-JP" sz="800"/>
        </a:p>
      </xdr:txBody>
    </xdr:sp>
    <xdr:clientData/>
  </xdr:twoCellAnchor>
  <xdr:twoCellAnchor>
    <xdr:from>
      <xdr:col>8</xdr:col>
      <xdr:colOff>59120</xdr:colOff>
      <xdr:row>62</xdr:row>
      <xdr:rowOff>98535</xdr:rowOff>
    </xdr:from>
    <xdr:to>
      <xdr:col>23</xdr:col>
      <xdr:colOff>105104</xdr:colOff>
      <xdr:row>62</xdr:row>
      <xdr:rowOff>676603</xdr:rowOff>
    </xdr:to>
    <xdr:sp macro="" textlink="">
      <xdr:nvSpPr>
        <xdr:cNvPr id="146" name="吹き出し: 角を丸めた四角形 145">
          <a:extLst>
            <a:ext uri="{FF2B5EF4-FFF2-40B4-BE49-F238E27FC236}">
              <a16:creationId xmlns:a16="http://schemas.microsoft.com/office/drawing/2014/main" id="{00000000-0008-0000-0100-000092000000}"/>
            </a:ext>
          </a:extLst>
        </xdr:cNvPr>
        <xdr:cNvSpPr/>
      </xdr:nvSpPr>
      <xdr:spPr bwMode="auto">
        <a:xfrm>
          <a:off x="1681654" y="14589673"/>
          <a:ext cx="2903484" cy="578068"/>
        </a:xfrm>
        <a:prstGeom prst="wedgeRoundRectCallout">
          <a:avLst>
            <a:gd name="adj1" fmla="val -59119"/>
            <a:gd name="adj2" fmla="val 26353"/>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kumimoji="1" lang="ja-JP" altLang="ja-JP" sz="900">
              <a:effectLst/>
              <a:latin typeface="+mn-lt"/>
              <a:ea typeface="+mn-ea"/>
              <a:cs typeface="+mn-cs"/>
            </a:rPr>
            <a:t>処遇改善加算の区分（</a:t>
          </a:r>
          <a:r>
            <a:rPr kumimoji="1" lang="en-US" altLang="ja-JP" sz="900">
              <a:effectLst/>
              <a:latin typeface="+mn-lt"/>
              <a:ea typeface="+mn-ea"/>
              <a:cs typeface="+mn-cs"/>
            </a:rPr>
            <a:t>Ⅰ</a:t>
          </a:r>
          <a:r>
            <a:rPr kumimoji="1" lang="ja-JP" altLang="ja-JP" sz="900">
              <a:effectLst/>
              <a:latin typeface="+mn-lt"/>
              <a:ea typeface="+mn-ea"/>
              <a:cs typeface="+mn-cs"/>
            </a:rPr>
            <a:t>～</a:t>
          </a:r>
          <a:r>
            <a:rPr kumimoji="1" lang="en-US" altLang="ja-JP" sz="900">
              <a:effectLst/>
              <a:latin typeface="+mn-lt"/>
              <a:ea typeface="+mn-ea"/>
              <a:cs typeface="+mn-cs"/>
            </a:rPr>
            <a:t>Ⅲ</a:t>
          </a:r>
          <a:r>
            <a:rPr kumimoji="1" lang="ja-JP" altLang="ja-JP" sz="900">
              <a:effectLst/>
              <a:latin typeface="+mn-lt"/>
              <a:ea typeface="+mn-ea"/>
              <a:cs typeface="+mn-cs"/>
            </a:rPr>
            <a:t>）は、「キャリアパス要件」をいくつ満たしているかによって変わります。</a:t>
          </a:r>
          <a:endParaRPr lang="ja-JP" altLang="ja-JP" sz="600">
            <a:effectLst/>
          </a:endParaRPr>
        </a:p>
        <a:p>
          <a:r>
            <a:rPr kumimoji="1" lang="ja-JP" altLang="ja-JP" sz="900">
              <a:effectLst/>
              <a:latin typeface="+mn-lt"/>
              <a:ea typeface="+mn-ea"/>
              <a:cs typeface="+mn-cs"/>
            </a:rPr>
            <a:t>様式</a:t>
          </a:r>
          <a:r>
            <a:rPr kumimoji="1" lang="en-US" altLang="ja-JP" sz="900">
              <a:effectLst/>
              <a:latin typeface="+mn-lt"/>
              <a:ea typeface="+mn-ea"/>
              <a:cs typeface="+mn-cs"/>
            </a:rPr>
            <a:t>2-2</a:t>
          </a:r>
          <a:r>
            <a:rPr kumimoji="1" lang="ja-JP" altLang="en-US" sz="900">
              <a:effectLst/>
              <a:latin typeface="+mn-lt"/>
              <a:ea typeface="+mn-ea"/>
              <a:cs typeface="+mn-cs"/>
            </a:rPr>
            <a:t>の入力時も要注意です</a:t>
          </a:r>
          <a:r>
            <a:rPr kumimoji="1" lang="ja-JP" altLang="ja-JP" sz="900">
              <a:effectLst/>
              <a:latin typeface="+mn-lt"/>
              <a:ea typeface="+mn-ea"/>
              <a:cs typeface="+mn-cs"/>
            </a:rPr>
            <a:t>。</a:t>
          </a:r>
          <a:endParaRPr lang="ja-JP" altLang="ja-JP" sz="600">
            <a:effectLst/>
          </a:endParaRPr>
        </a:p>
        <a:p>
          <a:pPr rtl="0" eaLnBrk="1" latinLnBrk="0" hangingPunct="1"/>
          <a:endParaRPr kumimoji="1" lang="en-US" altLang="ja-JP" sz="600" u="none"/>
        </a:p>
      </xdr:txBody>
    </xdr:sp>
    <xdr:clientData/>
  </xdr:twoCellAnchor>
  <xdr:twoCellAnchor>
    <xdr:from>
      <xdr:col>31</xdr:col>
      <xdr:colOff>1</xdr:colOff>
      <xdr:row>86</xdr:row>
      <xdr:rowOff>341586</xdr:rowOff>
    </xdr:from>
    <xdr:to>
      <xdr:col>36</xdr:col>
      <xdr:colOff>164225</xdr:colOff>
      <xdr:row>90</xdr:row>
      <xdr:rowOff>210207</xdr:rowOff>
    </xdr:to>
    <xdr:sp macro="" textlink="">
      <xdr:nvSpPr>
        <xdr:cNvPr id="147" name="吹き出し: 角を丸めた四角形 146">
          <a:extLst>
            <a:ext uri="{FF2B5EF4-FFF2-40B4-BE49-F238E27FC236}">
              <a16:creationId xmlns:a16="http://schemas.microsoft.com/office/drawing/2014/main" id="{00000000-0008-0000-0100-000093000000}"/>
            </a:ext>
          </a:extLst>
        </xdr:cNvPr>
        <xdr:cNvSpPr/>
      </xdr:nvSpPr>
      <xdr:spPr bwMode="auto">
        <a:xfrm>
          <a:off x="6004035" y="22577534"/>
          <a:ext cx="1116724" cy="1149570"/>
        </a:xfrm>
        <a:prstGeom prst="wedgeRoundRectCallout">
          <a:avLst>
            <a:gd name="adj1" fmla="val -71251"/>
            <a:gd name="adj2" fmla="val 24922"/>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00"/>
            <a:t>注意書きに基づいて入力していきますので、確実に読みましょう。</a:t>
          </a:r>
          <a:endParaRPr kumimoji="1" lang="en-US" altLang="ja-JP" sz="1000"/>
        </a:p>
      </xdr:txBody>
    </xdr:sp>
    <xdr:clientData/>
  </xdr:twoCellAnchor>
  <xdr:twoCellAnchor>
    <xdr:from>
      <xdr:col>19</xdr:col>
      <xdr:colOff>190500</xdr:colOff>
      <xdr:row>86</xdr:row>
      <xdr:rowOff>91966</xdr:rowOff>
    </xdr:from>
    <xdr:to>
      <xdr:col>30</xdr:col>
      <xdr:colOff>19706</xdr:colOff>
      <xdr:row>87</xdr:row>
      <xdr:rowOff>131379</xdr:rowOff>
    </xdr:to>
    <xdr:sp macro="" textlink="">
      <xdr:nvSpPr>
        <xdr:cNvPr id="148" name="吹き出し: 角を丸めた四角形 147">
          <a:hlinkClick xmlns:r="http://schemas.openxmlformats.org/officeDocument/2006/relationships" r:id="rId1"/>
          <a:extLst>
            <a:ext uri="{FF2B5EF4-FFF2-40B4-BE49-F238E27FC236}">
              <a16:creationId xmlns:a16="http://schemas.microsoft.com/office/drawing/2014/main" id="{00000000-0008-0000-0100-000094000000}"/>
            </a:ext>
          </a:extLst>
        </xdr:cNvPr>
        <xdr:cNvSpPr/>
      </xdr:nvSpPr>
      <xdr:spPr bwMode="auto">
        <a:xfrm>
          <a:off x="3908534" y="22327914"/>
          <a:ext cx="1924706" cy="670034"/>
        </a:xfrm>
        <a:prstGeom prst="wedgeRoundRectCallout">
          <a:avLst>
            <a:gd name="adj1" fmla="val -72995"/>
            <a:gd name="adj2" fmla="val 50755"/>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グループ分けの方法についても規定がありますので、通知等を確認してください。</a:t>
          </a:r>
          <a:endParaRPr kumimoji="1" lang="en-US" altLang="ja-JP" sz="800"/>
        </a:p>
        <a:p>
          <a:pPr algn="l"/>
          <a:r>
            <a:rPr kumimoji="1" lang="en-US" altLang="ja-JP" sz="800"/>
            <a:t>※</a:t>
          </a:r>
          <a:r>
            <a:rPr kumimoji="1" lang="ja-JP" altLang="en-US" sz="800" u="sng">
              <a:solidFill>
                <a:schemeClr val="tx2"/>
              </a:solidFill>
            </a:rPr>
            <a:t>リンク「処遇改善加算等の概要」</a:t>
          </a:r>
          <a:endParaRPr kumimoji="1" lang="en-US" altLang="ja-JP" sz="800" u="sng">
            <a:solidFill>
              <a:schemeClr val="tx2"/>
            </a:solidFill>
          </a:endParaRPr>
        </a:p>
      </xdr:txBody>
    </xdr:sp>
    <xdr:clientData/>
  </xdr:twoCellAnchor>
  <xdr:twoCellAnchor>
    <xdr:from>
      <xdr:col>27</xdr:col>
      <xdr:colOff>111673</xdr:colOff>
      <xdr:row>112</xdr:row>
      <xdr:rowOff>98535</xdr:rowOff>
    </xdr:from>
    <xdr:to>
      <xdr:col>35</xdr:col>
      <xdr:colOff>105105</xdr:colOff>
      <xdr:row>114</xdr:row>
      <xdr:rowOff>164224</xdr:rowOff>
    </xdr:to>
    <xdr:sp macro="" textlink="">
      <xdr:nvSpPr>
        <xdr:cNvPr id="149" name="吹き出し: 角を丸めた四角形 148">
          <a:extLst>
            <a:ext uri="{FF2B5EF4-FFF2-40B4-BE49-F238E27FC236}">
              <a16:creationId xmlns:a16="http://schemas.microsoft.com/office/drawing/2014/main" id="{00000000-0008-0000-0100-000095000000}"/>
            </a:ext>
          </a:extLst>
        </xdr:cNvPr>
        <xdr:cNvSpPr/>
      </xdr:nvSpPr>
      <xdr:spPr bwMode="auto">
        <a:xfrm>
          <a:off x="5353707" y="29836242"/>
          <a:ext cx="1517432" cy="867103"/>
        </a:xfrm>
        <a:prstGeom prst="wedgeRoundRectCallout">
          <a:avLst>
            <a:gd name="adj1" fmla="val -46202"/>
            <a:gd name="adj2" fmla="val 56174"/>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原則「４月～翌年３月」の期間となります。</a:t>
          </a:r>
          <a:endParaRPr kumimoji="1" lang="en-US" altLang="ja-JP" sz="800"/>
        </a:p>
        <a:p>
          <a:pPr algn="l"/>
          <a:r>
            <a:rPr kumimoji="1" lang="ja-JP" altLang="en-US" sz="800"/>
            <a:t>国保連からの支払後に賃金改善を行う場合は、「６月～翌年５月」とすることも可能です。</a:t>
          </a:r>
          <a:endParaRPr kumimoji="1" lang="en-US" altLang="ja-JP" sz="800"/>
        </a:p>
      </xdr:txBody>
    </xdr:sp>
    <xdr:clientData/>
  </xdr:twoCellAnchor>
  <xdr:twoCellAnchor>
    <xdr:from>
      <xdr:col>12</xdr:col>
      <xdr:colOff>151085</xdr:colOff>
      <xdr:row>112</xdr:row>
      <xdr:rowOff>59121</xdr:rowOff>
    </xdr:from>
    <xdr:to>
      <xdr:col>22</xdr:col>
      <xdr:colOff>170792</xdr:colOff>
      <xdr:row>113</xdr:row>
      <xdr:rowOff>407276</xdr:rowOff>
    </xdr:to>
    <xdr:sp macro="" textlink="">
      <xdr:nvSpPr>
        <xdr:cNvPr id="150" name="吹き出し: 角を丸めた四角形 149">
          <a:extLst>
            <a:ext uri="{FF2B5EF4-FFF2-40B4-BE49-F238E27FC236}">
              <a16:creationId xmlns:a16="http://schemas.microsoft.com/office/drawing/2014/main" id="{00000000-0008-0000-0100-000096000000}"/>
            </a:ext>
          </a:extLst>
        </xdr:cNvPr>
        <xdr:cNvSpPr/>
      </xdr:nvSpPr>
      <xdr:spPr bwMode="auto">
        <a:xfrm>
          <a:off x="2535619" y="29580052"/>
          <a:ext cx="1924707" cy="748862"/>
        </a:xfrm>
        <a:prstGeom prst="wedgeRoundRectCallout">
          <a:avLst>
            <a:gd name="adj1" fmla="val -28285"/>
            <a:gd name="adj2" fmla="val 113705"/>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グループ分けの方法についても規定がありますので、通知等を確認してください。</a:t>
          </a:r>
          <a:endParaRPr kumimoji="1" lang="en-US" altLang="ja-JP" sz="800"/>
        </a:p>
        <a:p>
          <a:pPr algn="l"/>
          <a:r>
            <a:rPr kumimoji="1" lang="en-US" altLang="ja-JP" sz="800"/>
            <a:t>※</a:t>
          </a:r>
          <a:r>
            <a:rPr kumimoji="1" lang="ja-JP" altLang="en-US" sz="800" u="sng">
              <a:solidFill>
                <a:schemeClr val="tx2"/>
              </a:solidFill>
            </a:rPr>
            <a:t>リンク「処遇改善加算等の概要」</a:t>
          </a:r>
          <a:endParaRPr kumimoji="1" lang="en-US" altLang="ja-JP" sz="800" u="sng">
            <a:solidFill>
              <a:schemeClr val="tx2"/>
            </a:solidFill>
          </a:endParaRPr>
        </a:p>
      </xdr:txBody>
    </xdr:sp>
    <xdr:clientData/>
  </xdr:twoCellAnchor>
  <xdr:twoCellAnchor>
    <xdr:from>
      <xdr:col>26</xdr:col>
      <xdr:colOff>170794</xdr:colOff>
      <xdr:row>121</xdr:row>
      <xdr:rowOff>236483</xdr:rowOff>
    </xdr:from>
    <xdr:to>
      <xdr:col>35</xdr:col>
      <xdr:colOff>65690</xdr:colOff>
      <xdr:row>121</xdr:row>
      <xdr:rowOff>617483</xdr:rowOff>
    </xdr:to>
    <xdr:sp macro="" textlink="">
      <xdr:nvSpPr>
        <xdr:cNvPr id="151" name="吹き出し: 角を丸めた四角形 150">
          <a:extLst>
            <a:ext uri="{FF2B5EF4-FFF2-40B4-BE49-F238E27FC236}">
              <a16:creationId xmlns:a16="http://schemas.microsoft.com/office/drawing/2014/main" id="{00000000-0008-0000-0100-000097000000}"/>
            </a:ext>
          </a:extLst>
        </xdr:cNvPr>
        <xdr:cNvSpPr/>
      </xdr:nvSpPr>
      <xdr:spPr bwMode="auto">
        <a:xfrm>
          <a:off x="5222328" y="33127293"/>
          <a:ext cx="1609396" cy="381000"/>
        </a:xfrm>
        <a:prstGeom prst="wedgeRoundRectCallout">
          <a:avLst>
            <a:gd name="adj1" fmla="val 21163"/>
            <a:gd name="adj2" fmla="val -11729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見落としがちですが、</a:t>
          </a:r>
          <a:endParaRPr kumimoji="1" lang="en-US" altLang="ja-JP" sz="800"/>
        </a:p>
        <a:p>
          <a:pPr algn="l"/>
          <a:r>
            <a:rPr kumimoji="1" lang="ja-JP" altLang="en-US" sz="800"/>
            <a:t>できる限り詳細に抜粋してください。</a:t>
          </a:r>
          <a:endParaRPr kumimoji="1" lang="en-US" altLang="ja-JP" sz="800"/>
        </a:p>
      </xdr:txBody>
    </xdr:sp>
    <xdr:clientData/>
  </xdr:twoCellAnchor>
  <xdr:twoCellAnchor>
    <xdr:from>
      <xdr:col>26</xdr:col>
      <xdr:colOff>124810</xdr:colOff>
      <xdr:row>150</xdr:row>
      <xdr:rowOff>137948</xdr:rowOff>
    </xdr:from>
    <xdr:to>
      <xdr:col>35</xdr:col>
      <xdr:colOff>183931</xdr:colOff>
      <xdr:row>152</xdr:row>
      <xdr:rowOff>32844</xdr:rowOff>
    </xdr:to>
    <xdr:sp macro="" textlink="">
      <xdr:nvSpPr>
        <xdr:cNvPr id="152" name="吹き出し: 角を丸めた四角形 151">
          <a:extLst>
            <a:ext uri="{FF2B5EF4-FFF2-40B4-BE49-F238E27FC236}">
              <a16:creationId xmlns:a16="http://schemas.microsoft.com/office/drawing/2014/main" id="{00000000-0008-0000-0100-000098000000}"/>
            </a:ext>
          </a:extLst>
        </xdr:cNvPr>
        <xdr:cNvSpPr/>
      </xdr:nvSpPr>
      <xdr:spPr bwMode="auto">
        <a:xfrm>
          <a:off x="5176344" y="41233396"/>
          <a:ext cx="1773621" cy="381000"/>
        </a:xfrm>
        <a:prstGeom prst="wedgeRoundRectCallout">
          <a:avLst>
            <a:gd name="adj1" fmla="val -68633"/>
            <a:gd name="adj2" fmla="val 53398"/>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見落としがちですが、</a:t>
          </a:r>
          <a:endParaRPr kumimoji="1" lang="en-US" altLang="ja-JP" sz="800"/>
        </a:p>
        <a:p>
          <a:pPr algn="l"/>
          <a:r>
            <a:rPr kumimoji="1" lang="ja-JP" altLang="en-US" sz="800"/>
            <a:t>できる限り詳細に抜粋してください。</a:t>
          </a:r>
          <a:endParaRPr kumimoji="1" lang="en-US" altLang="ja-JP" sz="800"/>
        </a:p>
      </xdr:txBody>
    </xdr:sp>
    <xdr:clientData/>
  </xdr:twoCellAnchor>
  <xdr:twoCellAnchor>
    <xdr:from>
      <xdr:col>27</xdr:col>
      <xdr:colOff>65689</xdr:colOff>
      <xdr:row>145</xdr:row>
      <xdr:rowOff>39413</xdr:rowOff>
    </xdr:from>
    <xdr:to>
      <xdr:col>35</xdr:col>
      <xdr:colOff>59121</xdr:colOff>
      <xdr:row>147</xdr:row>
      <xdr:rowOff>151084</xdr:rowOff>
    </xdr:to>
    <xdr:sp macro="" textlink="">
      <xdr:nvSpPr>
        <xdr:cNvPr id="153" name="吹き出し: 角を丸めた四角形 152">
          <a:extLst>
            <a:ext uri="{FF2B5EF4-FFF2-40B4-BE49-F238E27FC236}">
              <a16:creationId xmlns:a16="http://schemas.microsoft.com/office/drawing/2014/main" id="{00000000-0008-0000-0100-000099000000}"/>
            </a:ext>
          </a:extLst>
        </xdr:cNvPr>
        <xdr:cNvSpPr/>
      </xdr:nvSpPr>
      <xdr:spPr bwMode="auto">
        <a:xfrm>
          <a:off x="5307723" y="39426930"/>
          <a:ext cx="1517432" cy="847395"/>
        </a:xfrm>
        <a:prstGeom prst="wedgeRoundRectCallout">
          <a:avLst>
            <a:gd name="adj1" fmla="val -66981"/>
            <a:gd name="adj2" fmla="val 38482"/>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原則「４月～翌年３月」の期間となります。</a:t>
          </a:r>
          <a:endParaRPr kumimoji="1" lang="en-US" altLang="ja-JP" sz="800"/>
        </a:p>
        <a:p>
          <a:pPr algn="l"/>
          <a:r>
            <a:rPr kumimoji="1" lang="ja-JP" altLang="en-US" sz="800"/>
            <a:t>国保連からの支払後に賃金改善を行う場合は、「６月～翌年５月」とすることも可能です。</a:t>
          </a:r>
          <a:endParaRPr kumimoji="1" lang="en-US" altLang="ja-JP" sz="800"/>
        </a:p>
      </xdr:txBody>
    </xdr:sp>
    <xdr:clientData/>
  </xdr:twoCellAnchor>
  <xdr:twoCellAnchor>
    <xdr:from>
      <xdr:col>29</xdr:col>
      <xdr:colOff>7883</xdr:colOff>
      <xdr:row>37</xdr:row>
      <xdr:rowOff>12738</xdr:rowOff>
    </xdr:from>
    <xdr:to>
      <xdr:col>34</xdr:col>
      <xdr:colOff>181818</xdr:colOff>
      <xdr:row>37</xdr:row>
      <xdr:rowOff>250935</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bwMode="auto">
        <a:xfrm>
          <a:off x="5630917" y="7080945"/>
          <a:ext cx="1126435" cy="238197"/>
        </a:xfrm>
        <a:prstGeom prst="rect">
          <a:avLst/>
        </a:prstGeom>
        <a:noFill/>
        <a:ln w="57150" cap="flat" cmpd="sng" algn="ctr">
          <a:solidFill>
            <a:srgbClr val="FFC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solidFill>
              <a:schemeClr val="accent6"/>
            </a:solidFill>
          </a:endParaRPr>
        </a:p>
      </xdr:txBody>
    </xdr:sp>
    <xdr:clientData/>
  </xdr:twoCellAnchor>
  <xdr:twoCellAnchor>
    <xdr:from>
      <xdr:col>18</xdr:col>
      <xdr:colOff>6569</xdr:colOff>
      <xdr:row>135</xdr:row>
      <xdr:rowOff>19707</xdr:rowOff>
    </xdr:from>
    <xdr:to>
      <xdr:col>23</xdr:col>
      <xdr:colOff>180504</xdr:colOff>
      <xdr:row>137</xdr:row>
      <xdr:rowOff>1714</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bwMode="auto">
        <a:xfrm>
          <a:off x="3534103" y="36707379"/>
          <a:ext cx="1126435" cy="238197"/>
        </a:xfrm>
        <a:prstGeom prst="rect">
          <a:avLst/>
        </a:prstGeom>
        <a:noFill/>
        <a:ln w="57150" cap="flat" cmpd="sng" algn="ctr">
          <a:solidFill>
            <a:srgbClr val="FFC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solidFill>
              <a:schemeClr val="accent6"/>
            </a:solidFill>
          </a:endParaRPr>
        </a:p>
      </xdr:txBody>
    </xdr:sp>
    <xdr:clientData/>
  </xdr:twoCellAnchor>
  <xdr:twoCellAnchor>
    <xdr:from>
      <xdr:col>26</xdr:col>
      <xdr:colOff>144518</xdr:colOff>
      <xdr:row>131</xdr:row>
      <xdr:rowOff>118244</xdr:rowOff>
    </xdr:from>
    <xdr:to>
      <xdr:col>36</xdr:col>
      <xdr:colOff>137949</xdr:colOff>
      <xdr:row>132</xdr:row>
      <xdr:rowOff>216777</xdr:rowOff>
    </xdr:to>
    <xdr:sp macro="" textlink="">
      <xdr:nvSpPr>
        <xdr:cNvPr id="157" name="吹き出し: 角を丸めた四角形 156">
          <a:extLst>
            <a:ext uri="{FF2B5EF4-FFF2-40B4-BE49-F238E27FC236}">
              <a16:creationId xmlns:a16="http://schemas.microsoft.com/office/drawing/2014/main" id="{00000000-0008-0000-0100-00009D000000}"/>
            </a:ext>
          </a:extLst>
        </xdr:cNvPr>
        <xdr:cNvSpPr/>
      </xdr:nvSpPr>
      <xdr:spPr bwMode="auto">
        <a:xfrm>
          <a:off x="5196052" y="35859985"/>
          <a:ext cx="1898431" cy="676602"/>
        </a:xfrm>
        <a:prstGeom prst="wedgeRoundRectCallout">
          <a:avLst>
            <a:gd name="adj1" fmla="val -36106"/>
            <a:gd name="adj2" fmla="val 6706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b="1" u="sng">
              <a:solidFill>
                <a:srgbClr val="FF0000"/>
              </a:solidFill>
            </a:rPr>
            <a:t>重要！</a:t>
          </a:r>
          <a:endParaRPr kumimoji="1" lang="en-US" altLang="ja-JP" sz="800" b="1" u="sng">
            <a:solidFill>
              <a:srgbClr val="FF0000"/>
            </a:solidFill>
          </a:endParaRPr>
        </a:p>
        <a:p>
          <a:pPr algn="l"/>
          <a:r>
            <a:rPr kumimoji="1" lang="ja-JP" altLang="en-US" sz="800" b="0"/>
            <a:t>賃金改善額</a:t>
          </a:r>
          <a:r>
            <a:rPr kumimoji="1" lang="ja-JP" altLang="en-US" sz="800"/>
            <a:t>＝加算額</a:t>
          </a:r>
          <a:r>
            <a:rPr kumimoji="1" lang="en-US" altLang="ja-JP" sz="800"/>
            <a:t>+</a:t>
          </a:r>
          <a:r>
            <a:rPr kumimoji="1" lang="ja-JP" altLang="en-US" sz="800"/>
            <a:t>独自の改善額</a:t>
          </a:r>
          <a:endParaRPr kumimoji="1" lang="en-US" altLang="ja-JP" sz="800"/>
        </a:p>
        <a:p>
          <a:pPr algn="l"/>
          <a:r>
            <a:rPr kumimoji="1" lang="ja-JP" altLang="en-US" sz="800"/>
            <a:t>のうち、</a:t>
          </a:r>
          <a:r>
            <a:rPr kumimoji="1" lang="en-US" altLang="ja-JP" sz="800"/>
            <a:t>67</a:t>
          </a:r>
          <a:r>
            <a:rPr kumimoji="1" lang="ja-JP" altLang="en-US" sz="800"/>
            <a:t>％以上は毎月の給与に充てる必要があります。</a:t>
          </a:r>
          <a:endParaRPr kumimoji="1" lang="en-US" altLang="ja-JP" sz="800"/>
        </a:p>
      </xdr:txBody>
    </xdr:sp>
    <xdr:clientData/>
  </xdr:twoCellAnchor>
  <xdr:twoCellAnchor>
    <xdr:from>
      <xdr:col>2</xdr:col>
      <xdr:colOff>91965</xdr:colOff>
      <xdr:row>144</xdr:row>
      <xdr:rowOff>73576</xdr:rowOff>
    </xdr:from>
    <xdr:to>
      <xdr:col>15</xdr:col>
      <xdr:colOff>137948</xdr:colOff>
      <xdr:row>145</xdr:row>
      <xdr:rowOff>381000</xdr:rowOff>
    </xdr:to>
    <xdr:sp macro="" textlink="">
      <xdr:nvSpPr>
        <xdr:cNvPr id="161" name="吹き出し: 角を丸めた四角形 160">
          <a:extLst>
            <a:ext uri="{FF2B5EF4-FFF2-40B4-BE49-F238E27FC236}">
              <a16:creationId xmlns:a16="http://schemas.microsoft.com/office/drawing/2014/main" id="{00000000-0008-0000-0100-0000A1000000}"/>
            </a:ext>
          </a:extLst>
        </xdr:cNvPr>
        <xdr:cNvSpPr/>
      </xdr:nvSpPr>
      <xdr:spPr bwMode="auto">
        <a:xfrm>
          <a:off x="492672" y="39034110"/>
          <a:ext cx="2601310" cy="734407"/>
        </a:xfrm>
        <a:prstGeom prst="wedgeRoundRectCallout">
          <a:avLst>
            <a:gd name="adj1" fmla="val 6036"/>
            <a:gd name="adj2" fmla="val -62906"/>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b="0" u="sng">
              <a:solidFill>
                <a:schemeClr val="tx1"/>
              </a:solidFill>
            </a:rPr>
            <a:t>注意！</a:t>
          </a:r>
          <a:endParaRPr kumimoji="1" lang="en-US" altLang="ja-JP" sz="800" b="0" u="sng">
            <a:solidFill>
              <a:schemeClr val="tx1"/>
            </a:solidFill>
          </a:endParaRPr>
        </a:p>
        <a:p>
          <a:pPr algn="l"/>
          <a:r>
            <a:rPr kumimoji="1" lang="ja-JP" altLang="en-US" sz="800" b="0" u="none">
              <a:solidFill>
                <a:schemeClr val="tx1"/>
              </a:solidFill>
            </a:rPr>
            <a:t>国保連から支払いを受ける前（加算額確定前）に賃金改善を行う場合は、</a:t>
          </a:r>
          <a:r>
            <a:rPr kumimoji="1" lang="ja-JP" altLang="en-US" sz="800" b="1" u="none">
              <a:solidFill>
                <a:schemeClr val="tx1"/>
              </a:solidFill>
            </a:rPr>
            <a:t>３分の２の額が推計になってしまう</a:t>
          </a:r>
          <a:r>
            <a:rPr kumimoji="1" lang="ja-JP" altLang="en-US" sz="800" b="0" u="none">
              <a:solidFill>
                <a:schemeClr val="tx1"/>
              </a:solidFill>
            </a:rPr>
            <a:t>ため、計画的に賃金改善を行う必要があります。</a:t>
          </a:r>
          <a:endParaRPr kumimoji="1" lang="en-US" altLang="ja-JP" sz="800" b="0" u="none">
            <a:solidFill>
              <a:schemeClr val="tx1"/>
            </a:solidFill>
          </a:endParaRPr>
        </a:p>
      </xdr:txBody>
    </xdr:sp>
    <xdr:clientData/>
  </xdr:twoCellAnchor>
  <xdr:twoCellAnchor>
    <xdr:from>
      <xdr:col>22</xdr:col>
      <xdr:colOff>72259</xdr:colOff>
      <xdr:row>157</xdr:row>
      <xdr:rowOff>39415</xdr:rowOff>
    </xdr:from>
    <xdr:to>
      <xdr:col>24</xdr:col>
      <xdr:colOff>1</xdr:colOff>
      <xdr:row>158</xdr:row>
      <xdr:rowOff>124810</xdr:rowOff>
    </xdr:to>
    <xdr:sp macro="" textlink="">
      <xdr:nvSpPr>
        <xdr:cNvPr id="163" name="吹き出し: 角を丸めた四角形 162">
          <a:extLst>
            <a:ext uri="{FF2B5EF4-FFF2-40B4-BE49-F238E27FC236}">
              <a16:creationId xmlns:a16="http://schemas.microsoft.com/office/drawing/2014/main" id="{00000000-0008-0000-0100-0000A3000000}"/>
            </a:ext>
          </a:extLst>
        </xdr:cNvPr>
        <xdr:cNvSpPr/>
      </xdr:nvSpPr>
      <xdr:spPr bwMode="auto">
        <a:xfrm>
          <a:off x="4361793" y="43585087"/>
          <a:ext cx="308742" cy="256189"/>
        </a:xfrm>
        <a:prstGeom prst="wedgeRoundRectCallout">
          <a:avLst>
            <a:gd name="adj1" fmla="val -68633"/>
            <a:gd name="adj2" fmla="val 53398"/>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処遇</a:t>
          </a:r>
          <a:endParaRPr kumimoji="1" lang="en-US" altLang="ja-JP" sz="800"/>
        </a:p>
      </xdr:txBody>
    </xdr:sp>
    <xdr:clientData/>
  </xdr:twoCellAnchor>
  <xdr:twoCellAnchor>
    <xdr:from>
      <xdr:col>23</xdr:col>
      <xdr:colOff>73573</xdr:colOff>
      <xdr:row>161</xdr:row>
      <xdr:rowOff>277211</xdr:rowOff>
    </xdr:from>
    <xdr:to>
      <xdr:col>25</xdr:col>
      <xdr:colOff>1315</xdr:colOff>
      <xdr:row>161</xdr:row>
      <xdr:rowOff>533400</xdr:rowOff>
    </xdr:to>
    <xdr:sp macro="" textlink="">
      <xdr:nvSpPr>
        <xdr:cNvPr id="164" name="吹き出し: 角を丸めた四角形 163">
          <a:extLst>
            <a:ext uri="{FF2B5EF4-FFF2-40B4-BE49-F238E27FC236}">
              <a16:creationId xmlns:a16="http://schemas.microsoft.com/office/drawing/2014/main" id="{00000000-0008-0000-0100-0000A4000000}"/>
            </a:ext>
          </a:extLst>
        </xdr:cNvPr>
        <xdr:cNvSpPr/>
      </xdr:nvSpPr>
      <xdr:spPr bwMode="auto">
        <a:xfrm>
          <a:off x="4553607" y="44624297"/>
          <a:ext cx="308742" cy="256189"/>
        </a:xfrm>
        <a:prstGeom prst="wedgeRoundRectCallout">
          <a:avLst>
            <a:gd name="adj1" fmla="val -94165"/>
            <a:gd name="adj2" fmla="val -3013"/>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特定</a:t>
          </a:r>
          <a:endParaRPr kumimoji="1" lang="en-US" altLang="ja-JP" sz="800"/>
        </a:p>
      </xdr:txBody>
    </xdr:sp>
    <xdr:clientData/>
  </xdr:twoCellAnchor>
  <xdr:twoCellAnchor>
    <xdr:from>
      <xdr:col>18</xdr:col>
      <xdr:colOff>190500</xdr:colOff>
      <xdr:row>191</xdr:row>
      <xdr:rowOff>0</xdr:rowOff>
    </xdr:from>
    <xdr:to>
      <xdr:col>30</xdr:col>
      <xdr:colOff>65690</xdr:colOff>
      <xdr:row>192</xdr:row>
      <xdr:rowOff>131380</xdr:rowOff>
    </xdr:to>
    <xdr:sp macro="" textlink="">
      <xdr:nvSpPr>
        <xdr:cNvPr id="165" name="吹き出し: 角を丸めた四角形 164">
          <a:extLst>
            <a:ext uri="{FF2B5EF4-FFF2-40B4-BE49-F238E27FC236}">
              <a16:creationId xmlns:a16="http://schemas.microsoft.com/office/drawing/2014/main" id="{00000000-0008-0000-0100-0000A5000000}"/>
            </a:ext>
          </a:extLst>
        </xdr:cNvPr>
        <xdr:cNvSpPr/>
      </xdr:nvSpPr>
      <xdr:spPr bwMode="auto">
        <a:xfrm>
          <a:off x="3718034" y="51881690"/>
          <a:ext cx="2161190" cy="381000"/>
        </a:xfrm>
        <a:prstGeom prst="wedgeRoundRectCallout">
          <a:avLst>
            <a:gd name="adj1" fmla="val -68633"/>
            <a:gd name="adj2" fmla="val 53398"/>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900"/>
            <a:t>内容を確認してからチェックしてください。</a:t>
          </a:r>
          <a:endParaRPr kumimoji="1" lang="en-US" altLang="ja-JP" sz="900"/>
        </a:p>
      </xdr:txBody>
    </xdr:sp>
    <xdr:clientData/>
  </xdr:twoCellAnchor>
  <xdr:twoCellAnchor>
    <xdr:from>
      <xdr:col>24</xdr:col>
      <xdr:colOff>78827</xdr:colOff>
      <xdr:row>134</xdr:row>
      <xdr:rowOff>277209</xdr:rowOff>
    </xdr:from>
    <xdr:to>
      <xdr:col>36</xdr:col>
      <xdr:colOff>157656</xdr:colOff>
      <xdr:row>138</xdr:row>
      <xdr:rowOff>39414</xdr:rowOff>
    </xdr:to>
    <xdr:sp macro="" textlink="">
      <xdr:nvSpPr>
        <xdr:cNvPr id="166" name="吹き出し: 角を丸めた四角形 165">
          <a:extLst>
            <a:ext uri="{FF2B5EF4-FFF2-40B4-BE49-F238E27FC236}">
              <a16:creationId xmlns:a16="http://schemas.microsoft.com/office/drawing/2014/main" id="{00000000-0008-0000-0100-0000A6000000}"/>
            </a:ext>
          </a:extLst>
        </xdr:cNvPr>
        <xdr:cNvSpPr/>
      </xdr:nvSpPr>
      <xdr:spPr bwMode="auto">
        <a:xfrm>
          <a:off x="4749361" y="36958312"/>
          <a:ext cx="2364829" cy="557050"/>
        </a:xfrm>
        <a:prstGeom prst="wedgeRoundRectCallout">
          <a:avLst>
            <a:gd name="adj1" fmla="val -33017"/>
            <a:gd name="adj2" fmla="val 81254"/>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独自の賃金改善額が大きいため要件を満たさない場合は、独自の賃金改善額を除いた額での実績報告が可能です。</a:t>
          </a:r>
          <a:endParaRPr kumimoji="1" lang="en-US" altLang="ja-JP" sz="800"/>
        </a:p>
      </xdr:txBody>
    </xdr:sp>
    <xdr:clientData/>
  </xdr:twoCellAnchor>
  <xdr:twoCellAnchor>
    <xdr:from>
      <xdr:col>30</xdr:col>
      <xdr:colOff>111673</xdr:colOff>
      <xdr:row>206</xdr:row>
      <xdr:rowOff>269328</xdr:rowOff>
    </xdr:from>
    <xdr:to>
      <xdr:col>34</xdr:col>
      <xdr:colOff>111673</xdr:colOff>
      <xdr:row>209</xdr:row>
      <xdr:rowOff>1315</xdr:rowOff>
    </xdr:to>
    <xdr:sp macro="" textlink="">
      <xdr:nvSpPr>
        <xdr:cNvPr id="167" name="吹き出し: 角を丸めた四角形 166">
          <a:extLst>
            <a:ext uri="{FF2B5EF4-FFF2-40B4-BE49-F238E27FC236}">
              <a16:creationId xmlns:a16="http://schemas.microsoft.com/office/drawing/2014/main" id="{00000000-0008-0000-0100-0000A7000000}"/>
            </a:ext>
          </a:extLst>
        </xdr:cNvPr>
        <xdr:cNvSpPr/>
      </xdr:nvSpPr>
      <xdr:spPr bwMode="auto">
        <a:xfrm>
          <a:off x="5925207" y="54864000"/>
          <a:ext cx="762000" cy="362608"/>
        </a:xfrm>
        <a:prstGeom prst="wedgeRoundRectCallout">
          <a:avLst>
            <a:gd name="adj1" fmla="val -78016"/>
            <a:gd name="adj2" fmla="val 59815"/>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押印不要</a:t>
          </a:r>
          <a:endParaRPr kumimoji="1" lang="en-US" altLang="ja-JP" sz="800"/>
        </a:p>
      </xdr:txBody>
    </xdr:sp>
    <xdr:clientData/>
  </xdr:twoCellAnchor>
  <xdr:twoCellAnchor>
    <xdr:from>
      <xdr:col>31</xdr:col>
      <xdr:colOff>13137</xdr:colOff>
      <xdr:row>142</xdr:row>
      <xdr:rowOff>72258</xdr:rowOff>
    </xdr:from>
    <xdr:to>
      <xdr:col>36</xdr:col>
      <xdr:colOff>143203</xdr:colOff>
      <xdr:row>144</xdr:row>
      <xdr:rowOff>315310</xdr:rowOff>
    </xdr:to>
    <xdr:sp macro="" textlink="">
      <xdr:nvSpPr>
        <xdr:cNvPr id="170" name="吹き出し: 角を丸めた四角形 169">
          <a:extLst>
            <a:ext uri="{FF2B5EF4-FFF2-40B4-BE49-F238E27FC236}">
              <a16:creationId xmlns:a16="http://schemas.microsoft.com/office/drawing/2014/main" id="{00000000-0008-0000-0100-0000AA000000}"/>
            </a:ext>
          </a:extLst>
        </xdr:cNvPr>
        <xdr:cNvSpPr/>
      </xdr:nvSpPr>
      <xdr:spPr bwMode="auto">
        <a:xfrm>
          <a:off x="6017171" y="38546689"/>
          <a:ext cx="1082566" cy="729155"/>
        </a:xfrm>
        <a:prstGeom prst="wedgeRoundRectCallout">
          <a:avLst>
            <a:gd name="adj1" fmla="val -87628"/>
            <a:gd name="adj2" fmla="val -26574"/>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800"/>
            <a:t>加算額のすべてを「その他の職種」に振り分けないようにしてください。</a:t>
          </a:r>
          <a:endParaRPr kumimoji="1" lang="en-US" altLang="ja-JP" sz="800"/>
        </a:p>
      </xdr:txBody>
    </xdr:sp>
    <xdr:clientData/>
  </xdr:twoCellAnchor>
  <xdr:twoCellAnchor>
    <xdr:from>
      <xdr:col>22</xdr:col>
      <xdr:colOff>45983</xdr:colOff>
      <xdr:row>142</xdr:row>
      <xdr:rowOff>13138</xdr:rowOff>
    </xdr:from>
    <xdr:to>
      <xdr:col>23</xdr:col>
      <xdr:colOff>105104</xdr:colOff>
      <xdr:row>143</xdr:row>
      <xdr:rowOff>13138</xdr:rowOff>
    </xdr:to>
    <xdr:sp macro="" textlink="">
      <xdr:nvSpPr>
        <xdr:cNvPr id="171" name="楕円 170">
          <a:extLst>
            <a:ext uri="{FF2B5EF4-FFF2-40B4-BE49-F238E27FC236}">
              <a16:creationId xmlns:a16="http://schemas.microsoft.com/office/drawing/2014/main" id="{00000000-0008-0000-0100-0000AB000000}"/>
            </a:ext>
          </a:extLst>
        </xdr:cNvPr>
        <xdr:cNvSpPr/>
      </xdr:nvSpPr>
      <xdr:spPr bwMode="auto">
        <a:xfrm>
          <a:off x="4335517" y="38487569"/>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小</a:t>
          </a:r>
        </a:p>
      </xdr:txBody>
    </xdr:sp>
    <xdr:clientData/>
  </xdr:twoCellAnchor>
  <xdr:twoCellAnchor>
    <xdr:from>
      <xdr:col>22</xdr:col>
      <xdr:colOff>57807</xdr:colOff>
      <xdr:row>139</xdr:row>
      <xdr:rowOff>11824</xdr:rowOff>
    </xdr:from>
    <xdr:to>
      <xdr:col>23</xdr:col>
      <xdr:colOff>116928</xdr:colOff>
      <xdr:row>140</xdr:row>
      <xdr:rowOff>11824</xdr:rowOff>
    </xdr:to>
    <xdr:sp macro="" textlink="">
      <xdr:nvSpPr>
        <xdr:cNvPr id="173" name="楕円 172">
          <a:extLst>
            <a:ext uri="{FF2B5EF4-FFF2-40B4-BE49-F238E27FC236}">
              <a16:creationId xmlns:a16="http://schemas.microsoft.com/office/drawing/2014/main" id="{00000000-0008-0000-0100-0000AD000000}"/>
            </a:ext>
          </a:extLst>
        </xdr:cNvPr>
        <xdr:cNvSpPr/>
      </xdr:nvSpPr>
      <xdr:spPr bwMode="auto">
        <a:xfrm>
          <a:off x="4347341" y="37737393"/>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小</a:t>
          </a:r>
        </a:p>
      </xdr:txBody>
    </xdr:sp>
    <xdr:clientData/>
  </xdr:twoCellAnchor>
  <xdr:twoCellAnchor>
    <xdr:from>
      <xdr:col>18</xdr:col>
      <xdr:colOff>1</xdr:colOff>
      <xdr:row>138</xdr:row>
      <xdr:rowOff>0</xdr:rowOff>
    </xdr:from>
    <xdr:to>
      <xdr:col>22</xdr:col>
      <xdr:colOff>144519</xdr:colOff>
      <xdr:row>138</xdr:row>
      <xdr:rowOff>238197</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bwMode="auto">
        <a:xfrm>
          <a:off x="3527535" y="37475948"/>
          <a:ext cx="906518" cy="238197"/>
        </a:xfrm>
        <a:prstGeom prst="rect">
          <a:avLst/>
        </a:prstGeom>
        <a:noFill/>
        <a:ln w="57150" cap="flat" cmpd="sng" algn="ctr">
          <a:solidFill>
            <a:srgbClr val="FFC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solidFill>
              <a:schemeClr val="accent6"/>
            </a:solidFill>
          </a:endParaRPr>
        </a:p>
      </xdr:txBody>
    </xdr:sp>
    <xdr:clientData/>
  </xdr:twoCellAnchor>
  <xdr:twoCellAnchor>
    <xdr:from>
      <xdr:col>22</xdr:col>
      <xdr:colOff>45982</xdr:colOff>
      <xdr:row>137</xdr:row>
      <xdr:rowOff>243051</xdr:rowOff>
    </xdr:from>
    <xdr:to>
      <xdr:col>23</xdr:col>
      <xdr:colOff>105103</xdr:colOff>
      <xdr:row>138</xdr:row>
      <xdr:rowOff>243052</xdr:rowOff>
    </xdr:to>
    <xdr:sp macro="" textlink="">
      <xdr:nvSpPr>
        <xdr:cNvPr id="174" name="楕円 173">
          <a:extLst>
            <a:ext uri="{FF2B5EF4-FFF2-40B4-BE49-F238E27FC236}">
              <a16:creationId xmlns:a16="http://schemas.microsoft.com/office/drawing/2014/main" id="{00000000-0008-0000-0100-0000AE000000}"/>
            </a:ext>
          </a:extLst>
        </xdr:cNvPr>
        <xdr:cNvSpPr/>
      </xdr:nvSpPr>
      <xdr:spPr bwMode="auto">
        <a:xfrm>
          <a:off x="4335516" y="37469379"/>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大</a:t>
          </a:r>
        </a:p>
      </xdr:txBody>
    </xdr:sp>
    <xdr:clientData/>
  </xdr:twoCellAnchor>
  <xdr:twoCellAnchor>
    <xdr:from>
      <xdr:col>17</xdr:col>
      <xdr:colOff>190500</xdr:colOff>
      <xdr:row>141</xdr:row>
      <xdr:rowOff>0</xdr:rowOff>
    </xdr:from>
    <xdr:to>
      <xdr:col>22</xdr:col>
      <xdr:colOff>144518</xdr:colOff>
      <xdr:row>141</xdr:row>
      <xdr:rowOff>238197</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bwMode="auto">
        <a:xfrm>
          <a:off x="3527534" y="38224810"/>
          <a:ext cx="906518" cy="238197"/>
        </a:xfrm>
        <a:prstGeom prst="rect">
          <a:avLst/>
        </a:prstGeom>
        <a:noFill/>
        <a:ln w="57150" cap="flat" cmpd="sng" algn="ctr">
          <a:solidFill>
            <a:srgbClr val="FFC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solidFill>
              <a:schemeClr val="accent6"/>
            </a:solidFill>
          </a:endParaRPr>
        </a:p>
      </xdr:txBody>
    </xdr:sp>
    <xdr:clientData/>
  </xdr:twoCellAnchor>
  <xdr:twoCellAnchor>
    <xdr:from>
      <xdr:col>22</xdr:col>
      <xdr:colOff>34158</xdr:colOff>
      <xdr:row>140</xdr:row>
      <xdr:rowOff>244365</xdr:rowOff>
    </xdr:from>
    <xdr:to>
      <xdr:col>23</xdr:col>
      <xdr:colOff>93279</xdr:colOff>
      <xdr:row>141</xdr:row>
      <xdr:rowOff>244366</xdr:rowOff>
    </xdr:to>
    <xdr:sp macro="" textlink="">
      <xdr:nvSpPr>
        <xdr:cNvPr id="172" name="楕円 171">
          <a:extLst>
            <a:ext uri="{FF2B5EF4-FFF2-40B4-BE49-F238E27FC236}">
              <a16:creationId xmlns:a16="http://schemas.microsoft.com/office/drawing/2014/main" id="{00000000-0008-0000-0100-0000AC000000}"/>
            </a:ext>
          </a:extLst>
        </xdr:cNvPr>
        <xdr:cNvSpPr/>
      </xdr:nvSpPr>
      <xdr:spPr bwMode="auto">
        <a:xfrm>
          <a:off x="4323692" y="38219555"/>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大</a:t>
          </a:r>
        </a:p>
      </xdr:txBody>
    </xdr:sp>
    <xdr:clientData/>
  </xdr:twoCellAnchor>
  <xdr:twoCellAnchor>
    <xdr:from>
      <xdr:col>16</xdr:col>
      <xdr:colOff>59121</xdr:colOff>
      <xdr:row>138</xdr:row>
      <xdr:rowOff>0</xdr:rowOff>
    </xdr:from>
    <xdr:to>
      <xdr:col>17</xdr:col>
      <xdr:colOff>118242</xdr:colOff>
      <xdr:row>139</xdr:row>
      <xdr:rowOff>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bwMode="auto">
        <a:xfrm>
          <a:off x="3205655" y="37475948"/>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t>a</a:t>
          </a:r>
          <a:endParaRPr kumimoji="1" lang="ja-JP" altLang="en-US" sz="1100"/>
        </a:p>
      </xdr:txBody>
    </xdr:sp>
    <xdr:clientData/>
  </xdr:twoCellAnchor>
  <xdr:twoCellAnchor>
    <xdr:from>
      <xdr:col>16</xdr:col>
      <xdr:colOff>72259</xdr:colOff>
      <xdr:row>140</xdr:row>
      <xdr:rowOff>243052</xdr:rowOff>
    </xdr:from>
    <xdr:to>
      <xdr:col>17</xdr:col>
      <xdr:colOff>131380</xdr:colOff>
      <xdr:row>141</xdr:row>
      <xdr:rowOff>243053</xdr:rowOff>
    </xdr:to>
    <xdr:sp macro="" textlink="">
      <xdr:nvSpPr>
        <xdr:cNvPr id="179" name="楕円 178">
          <a:extLst>
            <a:ext uri="{FF2B5EF4-FFF2-40B4-BE49-F238E27FC236}">
              <a16:creationId xmlns:a16="http://schemas.microsoft.com/office/drawing/2014/main" id="{00000000-0008-0000-0100-0000B3000000}"/>
            </a:ext>
          </a:extLst>
        </xdr:cNvPr>
        <xdr:cNvSpPr/>
      </xdr:nvSpPr>
      <xdr:spPr bwMode="auto">
        <a:xfrm>
          <a:off x="3218793" y="38218242"/>
          <a:ext cx="249621" cy="249621"/>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t>b</a:t>
          </a:r>
          <a:endParaRPr kumimoji="1" lang="ja-JP" altLang="en-US" sz="1100"/>
        </a:p>
      </xdr:txBody>
    </xdr:sp>
    <xdr:clientData/>
  </xdr:twoCellAnchor>
  <xdr:twoCellAnchor>
    <xdr:from>
      <xdr:col>14</xdr:col>
      <xdr:colOff>185244</xdr:colOff>
      <xdr:row>135</xdr:row>
      <xdr:rowOff>1315</xdr:rowOff>
    </xdr:from>
    <xdr:to>
      <xdr:col>17</xdr:col>
      <xdr:colOff>26276</xdr:colOff>
      <xdr:row>137</xdr:row>
      <xdr:rowOff>52553</xdr:rowOff>
    </xdr:to>
    <xdr:sp macro="" textlink="">
      <xdr:nvSpPr>
        <xdr:cNvPr id="181" name="吹き出し: 角を丸めた四角形 180">
          <a:extLst>
            <a:ext uri="{FF2B5EF4-FFF2-40B4-BE49-F238E27FC236}">
              <a16:creationId xmlns:a16="http://schemas.microsoft.com/office/drawing/2014/main" id="{00000000-0008-0000-0100-0000B5000000}"/>
            </a:ext>
          </a:extLst>
        </xdr:cNvPr>
        <xdr:cNvSpPr/>
      </xdr:nvSpPr>
      <xdr:spPr bwMode="auto">
        <a:xfrm>
          <a:off x="2950778" y="36971453"/>
          <a:ext cx="412532" cy="307428"/>
        </a:xfrm>
        <a:prstGeom prst="wedgeRoundRectCallout">
          <a:avLst>
            <a:gd name="adj1" fmla="val 77977"/>
            <a:gd name="adj2" fmla="val 5477"/>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en-US" altLang="ja-JP" sz="800"/>
            <a:t>a</a:t>
          </a:r>
          <a:r>
            <a:rPr kumimoji="1" lang="ja-JP" altLang="en-US" sz="800"/>
            <a:t>＋</a:t>
          </a:r>
          <a:r>
            <a:rPr kumimoji="1" lang="en-US" altLang="ja-JP" sz="800"/>
            <a:t>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179294</xdr:colOff>
      <xdr:row>1</xdr:row>
      <xdr:rowOff>179293</xdr:rowOff>
    </xdr:from>
    <xdr:to>
      <xdr:col>22</xdr:col>
      <xdr:colOff>112059</xdr:colOff>
      <xdr:row>4</xdr:row>
      <xdr:rowOff>257735</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bwMode="auto">
        <a:xfrm>
          <a:off x="11474823" y="448234"/>
          <a:ext cx="2891118" cy="963707"/>
        </a:xfrm>
        <a:prstGeom prst="wedgeRoundRectCallout">
          <a:avLst>
            <a:gd name="adj1" fmla="val -20575"/>
            <a:gd name="adj2" fmla="val 7402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600"/>
            <a:t>白いセルは自動入力ですので、色付きセルを入力してください。</a:t>
          </a:r>
          <a:endParaRPr kumimoji="1" lang="en-US" altLang="ja-JP" sz="1600"/>
        </a:p>
      </xdr:txBody>
    </xdr:sp>
    <xdr:clientData/>
  </xdr:twoCellAnchor>
  <xdr:twoCellAnchor>
    <xdr:from>
      <xdr:col>4</xdr:col>
      <xdr:colOff>152400</xdr:colOff>
      <xdr:row>9</xdr:row>
      <xdr:rowOff>410134</xdr:rowOff>
    </xdr:from>
    <xdr:to>
      <xdr:col>12</xdr:col>
      <xdr:colOff>735106</xdr:colOff>
      <xdr:row>9</xdr:row>
      <xdr:rowOff>1373841</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bwMode="auto">
        <a:xfrm>
          <a:off x="1183341" y="2752163"/>
          <a:ext cx="2891118" cy="963707"/>
        </a:xfrm>
        <a:prstGeom prst="wedgeRoundRectCallout">
          <a:avLst>
            <a:gd name="adj1" fmla="val -20575"/>
            <a:gd name="adj2" fmla="val 7402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600"/>
            <a:t>白いセルは基本情報入力シートから転記されます。</a:t>
          </a:r>
          <a:endParaRPr kumimoji="1" lang="en-US" altLang="ja-JP" sz="1600"/>
        </a:p>
      </xdr:txBody>
    </xdr:sp>
    <xdr:clientData/>
  </xdr:twoCellAnchor>
  <xdr:twoCellAnchor>
    <xdr:from>
      <xdr:col>18</xdr:col>
      <xdr:colOff>89646</xdr:colOff>
      <xdr:row>18</xdr:row>
      <xdr:rowOff>2</xdr:rowOff>
    </xdr:from>
    <xdr:to>
      <xdr:col>24</xdr:col>
      <xdr:colOff>582704</xdr:colOff>
      <xdr:row>22</xdr:row>
      <xdr:rowOff>44824</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bwMode="auto">
        <a:xfrm>
          <a:off x="12427322" y="7339855"/>
          <a:ext cx="2924735" cy="1927410"/>
        </a:xfrm>
        <a:prstGeom prst="wedgeRoundRectCallout">
          <a:avLst>
            <a:gd name="adj1" fmla="val -35383"/>
            <a:gd name="adj2" fmla="val -69583"/>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処遇改善加算の区分（</a:t>
          </a:r>
          <a:r>
            <a:rPr kumimoji="1" lang="en-US" altLang="ja-JP" sz="1400"/>
            <a:t>Ⅰ</a:t>
          </a:r>
          <a:r>
            <a:rPr kumimoji="1" lang="ja-JP" altLang="en-US" sz="1400"/>
            <a:t>～</a:t>
          </a:r>
          <a:r>
            <a:rPr kumimoji="1" lang="en-US" altLang="ja-JP" sz="1400"/>
            <a:t>Ⅲ</a:t>
          </a:r>
          <a:r>
            <a:rPr kumimoji="1" lang="ja-JP" altLang="en-US" sz="1400"/>
            <a:t>）は、「キャリアパス要件」をいくつ満たしているかによって変わります。</a:t>
          </a:r>
          <a:endParaRPr kumimoji="1" lang="en-US" altLang="ja-JP" sz="1400"/>
        </a:p>
        <a:p>
          <a:pPr algn="l"/>
          <a:endParaRPr kumimoji="1" lang="en-US" altLang="ja-JP" sz="1400"/>
        </a:p>
        <a:p>
          <a:pPr algn="l"/>
          <a:r>
            <a:rPr kumimoji="1" lang="ja-JP" altLang="en-US" sz="1400"/>
            <a:t>様式</a:t>
          </a:r>
          <a:r>
            <a:rPr kumimoji="1" lang="en-US" altLang="ja-JP" sz="1400"/>
            <a:t>2-1</a:t>
          </a:r>
          <a:r>
            <a:rPr kumimoji="1" lang="ja-JP" altLang="en-US" sz="1400"/>
            <a:t>でキャリアパス要件をチェックしましょう。</a:t>
          </a:r>
          <a:endParaRPr kumimoji="1" lang="en-US" altLang="ja-JP" sz="1400"/>
        </a:p>
      </xdr:txBody>
    </xdr:sp>
    <xdr:clientData/>
  </xdr:twoCellAnchor>
  <xdr:twoCellAnchor>
    <xdr:from>
      <xdr:col>25</xdr:col>
      <xdr:colOff>156883</xdr:colOff>
      <xdr:row>1</xdr:row>
      <xdr:rowOff>179294</xdr:rowOff>
    </xdr:from>
    <xdr:to>
      <xdr:col>32</xdr:col>
      <xdr:colOff>862854</xdr:colOff>
      <xdr:row>5</xdr:row>
      <xdr:rowOff>179294</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bwMode="auto">
        <a:xfrm>
          <a:off x="15531354" y="448235"/>
          <a:ext cx="2644588" cy="1232647"/>
        </a:xfrm>
        <a:prstGeom prst="wedgeRoundRectCallout">
          <a:avLst>
            <a:gd name="adj1" fmla="val -23942"/>
            <a:gd name="adj2" fmla="val 84962"/>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処遇改善加算は年度ごとの加算ですので算定対象月は「４月～翌年３月」の期間となります。</a:t>
          </a:r>
          <a:endParaRPr kumimoji="1" lang="en-US" altLang="ja-JP" sz="1400"/>
        </a:p>
      </xdr:txBody>
    </xdr:sp>
    <xdr:clientData/>
  </xdr:twoCellAnchor>
  <xdr:twoCellAnchor>
    <xdr:from>
      <xdr:col>13</xdr:col>
      <xdr:colOff>1277470</xdr:colOff>
      <xdr:row>4</xdr:row>
      <xdr:rowOff>0</xdr:rowOff>
    </xdr:from>
    <xdr:to>
      <xdr:col>15</xdr:col>
      <xdr:colOff>0</xdr:colOff>
      <xdr:row>5</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5513294" y="1154206"/>
          <a:ext cx="2868706" cy="347382"/>
        </a:xfrm>
        <a:prstGeom prst="rect">
          <a:avLst/>
        </a:prstGeom>
        <a:noFill/>
        <a:ln w="57150" cap="flat" cmpd="sng" algn="ctr">
          <a:solidFill>
            <a:srgbClr val="92D05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589430</xdr:colOff>
      <xdr:row>1</xdr:row>
      <xdr:rowOff>145677</xdr:rowOff>
    </xdr:from>
    <xdr:to>
      <xdr:col>14</xdr:col>
      <xdr:colOff>2588559</xdr:colOff>
      <xdr:row>3</xdr:row>
      <xdr:rowOff>100854</xdr:rowOff>
    </xdr:to>
    <xdr:sp macro="" textlink="">
      <xdr:nvSpPr>
        <xdr:cNvPr id="9" name="吹き出し: 角を丸めた四角形 8">
          <a:extLst>
            <a:ext uri="{FF2B5EF4-FFF2-40B4-BE49-F238E27FC236}">
              <a16:creationId xmlns:a16="http://schemas.microsoft.com/office/drawing/2014/main" id="{00000000-0008-0000-0200-000009000000}"/>
            </a:ext>
          </a:extLst>
        </xdr:cNvPr>
        <xdr:cNvSpPr/>
      </xdr:nvSpPr>
      <xdr:spPr bwMode="auto">
        <a:xfrm>
          <a:off x="6113930" y="414618"/>
          <a:ext cx="1999129" cy="571501"/>
        </a:xfrm>
        <a:prstGeom prst="wedgeRoundRectCallout">
          <a:avLst>
            <a:gd name="adj1" fmla="val -400"/>
            <a:gd name="adj2" fmla="val 84540"/>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加算見込の合計額です。</a:t>
          </a:r>
          <a:endParaRPr kumimoji="1" lang="en-US" altLang="ja-JP" sz="1400"/>
        </a:p>
      </xdr:txBody>
    </xdr:sp>
    <xdr:clientData/>
  </xdr:twoCellAnchor>
  <xdr:twoCellAnchor>
    <xdr:from>
      <xdr:col>3</xdr:col>
      <xdr:colOff>159125</xdr:colOff>
      <xdr:row>17</xdr:row>
      <xdr:rowOff>466161</xdr:rowOff>
    </xdr:from>
    <xdr:to>
      <xdr:col>14</xdr:col>
      <xdr:colOff>134471</xdr:colOff>
      <xdr:row>22</xdr:row>
      <xdr:rowOff>89647</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bwMode="auto">
        <a:xfrm>
          <a:off x="988360" y="7335367"/>
          <a:ext cx="4670611" cy="1976721"/>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600" b="1" u="sng">
              <a:solidFill>
                <a:srgbClr val="FF0000"/>
              </a:solidFill>
            </a:rPr>
            <a:t>重要！</a:t>
          </a:r>
          <a:endParaRPr kumimoji="1" lang="en-US" altLang="ja-JP" sz="1600" b="1" u="sng">
            <a:solidFill>
              <a:srgbClr val="FF0000"/>
            </a:solidFill>
          </a:endParaRPr>
        </a:p>
        <a:p>
          <a:pPr algn="l"/>
          <a:r>
            <a:rPr kumimoji="1" lang="ja-JP" altLang="en-US" sz="1600"/>
            <a:t>処遇改善加算は他の加算の取得要件です。</a:t>
          </a:r>
          <a:endParaRPr kumimoji="1" lang="en-US" altLang="ja-JP" sz="1600"/>
        </a:p>
        <a:p>
          <a:pPr algn="l"/>
          <a:endParaRPr kumimoji="1" lang="en-US" altLang="ja-JP" sz="1600"/>
        </a:p>
        <a:p>
          <a:pPr algn="l"/>
          <a:r>
            <a:rPr kumimoji="1" lang="ja-JP" altLang="en-US" sz="1600"/>
            <a:t>→処遇改善加算の要件を満たしていないと</a:t>
          </a:r>
          <a:endParaRPr kumimoji="1" lang="en-US" altLang="ja-JP" sz="1600"/>
        </a:p>
        <a:p>
          <a:pPr algn="l"/>
          <a:r>
            <a:rPr kumimoji="1" lang="ja-JP" altLang="en-US" sz="1600"/>
            <a:t>他の加算の要件を満たしていないこととなります。</a:t>
          </a:r>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680036</xdr:colOff>
      <xdr:row>1</xdr:row>
      <xdr:rowOff>238525</xdr:rowOff>
    </xdr:from>
    <xdr:to>
      <xdr:col>20</xdr:col>
      <xdr:colOff>971390</xdr:colOff>
      <xdr:row>4</xdr:row>
      <xdr:rowOff>316967</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bwMode="auto">
        <a:xfrm>
          <a:off x="11673007" y="507466"/>
          <a:ext cx="2891118" cy="963707"/>
        </a:xfrm>
        <a:prstGeom prst="wedgeRoundRectCallout">
          <a:avLst>
            <a:gd name="adj1" fmla="val -20575"/>
            <a:gd name="adj2" fmla="val 7402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600"/>
            <a:t>白いセルは自動入力ですので、色付きセルを入力してください。</a:t>
          </a:r>
          <a:endParaRPr kumimoji="1" lang="en-US" altLang="ja-JP" sz="1600"/>
        </a:p>
      </xdr:txBody>
    </xdr:sp>
    <xdr:clientData/>
  </xdr:twoCellAnchor>
  <xdr:twoCellAnchor>
    <xdr:from>
      <xdr:col>1</xdr:col>
      <xdr:colOff>193700</xdr:colOff>
      <xdr:row>9</xdr:row>
      <xdr:rowOff>446954</xdr:rowOff>
    </xdr:from>
    <xdr:to>
      <xdr:col>12</xdr:col>
      <xdr:colOff>160083</xdr:colOff>
      <xdr:row>9</xdr:row>
      <xdr:rowOff>1410661</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bwMode="auto">
        <a:xfrm>
          <a:off x="619524" y="2788983"/>
          <a:ext cx="2891118" cy="963707"/>
        </a:xfrm>
        <a:prstGeom prst="wedgeRoundRectCallout">
          <a:avLst>
            <a:gd name="adj1" fmla="val -20575"/>
            <a:gd name="adj2" fmla="val 7402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600"/>
            <a:t>白いセルは基本情報入力シートから転記されます。</a:t>
          </a:r>
          <a:endParaRPr kumimoji="1" lang="en-US" altLang="ja-JP" sz="1600"/>
        </a:p>
      </xdr:txBody>
    </xdr:sp>
    <xdr:clientData/>
  </xdr:twoCellAnchor>
  <xdr:twoCellAnchor>
    <xdr:from>
      <xdr:col>21</xdr:col>
      <xdr:colOff>108538</xdr:colOff>
      <xdr:row>1</xdr:row>
      <xdr:rowOff>137672</xdr:rowOff>
    </xdr:from>
    <xdr:to>
      <xdr:col>29</xdr:col>
      <xdr:colOff>198185</xdr:colOff>
      <xdr:row>5</xdr:row>
      <xdr:rowOff>137672</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bwMode="auto">
        <a:xfrm>
          <a:off x="16099332" y="406613"/>
          <a:ext cx="2644588" cy="1232647"/>
        </a:xfrm>
        <a:prstGeom prst="wedgeRoundRectCallout">
          <a:avLst>
            <a:gd name="adj1" fmla="val -23942"/>
            <a:gd name="adj2" fmla="val 84962"/>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処遇改善加算は年度ごとの加算ですので算定対象月は「４月～翌年３月」の期間となります。</a:t>
          </a:r>
          <a:endParaRPr kumimoji="1" lang="en-US" altLang="ja-JP" sz="1400"/>
        </a:p>
      </xdr:txBody>
    </xdr:sp>
    <xdr:clientData/>
  </xdr:twoCellAnchor>
  <xdr:twoCellAnchor>
    <xdr:from>
      <xdr:col>14</xdr:col>
      <xdr:colOff>316967</xdr:colOff>
      <xdr:row>1</xdr:row>
      <xdr:rowOff>81644</xdr:rowOff>
    </xdr:from>
    <xdr:to>
      <xdr:col>14</xdr:col>
      <xdr:colOff>2316096</xdr:colOff>
      <xdr:row>3</xdr:row>
      <xdr:rowOff>36821</xdr:rowOff>
    </xdr:to>
    <xdr:sp macro="" textlink="">
      <xdr:nvSpPr>
        <xdr:cNvPr id="6" name="吹き出し: 角を丸めた四角形 5">
          <a:extLst>
            <a:ext uri="{FF2B5EF4-FFF2-40B4-BE49-F238E27FC236}">
              <a16:creationId xmlns:a16="http://schemas.microsoft.com/office/drawing/2014/main" id="{00000000-0008-0000-0300-000006000000}"/>
            </a:ext>
          </a:extLst>
        </xdr:cNvPr>
        <xdr:cNvSpPr/>
      </xdr:nvSpPr>
      <xdr:spPr bwMode="auto">
        <a:xfrm>
          <a:off x="5538908" y="350585"/>
          <a:ext cx="1999129" cy="571501"/>
        </a:xfrm>
        <a:prstGeom prst="wedgeRoundRectCallout">
          <a:avLst>
            <a:gd name="adj1" fmla="val -400"/>
            <a:gd name="adj2" fmla="val 84540"/>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加算見込の合計額です。</a:t>
          </a:r>
          <a:endParaRPr kumimoji="1" lang="en-US" altLang="ja-JP" sz="1400"/>
        </a:p>
      </xdr:txBody>
    </xdr:sp>
    <xdr:clientData/>
  </xdr:twoCellAnchor>
  <xdr:twoCellAnchor>
    <xdr:from>
      <xdr:col>15</xdr:col>
      <xdr:colOff>616323</xdr:colOff>
      <xdr:row>18</xdr:row>
      <xdr:rowOff>224118</xdr:rowOff>
    </xdr:from>
    <xdr:to>
      <xdr:col>18</xdr:col>
      <xdr:colOff>941294</xdr:colOff>
      <xdr:row>24</xdr:row>
      <xdr:rowOff>291353</xdr:rowOff>
    </xdr:to>
    <xdr:sp macro="" textlink="">
      <xdr:nvSpPr>
        <xdr:cNvPr id="7" name="吹き出し: 角を丸めた四角形 6">
          <a:extLst>
            <a:ext uri="{FF2B5EF4-FFF2-40B4-BE49-F238E27FC236}">
              <a16:creationId xmlns:a16="http://schemas.microsoft.com/office/drawing/2014/main" id="{00000000-0008-0000-0300-000007000000}"/>
            </a:ext>
          </a:extLst>
        </xdr:cNvPr>
        <xdr:cNvSpPr/>
      </xdr:nvSpPr>
      <xdr:spPr bwMode="auto">
        <a:xfrm>
          <a:off x="8695764" y="7182971"/>
          <a:ext cx="4280648" cy="2554941"/>
        </a:xfrm>
        <a:prstGeom prst="wedgeRoundRectCallout">
          <a:avLst>
            <a:gd name="adj1" fmla="val 35821"/>
            <a:gd name="adj2" fmla="val -72880"/>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特定加算の区分（</a:t>
          </a:r>
          <a:r>
            <a:rPr kumimoji="1" lang="en-US" altLang="ja-JP" sz="1400"/>
            <a:t>Ⅰ</a:t>
          </a:r>
          <a:r>
            <a:rPr kumimoji="1" lang="ja-JP" altLang="en-US" sz="1400"/>
            <a:t>～</a:t>
          </a:r>
          <a:r>
            <a:rPr kumimoji="1" lang="en-US" altLang="ja-JP" sz="1400"/>
            <a:t>Ⅱ</a:t>
          </a:r>
          <a:r>
            <a:rPr kumimoji="1" lang="ja-JP" altLang="en-US" sz="1400"/>
            <a:t>）は、「配置等要件」を満たしているかによって変わります。</a:t>
          </a:r>
          <a:endParaRPr kumimoji="1" lang="en-US" altLang="ja-JP" sz="1400"/>
        </a:p>
        <a:p>
          <a:pPr algn="l"/>
          <a:endParaRPr kumimoji="1" lang="en-US" altLang="ja-JP" sz="1400"/>
        </a:p>
        <a:p>
          <a:pPr algn="l"/>
          <a:r>
            <a:rPr kumimoji="1" lang="ja-JP" altLang="en-US" sz="1400"/>
            <a:t>配置等要件とは、</a:t>
          </a:r>
          <a:endParaRPr kumimoji="1" lang="en-US" altLang="ja-JP" sz="1400"/>
        </a:p>
        <a:p>
          <a:pPr algn="l"/>
          <a:r>
            <a:rPr kumimoji="1" lang="ja-JP" altLang="en-US" sz="1400" u="sng">
              <a:solidFill>
                <a:srgbClr val="FF0000"/>
              </a:solidFill>
            </a:rPr>
            <a:t>特定事業所加算</a:t>
          </a:r>
          <a:r>
            <a:rPr kumimoji="1" lang="ja-JP" altLang="en-US" sz="1400"/>
            <a:t>または</a:t>
          </a:r>
          <a:r>
            <a:rPr kumimoji="1" lang="ja-JP" altLang="en-US" sz="1400" u="sng">
              <a:solidFill>
                <a:srgbClr val="FF0000"/>
              </a:solidFill>
            </a:rPr>
            <a:t>福祉専門職員配置等加算</a:t>
          </a:r>
          <a:r>
            <a:rPr kumimoji="1" lang="ja-JP" altLang="en-US" sz="1400"/>
            <a:t>の届出済であること。</a:t>
          </a:r>
          <a:endParaRPr kumimoji="1" lang="en-US" altLang="ja-JP" sz="1400"/>
        </a:p>
        <a:p>
          <a:pPr algn="l"/>
          <a:r>
            <a:rPr kumimoji="1" lang="ja-JP" altLang="en-US" sz="1400"/>
            <a:t>配置等要件を満たしていれば、</a:t>
          </a:r>
          <a:r>
            <a:rPr kumimoji="1" lang="en-US" altLang="ja-JP" sz="1400" u="sng">
              <a:solidFill>
                <a:srgbClr val="FF0000"/>
              </a:solidFill>
            </a:rPr>
            <a:t>Ⅰ</a:t>
          </a:r>
          <a:r>
            <a:rPr kumimoji="1" lang="ja-JP" altLang="en-US" sz="1400" u="sng">
              <a:solidFill>
                <a:srgbClr val="FF0000"/>
              </a:solidFill>
            </a:rPr>
            <a:t>を算定</a:t>
          </a:r>
          <a:r>
            <a:rPr kumimoji="1" lang="ja-JP" altLang="en-US" sz="1400"/>
            <a:t>できる。</a:t>
          </a:r>
          <a:endParaRPr kumimoji="1" lang="en-US" altLang="ja-JP" sz="1400"/>
        </a:p>
        <a:p>
          <a:pPr algn="l"/>
          <a:endParaRPr kumimoji="1" lang="en-US" altLang="ja-JP" sz="1400"/>
        </a:p>
        <a:p>
          <a:pPr algn="l"/>
          <a:r>
            <a:rPr kumimoji="1" lang="ja-JP" altLang="en-US" sz="1400"/>
            <a:t>対象の加算がないサービスは区分なしです。</a:t>
          </a:r>
          <a:endParaRPr kumimoji="1" lang="en-US" altLang="ja-JP" sz="1400"/>
        </a:p>
      </xdr:txBody>
    </xdr:sp>
    <xdr:clientData/>
  </xdr:twoCellAnchor>
  <xdr:twoCellAnchor>
    <xdr:from>
      <xdr:col>19</xdr:col>
      <xdr:colOff>246529</xdr:colOff>
      <xdr:row>18</xdr:row>
      <xdr:rowOff>190500</xdr:rowOff>
    </xdr:from>
    <xdr:to>
      <xdr:col>21</xdr:col>
      <xdr:colOff>123265</xdr:colOff>
      <xdr:row>21</xdr:row>
      <xdr:rowOff>280146</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bwMode="auto">
        <a:xfrm>
          <a:off x="13323794" y="7149353"/>
          <a:ext cx="2790265" cy="1333499"/>
        </a:xfrm>
        <a:prstGeom prst="wedgeRoundRectCallout">
          <a:avLst>
            <a:gd name="adj1" fmla="val -22735"/>
            <a:gd name="adj2" fmla="val -93740"/>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加算の区分を選択すると、自動で入力されます。</a:t>
          </a:r>
          <a:endParaRPr kumimoji="1" lang="en-US" altLang="ja-JP" sz="1400"/>
        </a:p>
        <a:p>
          <a:pPr algn="l"/>
          <a:r>
            <a:rPr kumimoji="1" lang="ja-JP" altLang="en-US" sz="1400"/>
            <a:t>加算を算定している場合は、加算名が入りますので確認してください。</a:t>
          </a:r>
          <a:endParaRPr kumimoji="1" lang="en-US" altLang="ja-JP" sz="1400"/>
        </a:p>
      </xdr:txBody>
    </xdr:sp>
    <xdr:clientData/>
  </xdr:twoCellAnchor>
  <xdr:twoCellAnchor>
    <xdr:from>
      <xdr:col>14</xdr:col>
      <xdr:colOff>0</xdr:colOff>
      <xdr:row>4</xdr:row>
      <xdr:rowOff>0</xdr:rowOff>
    </xdr:from>
    <xdr:to>
      <xdr:col>15</xdr:col>
      <xdr:colOff>11206</xdr:colOff>
      <xdr:row>5</xdr:row>
      <xdr:rowOff>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bwMode="auto">
        <a:xfrm>
          <a:off x="5221941" y="1154206"/>
          <a:ext cx="2868706" cy="347382"/>
        </a:xfrm>
        <a:prstGeom prst="rect">
          <a:avLst/>
        </a:prstGeom>
        <a:noFill/>
        <a:ln w="57150"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331054</xdr:colOff>
      <xdr:row>1</xdr:row>
      <xdr:rowOff>210508</xdr:rowOff>
    </xdr:from>
    <xdr:to>
      <xdr:col>22</xdr:col>
      <xdr:colOff>51708</xdr:colOff>
      <xdr:row>4</xdr:row>
      <xdr:rowOff>289751</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bwMode="auto">
        <a:xfrm>
          <a:off x="10590840" y="482651"/>
          <a:ext cx="2891118" cy="963707"/>
        </a:xfrm>
        <a:prstGeom prst="wedgeRoundRectCallout">
          <a:avLst>
            <a:gd name="adj1" fmla="val -20575"/>
            <a:gd name="adj2" fmla="val 7402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600"/>
            <a:t>白いセルは自動入力ですので、色付きセルを入力してください。</a:t>
          </a:r>
          <a:endParaRPr kumimoji="1" lang="en-US" altLang="ja-JP" sz="1600"/>
        </a:p>
      </xdr:txBody>
    </xdr:sp>
    <xdr:clientData/>
  </xdr:twoCellAnchor>
  <xdr:twoCellAnchor>
    <xdr:from>
      <xdr:col>0</xdr:col>
      <xdr:colOff>408215</xdr:colOff>
      <xdr:row>9</xdr:row>
      <xdr:rowOff>772723</xdr:rowOff>
    </xdr:from>
    <xdr:to>
      <xdr:col>11</xdr:col>
      <xdr:colOff>822833</xdr:colOff>
      <xdr:row>9</xdr:row>
      <xdr:rowOff>1736430</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bwMode="auto">
        <a:xfrm>
          <a:off x="408215" y="3276437"/>
          <a:ext cx="2891118" cy="963707"/>
        </a:xfrm>
        <a:prstGeom prst="wedgeRoundRectCallout">
          <a:avLst>
            <a:gd name="adj1" fmla="val -20575"/>
            <a:gd name="adj2" fmla="val 7402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600"/>
            <a:t>白いセルは基本情報入力シートから転記されます。</a:t>
          </a:r>
          <a:endParaRPr kumimoji="1" lang="en-US" altLang="ja-JP" sz="1600"/>
        </a:p>
      </xdr:txBody>
    </xdr:sp>
    <xdr:clientData/>
  </xdr:twoCellAnchor>
  <xdr:twoCellAnchor>
    <xdr:from>
      <xdr:col>23</xdr:col>
      <xdr:colOff>251014</xdr:colOff>
      <xdr:row>1</xdr:row>
      <xdr:rowOff>210509</xdr:rowOff>
    </xdr:from>
    <xdr:to>
      <xdr:col>31</xdr:col>
      <xdr:colOff>337459</xdr:colOff>
      <xdr:row>5</xdr:row>
      <xdr:rowOff>204906</xdr:rowOff>
    </xdr:to>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bwMode="auto">
        <a:xfrm>
          <a:off x="13953407" y="482652"/>
          <a:ext cx="2644588" cy="1232647"/>
        </a:xfrm>
        <a:prstGeom prst="wedgeRoundRectCallout">
          <a:avLst>
            <a:gd name="adj1" fmla="val -23942"/>
            <a:gd name="adj2" fmla="val 84962"/>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処遇改善加算は年度ごとの加算ですので算定対象月は「４月～翌年３月」の期間となります。</a:t>
          </a:r>
          <a:endParaRPr kumimoji="1" lang="en-US" altLang="ja-JP" sz="1400"/>
        </a:p>
      </xdr:txBody>
    </xdr:sp>
    <xdr:clientData/>
  </xdr:twoCellAnchor>
  <xdr:twoCellAnchor>
    <xdr:from>
      <xdr:col>13</xdr:col>
      <xdr:colOff>1002128</xdr:colOff>
      <xdr:row>1</xdr:row>
      <xdr:rowOff>64833</xdr:rowOff>
    </xdr:from>
    <xdr:to>
      <xdr:col>14</xdr:col>
      <xdr:colOff>1790221</xdr:colOff>
      <xdr:row>3</xdr:row>
      <xdr:rowOff>24013</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bwMode="auto">
        <a:xfrm>
          <a:off x="5237952" y="333774"/>
          <a:ext cx="1998328" cy="575504"/>
        </a:xfrm>
        <a:prstGeom prst="wedgeRoundRectCallout">
          <a:avLst>
            <a:gd name="adj1" fmla="val -400"/>
            <a:gd name="adj2" fmla="val 84540"/>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400"/>
            <a:t>加算見込の合計額です。</a:t>
          </a:r>
          <a:endParaRPr kumimoji="1" lang="en-US" altLang="ja-JP" sz="1400"/>
        </a:p>
      </xdr:txBody>
    </xdr:sp>
    <xdr:clientData/>
  </xdr:twoCellAnchor>
  <xdr:twoCellAnchor>
    <xdr:from>
      <xdr:col>14</xdr:col>
      <xdr:colOff>0</xdr:colOff>
      <xdr:row>4</xdr:row>
      <xdr:rowOff>0</xdr:rowOff>
    </xdr:from>
    <xdr:to>
      <xdr:col>15</xdr:col>
      <xdr:colOff>0</xdr:colOff>
      <xdr:row>5</xdr:row>
      <xdr:rowOff>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5446059" y="1154206"/>
          <a:ext cx="2386853" cy="347382"/>
        </a:xfrm>
        <a:prstGeom prst="rect">
          <a:avLst/>
        </a:prstGeom>
        <a:noFill/>
        <a:ln w="57150" cap="flat" cmpd="sng" algn="ctr">
          <a:solidFill>
            <a:srgbClr val="FB17BA"/>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16" zoomScaleNormal="100" zoomScaleSheetLayoutView="100" workbookViewId="0">
      <selection activeCell="AA59" sqref="AA59"/>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438</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439</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439</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440</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441</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442</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443</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444</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445</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446</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447</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478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434</v>
      </c>
      <c r="AA52" s="678" t="s">
        <v>435</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448</v>
      </c>
      <c r="D54" s="723"/>
      <c r="E54" s="723"/>
      <c r="F54" s="723"/>
      <c r="G54" s="723"/>
      <c r="H54" s="723"/>
      <c r="I54" s="723"/>
      <c r="J54" s="723"/>
      <c r="K54" s="723"/>
      <c r="L54" s="724"/>
      <c r="M54" s="708" t="s">
        <v>453</v>
      </c>
      <c r="N54" s="708"/>
      <c r="O54" s="708"/>
      <c r="P54" s="708"/>
      <c r="Q54" s="708"/>
      <c r="R54" s="708" t="s">
        <v>453</v>
      </c>
      <c r="S54" s="708"/>
      <c r="T54" s="708"/>
      <c r="U54" s="708"/>
      <c r="V54" s="708"/>
      <c r="W54" s="394" t="s">
        <v>458</v>
      </c>
      <c r="X54" s="258" t="s">
        <v>461</v>
      </c>
      <c r="Y54" s="285" t="s">
        <v>148</v>
      </c>
      <c r="Z54" s="259">
        <v>800000</v>
      </c>
      <c r="AA54" s="260">
        <v>180000</v>
      </c>
      <c r="AB54" s="251">
        <f>IF(Z54="","",Z54-AA54)</f>
        <v>620000</v>
      </c>
    </row>
    <row r="55" spans="1:28" ht="37.5" customHeight="1">
      <c r="B55" s="11">
        <f>B54+1</f>
        <v>2</v>
      </c>
      <c r="C55" s="725" t="s">
        <v>449</v>
      </c>
      <c r="D55" s="726"/>
      <c r="E55" s="726"/>
      <c r="F55" s="726"/>
      <c r="G55" s="726"/>
      <c r="H55" s="726"/>
      <c r="I55" s="726"/>
      <c r="J55" s="726"/>
      <c r="K55" s="726"/>
      <c r="L55" s="727"/>
      <c r="M55" s="707" t="s">
        <v>453</v>
      </c>
      <c r="N55" s="707"/>
      <c r="O55" s="707"/>
      <c r="P55" s="707"/>
      <c r="Q55" s="707"/>
      <c r="R55" s="707" t="s">
        <v>453</v>
      </c>
      <c r="S55" s="707"/>
      <c r="T55" s="707"/>
      <c r="U55" s="707"/>
      <c r="V55" s="707"/>
      <c r="W55" s="393" t="s">
        <v>459</v>
      </c>
      <c r="X55" s="262" t="s">
        <v>462</v>
      </c>
      <c r="Y55" s="262" t="s">
        <v>148</v>
      </c>
      <c r="Z55" s="263">
        <v>1000000</v>
      </c>
      <c r="AA55" s="264">
        <v>230000</v>
      </c>
      <c r="AB55" s="252">
        <f t="shared" ref="AB55:AB59" si="0">IF(Z55="","",Z55-AA55)</f>
        <v>770000</v>
      </c>
    </row>
    <row r="56" spans="1:28" ht="37.5" customHeight="1">
      <c r="B56" s="11">
        <f t="shared" ref="B56:B92" si="1">B55+1</f>
        <v>3</v>
      </c>
      <c r="C56" s="725" t="s">
        <v>450</v>
      </c>
      <c r="D56" s="726"/>
      <c r="E56" s="726"/>
      <c r="F56" s="726"/>
      <c r="G56" s="726"/>
      <c r="H56" s="726"/>
      <c r="I56" s="726"/>
      <c r="J56" s="726"/>
      <c r="K56" s="726"/>
      <c r="L56" s="727"/>
      <c r="M56" s="707" t="s">
        <v>453</v>
      </c>
      <c r="N56" s="707"/>
      <c r="O56" s="707"/>
      <c r="P56" s="707"/>
      <c r="Q56" s="707"/>
      <c r="R56" s="707" t="s">
        <v>453</v>
      </c>
      <c r="S56" s="707"/>
      <c r="T56" s="707"/>
      <c r="U56" s="707"/>
      <c r="V56" s="707"/>
      <c r="W56" s="393" t="s">
        <v>460</v>
      </c>
      <c r="X56" s="262" t="s">
        <v>463</v>
      </c>
      <c r="Y56" s="262" t="s">
        <v>154</v>
      </c>
      <c r="Z56" s="263">
        <v>5000000</v>
      </c>
      <c r="AA56" s="264">
        <v>260000</v>
      </c>
      <c r="AB56" s="252">
        <f t="shared" si="0"/>
        <v>4740000</v>
      </c>
    </row>
    <row r="57" spans="1:28" ht="37.5" customHeight="1">
      <c r="B57" s="11">
        <f t="shared" si="1"/>
        <v>4</v>
      </c>
      <c r="C57" s="725" t="s">
        <v>451</v>
      </c>
      <c r="D57" s="726"/>
      <c r="E57" s="726"/>
      <c r="F57" s="726"/>
      <c r="G57" s="726"/>
      <c r="H57" s="726"/>
      <c r="I57" s="726"/>
      <c r="J57" s="726"/>
      <c r="K57" s="726"/>
      <c r="L57" s="727"/>
      <c r="M57" s="707" t="s">
        <v>454</v>
      </c>
      <c r="N57" s="707"/>
      <c r="O57" s="707"/>
      <c r="P57" s="707"/>
      <c r="Q57" s="707"/>
      <c r="R57" s="707" t="s">
        <v>456</v>
      </c>
      <c r="S57" s="707"/>
      <c r="T57" s="707"/>
      <c r="U57" s="707"/>
      <c r="V57" s="707"/>
      <c r="W57" s="393" t="s">
        <v>454</v>
      </c>
      <c r="X57" s="262" t="s">
        <v>464</v>
      </c>
      <c r="Y57" s="262" t="s">
        <v>160</v>
      </c>
      <c r="Z57" s="263">
        <v>2500000</v>
      </c>
      <c r="AA57" s="264">
        <v>130000</v>
      </c>
      <c r="AB57" s="252">
        <f t="shared" si="0"/>
        <v>2370000</v>
      </c>
    </row>
    <row r="58" spans="1:28" ht="37.5" customHeight="1">
      <c r="B58" s="11">
        <f t="shared" si="1"/>
        <v>5</v>
      </c>
      <c r="C58" s="725" t="s">
        <v>452</v>
      </c>
      <c r="D58" s="726"/>
      <c r="E58" s="726"/>
      <c r="F58" s="726"/>
      <c r="G58" s="726"/>
      <c r="H58" s="726"/>
      <c r="I58" s="726"/>
      <c r="J58" s="726"/>
      <c r="K58" s="726"/>
      <c r="L58" s="727"/>
      <c r="M58" s="707" t="s">
        <v>455</v>
      </c>
      <c r="N58" s="707"/>
      <c r="O58" s="707"/>
      <c r="P58" s="707"/>
      <c r="Q58" s="707"/>
      <c r="R58" s="707" t="s">
        <v>457</v>
      </c>
      <c r="S58" s="707"/>
      <c r="T58" s="707"/>
      <c r="U58" s="707"/>
      <c r="V58" s="707"/>
      <c r="W58" s="393" t="s">
        <v>455</v>
      </c>
      <c r="X58" s="262" t="s">
        <v>465</v>
      </c>
      <c r="Y58" s="262" t="s">
        <v>156</v>
      </c>
      <c r="Z58" s="263">
        <v>7700000</v>
      </c>
      <c r="AA58" s="264">
        <v>600000</v>
      </c>
      <c r="AB58" s="252">
        <f t="shared" si="0"/>
        <v>7100000</v>
      </c>
    </row>
    <row r="59" spans="1:28" ht="37.5" customHeight="1">
      <c r="B59" s="11">
        <f t="shared" si="1"/>
        <v>6</v>
      </c>
      <c r="C59" s="725" t="s">
        <v>452</v>
      </c>
      <c r="D59" s="726"/>
      <c r="E59" s="726"/>
      <c r="F59" s="726"/>
      <c r="G59" s="726"/>
      <c r="H59" s="726"/>
      <c r="I59" s="726"/>
      <c r="J59" s="726"/>
      <c r="K59" s="726"/>
      <c r="L59" s="727"/>
      <c r="M59" s="707" t="s">
        <v>455</v>
      </c>
      <c r="N59" s="707"/>
      <c r="O59" s="707"/>
      <c r="P59" s="707"/>
      <c r="Q59" s="707"/>
      <c r="R59" s="675" t="s">
        <v>457</v>
      </c>
      <c r="S59" s="676"/>
      <c r="T59" s="676"/>
      <c r="U59" s="676"/>
      <c r="V59" s="677"/>
      <c r="W59" s="393" t="s">
        <v>455</v>
      </c>
      <c r="X59" s="262" t="s">
        <v>465</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tabSelected="1" view="pageBreakPreview" zoomScale="145" zoomScaleNormal="120" zoomScaleSheetLayoutView="145" workbookViewId="0">
      <selection activeCell="Z114" sqref="Z114"/>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466</v>
      </c>
      <c r="C19" s="1076" t="s">
        <v>264</v>
      </c>
      <c r="D19" s="1077"/>
      <c r="E19" s="1077"/>
      <c r="F19" s="1077"/>
      <c r="G19" s="1077"/>
      <c r="H19" s="1077"/>
      <c r="I19" s="1077"/>
      <c r="J19" s="1077"/>
      <c r="K19" s="1077"/>
      <c r="L19" s="1078"/>
      <c r="M19" s="354" t="s">
        <v>466</v>
      </c>
      <c r="N19" s="1079" t="s">
        <v>265</v>
      </c>
      <c r="O19" s="1080"/>
      <c r="P19" s="1080"/>
      <c r="Q19" s="1080"/>
      <c r="R19" s="1080"/>
      <c r="S19" s="1080"/>
      <c r="T19" s="1080"/>
      <c r="U19" s="1080"/>
      <c r="V19" s="1080"/>
      <c r="W19" s="1081"/>
      <c r="X19" s="377" t="s">
        <v>466</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479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486</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328</v>
      </c>
      <c r="B25" s="463" t="s">
        <v>480</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329</v>
      </c>
      <c r="B26" s="463" t="s">
        <v>481</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330</v>
      </c>
      <c r="B27" s="1075" t="s">
        <v>482</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331</v>
      </c>
      <c r="B28" s="463" t="s">
        <v>483</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332</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484</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436</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333</v>
      </c>
      <c r="AL42" s="465"/>
      <c r="AM42" s="465"/>
      <c r="AN42" s="465"/>
      <c r="AO42" s="465"/>
      <c r="AP42" s="465"/>
      <c r="AQ42" s="465"/>
      <c r="AR42" s="465"/>
      <c r="AS42" s="465"/>
      <c r="AT42" s="465"/>
      <c r="AU42" s="465"/>
      <c r="AV42" s="465"/>
      <c r="AW42" s="465"/>
    </row>
    <row r="43" spans="1:49" customFormat="1" ht="12.75" customHeight="1">
      <c r="A43" s="467" t="s">
        <v>60</v>
      </c>
      <c r="B43" s="472" t="s">
        <v>334</v>
      </c>
      <c r="AL43" s="465"/>
      <c r="AM43" s="465"/>
      <c r="AN43" s="465"/>
      <c r="AO43" s="465"/>
      <c r="AP43" s="465"/>
      <c r="AQ43" s="465"/>
      <c r="AR43" s="465"/>
      <c r="AS43" s="465"/>
      <c r="AT43" s="465"/>
      <c r="AU43" s="465"/>
      <c r="AV43" s="465"/>
      <c r="AW43" s="465"/>
    </row>
    <row r="44" spans="1:49" customFormat="1" ht="12.75" customHeight="1">
      <c r="A44" s="467" t="s">
        <v>60</v>
      </c>
      <c r="B44" s="472" t="s">
        <v>485</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335</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487</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52.5" customHeight="1">
      <c r="A51" s="474" t="s">
        <v>336</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337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339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488</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470</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338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471</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33"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63.75" customHeight="1">
      <c r="A63" s="476" t="s">
        <v>340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341</v>
      </c>
      <c r="B64" s="897" t="s">
        <v>342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343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344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343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345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472</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657" t="s">
        <v>56</v>
      </c>
      <c r="V79" s="517"/>
      <c r="W79" s="522"/>
      <c r="X79" s="522"/>
      <c r="Y79" s="522"/>
      <c r="Z79" s="522"/>
      <c r="AA79" s="522"/>
      <c r="AB79" s="522"/>
      <c r="AC79" s="522"/>
      <c r="AD79" s="522"/>
      <c r="AE79" s="522"/>
      <c r="AF79" s="522"/>
      <c r="AG79" s="515" t="b">
        <v>1</v>
      </c>
      <c r="AH79" s="516" t="s">
        <v>43</v>
      </c>
      <c r="AI79" s="517"/>
      <c r="AJ79" s="61" t="str">
        <f>IF(B19="○",IF(COUNTIF('別紙様式2-2 個表_処遇'!S11:S110,"*加算Ⅰ*"),IF(AND(AG79=TRUE,OR(K81=TRUE,K82=TRUE,K83=TRUE)),"○","×"),""),"")</f>
        <v>○</v>
      </c>
      <c r="AK79"/>
      <c r="AL79" s="896" t="s">
        <v>346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3"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4"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5"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347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49.5" customHeight="1">
      <c r="A87" s="474" t="s">
        <v>348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349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6" t="s">
        <v>60</v>
      </c>
      <c r="B89" s="472" t="s">
        <v>350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351</v>
      </c>
      <c r="B90" s="1016" t="s">
        <v>489</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352</v>
      </c>
      <c r="B91" s="1016" t="s">
        <v>490</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353</v>
      </c>
      <c r="B92" s="472" t="s">
        <v>491</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354</v>
      </c>
      <c r="B93" s="1105" t="s">
        <v>492</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7" t="s">
        <v>355</v>
      </c>
      <c r="B96"/>
      <c r="C96" s="528"/>
      <c r="D96" s="528"/>
      <c r="E96" s="528"/>
      <c r="F96" s="528"/>
      <c r="G96" s="528"/>
      <c r="H96" s="528"/>
      <c r="I96" s="528"/>
      <c r="J96" s="528"/>
      <c r="K96" s="528"/>
      <c r="L96" s="529"/>
      <c r="M96" s="529"/>
      <c r="N96" s="528"/>
      <c r="O96" s="528"/>
      <c r="P96" s="530"/>
      <c r="Q96" s="530"/>
      <c r="R96" s="531"/>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356</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2"/>
      <c r="Y97" s="1054" t="b">
        <v>1</v>
      </c>
      <c r="Z97" s="1055"/>
      <c r="AA97" s="1055"/>
      <c r="AB97" s="1055"/>
      <c r="AC97" s="1056"/>
      <c r="AD97" s="551"/>
      <c r="AE97" s="1054" t="b">
        <v>1</v>
      </c>
      <c r="AF97" s="1055"/>
      <c r="AG97" s="1055"/>
      <c r="AH97" s="1055"/>
      <c r="AI97" s="1057"/>
      <c r="AJ97" s="552" t="str">
        <f>IF(M19="○", IF(OR(AND(NOT(S97),NOT(Y97),AE97),AND(NOT(S97),NOT(Y97),NOT(AE97))),"×","○"),"")</f>
        <v>○</v>
      </c>
      <c r="AK97" s="533"/>
      <c r="AL97" s="896" t="s">
        <v>357</v>
      </c>
      <c r="AM97" s="1039"/>
      <c r="AN97" s="1039"/>
      <c r="AO97" s="1039"/>
      <c r="AP97" s="1039"/>
      <c r="AQ97" s="1039"/>
      <c r="AR97" s="1039"/>
      <c r="AS97" s="1039"/>
      <c r="AT97" s="1039"/>
      <c r="AU97" s="1039"/>
      <c r="AV97" s="1040"/>
      <c r="AW97" s="465"/>
    </row>
    <row r="98" spans="1:54" customFormat="1" ht="18.75" customHeight="1" thickBot="1">
      <c r="A98" s="534"/>
      <c r="B98" s="1051" t="s">
        <v>358</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5" t="s">
        <v>301</v>
      </c>
      <c r="Y98" s="928">
        <v>42.5</v>
      </c>
      <c r="Z98" s="903"/>
      <c r="AA98" s="903"/>
      <c r="AB98" s="903"/>
      <c r="AC98" s="904"/>
      <c r="AD98" s="536" t="s">
        <v>301</v>
      </c>
      <c r="AE98" s="928">
        <v>144</v>
      </c>
      <c r="AF98" s="903"/>
      <c r="AG98" s="903"/>
      <c r="AH98" s="903"/>
      <c r="AI98" s="904"/>
      <c r="AJ98" s="537" t="s">
        <v>18</v>
      </c>
      <c r="AK98" s="1126" t="s">
        <v>359</v>
      </c>
      <c r="AL98" s="465"/>
      <c r="AM98" s="465"/>
      <c r="AN98" s="465"/>
      <c r="AO98" s="465"/>
      <c r="AP98" s="465"/>
      <c r="AQ98" s="465"/>
      <c r="AR98" s="465"/>
      <c r="AS98" s="465"/>
      <c r="AT98" s="465"/>
      <c r="AU98" s="465"/>
      <c r="AV98" s="465"/>
      <c r="AW98" s="465"/>
    </row>
    <row r="99" spans="1:54" customFormat="1" ht="17.25" customHeight="1" thickBot="1">
      <c r="A99" s="534"/>
      <c r="B99" s="1127" t="s">
        <v>360</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8" t="str">
        <f>IF(M19="○", IF(AND(S97=TRUE,Y97=TRUE), IF(AND(S99&gt;Y99, Y99&gt;0),"○","×"),""),"")</f>
        <v>○</v>
      </c>
      <c r="AK99" s="1126"/>
      <c r="AL99" s="896" t="s">
        <v>363</v>
      </c>
      <c r="AM99" s="1039"/>
      <c r="AN99" s="1039"/>
      <c r="AO99" s="1039"/>
      <c r="AP99" s="1039"/>
      <c r="AQ99" s="1039"/>
      <c r="AR99" s="1039"/>
      <c r="AS99" s="1039"/>
      <c r="AT99" s="1039"/>
      <c r="AU99" s="1039"/>
      <c r="AV99" s="1040"/>
      <c r="AW99" s="465"/>
    </row>
    <row r="100" spans="1:54" customFormat="1" ht="17.25" customHeight="1" thickBot="1">
      <c r="A100" s="534"/>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364</v>
      </c>
      <c r="AM100" s="1039"/>
      <c r="AN100" s="1039"/>
      <c r="AO100" s="1039"/>
      <c r="AP100" s="1039"/>
      <c r="AQ100" s="1039"/>
      <c r="AR100" s="1039"/>
      <c r="AS100" s="1039"/>
      <c r="AT100" s="1039"/>
      <c r="AU100" s="1039"/>
      <c r="AV100" s="1040"/>
      <c r="AW100" s="465"/>
    </row>
    <row r="101" spans="1:54" customFormat="1" ht="18.75" customHeight="1">
      <c r="A101" s="534"/>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39" t="s">
        <v>122</v>
      </c>
      <c r="Y101" s="1066">
        <f>IFERROR(S95/((IFERROR(S98/(Y99/S99), 0))+IFERROR(Y98/(Y99/Y99),0)+IFERROR(AE98/(Y99/AE99),0))/Y115,0)</f>
        <v>4319.2812715964055</v>
      </c>
      <c r="Z101" s="1067"/>
      <c r="AA101" s="1067"/>
      <c r="AB101" s="1067"/>
      <c r="AC101" s="1067"/>
      <c r="AD101" s="539" t="s">
        <v>122</v>
      </c>
      <c r="AE101" s="1066">
        <f>IFERROR(S95/((IFERROR(S98/(AE99/S99), 0))+IFERROR(Y98/(AE99/Y99),0)+IFERROR(AE98/(AE99/AE99),0))/Y115,0)</f>
        <v>2159.6406357982028</v>
      </c>
      <c r="AF101" s="1067"/>
      <c r="AG101" s="1067"/>
      <c r="AH101" s="1067"/>
      <c r="AI101" s="1067"/>
      <c r="AJ101" s="540" t="s">
        <v>122</v>
      </c>
      <c r="AK101" s="1147"/>
      <c r="AL101" s="465"/>
      <c r="AM101" s="465"/>
      <c r="AN101" s="465"/>
      <c r="AO101" s="465"/>
      <c r="AP101" s="465"/>
      <c r="AQ101" s="465"/>
      <c r="AR101" s="465"/>
      <c r="AS101" s="465"/>
      <c r="AT101" s="465"/>
      <c r="AU101" s="465"/>
      <c r="AV101" s="465"/>
      <c r="AW101" s="465"/>
    </row>
    <row r="102" spans="1:54" customFormat="1" ht="19.5" customHeight="1">
      <c r="A102" s="534"/>
      <c r="B102" s="1064" t="s">
        <v>308</v>
      </c>
      <c r="C102" s="809"/>
      <c r="D102" s="809"/>
      <c r="E102" s="809"/>
      <c r="F102" s="809"/>
      <c r="G102" s="809"/>
      <c r="H102" s="809"/>
      <c r="I102" s="809"/>
      <c r="J102" s="809"/>
      <c r="K102" s="809"/>
      <c r="L102" s="809"/>
      <c r="M102" s="809"/>
      <c r="N102" s="809"/>
      <c r="O102" s="809"/>
      <c r="P102" s="809"/>
      <c r="Q102" s="809"/>
      <c r="R102" s="1065"/>
      <c r="S102" s="541" t="s">
        <v>112</v>
      </c>
      <c r="T102" s="1151">
        <f>S98*S101*Y115</f>
        <v>815307.53282653762</v>
      </c>
      <c r="U102" s="1151"/>
      <c r="V102" s="1151"/>
      <c r="W102" s="542" t="s">
        <v>122</v>
      </c>
      <c r="X102" s="543" t="s">
        <v>123</v>
      </c>
      <c r="Y102" s="544" t="s">
        <v>112</v>
      </c>
      <c r="Z102" s="1068">
        <f>Y98*Y101*Y115</f>
        <v>2202833.4485141668</v>
      </c>
      <c r="AA102" s="1068"/>
      <c r="AB102" s="1068"/>
      <c r="AC102" s="545" t="s">
        <v>122</v>
      </c>
      <c r="AD102" s="543" t="s">
        <v>123</v>
      </c>
      <c r="AE102" s="544" t="s">
        <v>112</v>
      </c>
      <c r="AF102" s="1068">
        <f>AE98*AE101*Y115</f>
        <v>3731859.0186592941</v>
      </c>
      <c r="AG102" s="1068"/>
      <c r="AH102" s="1068"/>
      <c r="AI102" s="545" t="s">
        <v>122</v>
      </c>
      <c r="AJ102" s="546" t="s">
        <v>123</v>
      </c>
      <c r="AL102" s="465"/>
      <c r="AM102" s="465"/>
      <c r="AN102" s="465"/>
      <c r="AO102" s="465"/>
      <c r="AP102" s="465"/>
      <c r="AQ102" s="465"/>
      <c r="AR102" s="465"/>
      <c r="AS102" s="465"/>
      <c r="AT102" s="465"/>
      <c r="AU102" s="465"/>
      <c r="AV102" s="465"/>
      <c r="AW102" s="465"/>
    </row>
    <row r="103" spans="1:54" customFormat="1" ht="24.75" customHeight="1" thickBot="1">
      <c r="A103" s="7"/>
      <c r="B103" s="1069" t="s">
        <v>361</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7" t="s">
        <v>1</v>
      </c>
      <c r="AE103" s="1072"/>
      <c r="AF103" s="1073"/>
      <c r="AG103" s="1073"/>
      <c r="AH103" s="1073"/>
      <c r="AI103" s="1074"/>
      <c r="AJ103" s="548" t="s">
        <v>1</v>
      </c>
      <c r="AL103" s="465"/>
      <c r="AM103" s="465"/>
      <c r="AN103" s="465"/>
      <c r="AO103" s="465"/>
      <c r="AP103" s="465"/>
      <c r="AQ103" s="465"/>
      <c r="AR103" s="465"/>
      <c r="AS103" s="465"/>
      <c r="AT103" s="465"/>
      <c r="AU103" s="465"/>
      <c r="AV103" s="465"/>
      <c r="AW103" s="465"/>
    </row>
    <row r="104" spans="1:54" customFormat="1" ht="30.75" customHeight="1" thickBot="1">
      <c r="A104" s="7"/>
      <c r="B104" s="1041" t="s">
        <v>362</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49" t="s">
        <v>1</v>
      </c>
      <c r="AE104" s="550" t="s">
        <v>296</v>
      </c>
      <c r="AF104" s="553" t="str">
        <f>IF(M19="○", IF(Y104,IF(Y104&lt;=4400000,"○","☓"),""),"")</f>
        <v>○</v>
      </c>
      <c r="AG104" s="554" t="s">
        <v>300</v>
      </c>
      <c r="AH104" s="1"/>
      <c r="AI104" s="1"/>
      <c r="AJ104" s="1"/>
      <c r="AK104" s="1"/>
      <c r="AL104" s="896" t="s">
        <v>365</v>
      </c>
      <c r="AM104" s="884"/>
      <c r="AN104" s="884"/>
      <c r="AO104" s="884"/>
      <c r="AP104" s="884"/>
      <c r="AQ104" s="884"/>
      <c r="AR104" s="884"/>
      <c r="AS104" s="884"/>
      <c r="AT104" s="884"/>
      <c r="AU104" s="884"/>
      <c r="AV104" s="885"/>
      <c r="AW104" s="465"/>
    </row>
    <row r="105" spans="1:54" s="1" customFormat="1" ht="28.5" customHeight="1" thickBot="1">
      <c r="A105" s="555"/>
      <c r="B105" s="1044" t="s">
        <v>366</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0" t="s">
        <v>305</v>
      </c>
      <c r="AE105" s="556" t="s">
        <v>296</v>
      </c>
      <c r="AF105" s="1148" t="str">
        <f>IF(M19="○",IF(OR(Y105&gt;=Y106,OR(C108,C109,C110,C111)=TRUE),"○","☓"),"")</f>
        <v>○</v>
      </c>
      <c r="AG105" s="1150" t="s">
        <v>304</v>
      </c>
      <c r="AJ105" s="557"/>
      <c r="AK105"/>
      <c r="AL105" s="797" t="s">
        <v>367</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5"/>
      <c r="B106" s="1046" t="s">
        <v>368</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8" t="s">
        <v>307</v>
      </c>
      <c r="AE106" s="556" t="s">
        <v>296</v>
      </c>
      <c r="AF106" s="1149"/>
      <c r="AG106" s="1150"/>
      <c r="AI106" s="556"/>
      <c r="AJ106" s="557"/>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59"/>
      <c r="B107" s="560" t="s">
        <v>369</v>
      </c>
      <c r="C107" s="561"/>
      <c r="D107" s="562"/>
      <c r="E107" s="563"/>
      <c r="F107" s="563"/>
      <c r="G107" s="563"/>
      <c r="H107" s="563"/>
      <c r="I107" s="563"/>
      <c r="J107" s="563"/>
      <c r="K107" s="563"/>
      <c r="L107" s="563"/>
      <c r="M107" s="563"/>
      <c r="N107" s="563"/>
      <c r="O107" s="563"/>
      <c r="P107" s="563"/>
      <c r="Q107" s="563"/>
      <c r="R107" s="563"/>
      <c r="S107" s="563"/>
      <c r="T107" s="563"/>
      <c r="U107" s="563"/>
      <c r="V107" s="563"/>
      <c r="W107" s="563"/>
      <c r="X107" s="563"/>
      <c r="Y107" s="564"/>
      <c r="Z107" s="564"/>
      <c r="AA107" s="564"/>
      <c r="AB107" s="564"/>
      <c r="AC107" s="564"/>
      <c r="AD107" s="564"/>
      <c r="AE107" s="563"/>
      <c r="AF107" s="563"/>
      <c r="AG107" s="563"/>
      <c r="AH107" s="563"/>
      <c r="AI107" s="563"/>
      <c r="AJ107" s="565"/>
      <c r="AL107" s="485"/>
      <c r="AM107" s="511"/>
      <c r="AN107" s="566"/>
      <c r="AO107" s="566"/>
      <c r="AP107" s="566"/>
      <c r="AQ107" s="566"/>
      <c r="AR107" s="567"/>
      <c r="AS107" s="485"/>
      <c r="AT107" s="568"/>
      <c r="AU107" s="485"/>
      <c r="AV107" s="485"/>
      <c r="AW107" s="485"/>
    </row>
    <row r="108" spans="1:54" s="1" customFormat="1" ht="16.5" customHeight="1">
      <c r="A108" s="559"/>
      <c r="B108" s="496"/>
      <c r="C108" s="569" t="b">
        <v>0</v>
      </c>
      <c r="D108" s="489" t="s">
        <v>370</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0"/>
      <c r="AJ108" s="571"/>
      <c r="AL108" s="485"/>
      <c r="AM108" s="511"/>
      <c r="AN108" s="566"/>
      <c r="AO108" s="566"/>
      <c r="AP108" s="566"/>
      <c r="AQ108" s="566"/>
      <c r="AR108" s="567"/>
      <c r="AS108" s="485"/>
      <c r="AT108" s="568"/>
      <c r="AU108" s="485"/>
      <c r="AV108" s="485"/>
      <c r="AW108" s="485"/>
    </row>
    <row r="109" spans="1:54" s="1" customFormat="1" ht="16.5" customHeight="1">
      <c r="A109" s="559"/>
      <c r="B109" s="496"/>
      <c r="C109" s="572" t="b">
        <v>0</v>
      </c>
      <c r="D109" s="489" t="s">
        <v>371</v>
      </c>
      <c r="E109" s="573"/>
      <c r="F109" s="573"/>
      <c r="G109" s="573"/>
      <c r="H109" s="573"/>
      <c r="I109" s="573"/>
      <c r="J109" s="573"/>
      <c r="K109" s="573"/>
      <c r="L109" s="573"/>
      <c r="M109" s="573"/>
      <c r="N109" s="573"/>
      <c r="O109" s="573"/>
      <c r="P109" s="573"/>
      <c r="Q109" s="573"/>
      <c r="R109" s="573"/>
      <c r="S109" s="573"/>
      <c r="T109" s="475"/>
      <c r="U109" s="475"/>
      <c r="V109" s="475"/>
      <c r="W109" s="475"/>
      <c r="X109" s="475"/>
      <c r="Y109" s="475"/>
      <c r="Z109" s="475"/>
      <c r="AA109" s="475"/>
      <c r="AB109" s="475"/>
      <c r="AC109" s="475"/>
      <c r="AD109" s="475"/>
      <c r="AE109" s="475"/>
      <c r="AF109" s="475"/>
      <c r="AG109" s="475"/>
      <c r="AH109" s="475"/>
      <c r="AI109" s="570"/>
      <c r="AJ109" s="571"/>
      <c r="AL109" s="485"/>
      <c r="AM109" s="511"/>
      <c r="AN109" s="566"/>
      <c r="AO109" s="566"/>
      <c r="AP109" s="566"/>
      <c r="AQ109" s="566"/>
      <c r="AR109" s="567"/>
      <c r="AS109" s="485"/>
      <c r="AT109" s="568"/>
      <c r="AU109" s="485"/>
      <c r="AV109" s="485"/>
      <c r="AW109" s="485"/>
    </row>
    <row r="110" spans="1:54" s="1" customFormat="1" ht="25.5" customHeight="1">
      <c r="A110" s="559"/>
      <c r="B110" s="496"/>
      <c r="C110" s="572"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1"/>
      <c r="AK110" s="574"/>
      <c r="AL110" s="566"/>
      <c r="AM110" s="566"/>
      <c r="AN110" s="566"/>
      <c r="AO110" s="567"/>
      <c r="AP110" s="485"/>
      <c r="AQ110" s="568"/>
      <c r="AR110" s="485"/>
      <c r="AS110" s="485"/>
      <c r="AT110" s="485"/>
      <c r="AU110" s="485"/>
      <c r="AV110" s="485"/>
      <c r="AW110" s="485"/>
    </row>
    <row r="111" spans="1:54" s="1" customFormat="1" ht="18" customHeight="1" thickBot="1">
      <c r="A111" s="575"/>
      <c r="B111" s="576"/>
      <c r="C111" s="577" t="b">
        <v>0</v>
      </c>
      <c r="D111" s="578" t="s">
        <v>39</v>
      </c>
      <c r="E111" s="579"/>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8" t="s">
        <v>24</v>
      </c>
      <c r="AL111" s="485"/>
      <c r="AM111" s="485"/>
      <c r="AN111" s="485"/>
      <c r="AO111" s="485"/>
      <c r="AP111" s="485"/>
      <c r="AQ111" s="485"/>
      <c r="AR111" s="485"/>
      <c r="AS111" s="485"/>
      <c r="AT111" s="485"/>
      <c r="AU111" s="485"/>
      <c r="AV111" s="485"/>
      <c r="AW111" s="485"/>
    </row>
    <row r="112" spans="1:54" customFormat="1" ht="33" customHeight="1">
      <c r="A112" s="1016" t="s">
        <v>372</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31.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46.5" customHeight="1" thickBot="1">
      <c r="A114" s="249" t="s">
        <v>387</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373</v>
      </c>
      <c r="B115" s="991"/>
      <c r="C115" s="991"/>
      <c r="D115" s="1018"/>
      <c r="E115" s="580"/>
      <c r="F115" s="507" t="s">
        <v>15</v>
      </c>
      <c r="G115" s="479"/>
      <c r="H115" s="1019">
        <v>5</v>
      </c>
      <c r="I115" s="1019"/>
      <c r="J115" s="479" t="s">
        <v>10</v>
      </c>
      <c r="K115" s="1019">
        <v>4</v>
      </c>
      <c r="L115" s="1019"/>
      <c r="M115" s="479" t="s">
        <v>11</v>
      </c>
      <c r="N115" s="581" t="s">
        <v>12</v>
      </c>
      <c r="O115" s="581"/>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374</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473</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375</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377</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2"/>
      <c r="F118" s="1156" t="s">
        <v>26</v>
      </c>
      <c r="G118" s="1156"/>
      <c r="H118" s="1156"/>
      <c r="I118" s="583" t="b">
        <v>1</v>
      </c>
      <c r="J118" s="1156" t="s">
        <v>61</v>
      </c>
      <c r="K118" s="1156"/>
      <c r="L118" s="1156"/>
      <c r="M118" s="1156"/>
      <c r="N118" s="1156"/>
      <c r="O118" s="584" t="b">
        <v>0</v>
      </c>
      <c r="P118" s="1157" t="s">
        <v>62</v>
      </c>
      <c r="Q118" s="1157"/>
      <c r="R118" s="1157"/>
      <c r="S118" s="1157"/>
      <c r="T118" s="1157"/>
      <c r="U118" s="1157"/>
      <c r="V118" s="584" t="b">
        <v>0</v>
      </c>
      <c r="W118" s="1156" t="s">
        <v>27</v>
      </c>
      <c r="X118" s="1156"/>
      <c r="Y118" s="585"/>
      <c r="Z118" s="586" t="b">
        <v>0</v>
      </c>
      <c r="AA118" s="1157" t="s">
        <v>22</v>
      </c>
      <c r="AB118" s="1157"/>
      <c r="AC118" s="587" t="s">
        <v>23</v>
      </c>
      <c r="AD118" s="1158"/>
      <c r="AE118" s="1158"/>
      <c r="AF118" s="1158"/>
      <c r="AG118" s="1158"/>
      <c r="AH118" s="1158"/>
      <c r="AI118" s="588" t="s">
        <v>24</v>
      </c>
      <c r="AJ118" s="589"/>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0"/>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1"/>
      <c r="F120" s="492" t="s">
        <v>29</v>
      </c>
      <c r="G120" s="475"/>
      <c r="H120" s="475"/>
      <c r="I120" s="475"/>
      <c r="J120" s="475"/>
      <c r="L120" s="592" t="b">
        <v>1</v>
      </c>
      <c r="M120" s="492" t="s">
        <v>106</v>
      </c>
      <c r="N120" s="475"/>
      <c r="O120" s="475"/>
      <c r="P120" s="489"/>
      <c r="Q120" s="489"/>
      <c r="R120" s="492"/>
      <c r="S120" s="593" t="b">
        <v>0</v>
      </c>
      <c r="T120" s="492" t="s">
        <v>22</v>
      </c>
      <c r="U120" s="489"/>
      <c r="W120" s="489" t="s">
        <v>23</v>
      </c>
      <c r="X120" s="1159"/>
      <c r="Y120" s="1159"/>
      <c r="Z120" s="1159"/>
      <c r="AA120" s="1159"/>
      <c r="AB120" s="1159"/>
      <c r="AC120" s="1159"/>
      <c r="AD120" s="1159"/>
      <c r="AE120" s="1159"/>
      <c r="AF120" s="1159"/>
      <c r="AG120" s="1159"/>
      <c r="AH120" s="1159"/>
      <c r="AI120" s="1159"/>
      <c r="AJ120" s="594"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493</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474</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376</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5"/>
      <c r="L124" s="906" t="s">
        <v>108</v>
      </c>
      <c r="M124" s="907"/>
      <c r="N124" s="1166">
        <v>3</v>
      </c>
      <c r="O124" s="1166"/>
      <c r="P124" s="502" t="s">
        <v>4</v>
      </c>
      <c r="Q124" s="1166">
        <v>4</v>
      </c>
      <c r="R124" s="1166"/>
      <c r="S124" s="502" t="s">
        <v>30</v>
      </c>
      <c r="T124" s="502" t="s">
        <v>23</v>
      </c>
      <c r="U124" s="596" t="b">
        <v>1</v>
      </c>
      <c r="V124" s="504" t="s">
        <v>31</v>
      </c>
      <c r="W124" s="502"/>
      <c r="X124" s="502"/>
      <c r="Y124" s="596"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378</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8"/>
      <c r="AN125" s="598"/>
      <c r="AO125" s="598"/>
      <c r="AP125" s="598"/>
      <c r="AQ125" s="598"/>
      <c r="AR125" s="598"/>
      <c r="AS125" s="598"/>
      <c r="AT125" s="598"/>
      <c r="AU125" s="598"/>
      <c r="AV125" s="598"/>
      <c r="AW125" s="598"/>
    </row>
    <row r="126" spans="1:52" s="601" customFormat="1" ht="18.75" customHeight="1" thickBot="1">
      <c r="A126" s="599" t="s">
        <v>379</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380</v>
      </c>
      <c r="AM126" s="884"/>
      <c r="AN126" s="884"/>
      <c r="AO126" s="884"/>
      <c r="AP126" s="884"/>
      <c r="AQ126" s="884"/>
      <c r="AR126" s="884"/>
      <c r="AS126" s="884"/>
      <c r="AT126" s="884"/>
      <c r="AU126" s="884"/>
      <c r="AV126" s="885"/>
      <c r="AW126" s="600"/>
    </row>
    <row r="127" spans="1:52" s="139" customFormat="1" ht="18.75" customHeight="1">
      <c r="A127" s="1186" t="s">
        <v>19</v>
      </c>
      <c r="B127" s="1187"/>
      <c r="C127" s="1187"/>
      <c r="D127" s="1188"/>
      <c r="E127" s="602"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3"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3"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4"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5"/>
      <c r="AB130" s="605"/>
      <c r="AC130" s="605"/>
      <c r="AD130" s="605"/>
      <c r="AE130" s="605"/>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45.75" customHeight="1">
      <c r="A132" s="474" t="s">
        <v>381</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382</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383</v>
      </c>
      <c r="AL134" s="1022" t="s">
        <v>384</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385</v>
      </c>
      <c r="B135" s="1016" t="s">
        <v>386</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6"/>
      <c r="AM135" s="606"/>
      <c r="AN135" s="606"/>
      <c r="AO135" s="606"/>
      <c r="AP135" s="606"/>
      <c r="AQ135" s="606"/>
      <c r="AR135" s="606"/>
      <c r="AS135" s="606"/>
      <c r="AT135" s="606"/>
      <c r="AU135" s="606"/>
      <c r="AV135" s="606"/>
      <c r="AW135" s="606"/>
      <c r="AX135" s="607"/>
      <c r="AY135" s="607"/>
      <c r="AZ135" s="607"/>
      <c r="BA135" s="607"/>
      <c r="BB135" s="607"/>
      <c r="BC135" s="607"/>
      <c r="BD135" s="607"/>
      <c r="BE135" s="607"/>
      <c r="BF135" s="607"/>
      <c r="BG135" s="607"/>
      <c r="BH135" s="607"/>
      <c r="BI135" s="607"/>
      <c r="BJ135" s="607"/>
      <c r="BK135" s="607"/>
      <c r="BL135" s="607"/>
      <c r="BM135" s="607"/>
      <c r="BN135" s="607"/>
      <c r="BO135" s="607"/>
      <c r="BP135" s="607"/>
      <c r="BQ135" s="607"/>
      <c r="BR135" s="607"/>
      <c r="BS135" s="607"/>
      <c r="BT135" s="607"/>
      <c r="BU135" s="607"/>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7"/>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391</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392</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0" t="s">
        <v>23</v>
      </c>
      <c r="T144" s="1004">
        <f>S143/Y148</f>
        <v>65312.75</v>
      </c>
      <c r="U144" s="1004"/>
      <c r="V144" s="1004"/>
      <c r="W144" s="611" t="s">
        <v>1</v>
      </c>
      <c r="X144" s="612" t="s">
        <v>24</v>
      </c>
      <c r="Y144" s="441"/>
      <c r="Z144" s="442"/>
      <c r="AA144" s="443"/>
      <c r="AB144" s="863"/>
      <c r="AC144" s="863"/>
      <c r="AD144" s="444"/>
      <c r="AE144" s="984"/>
      <c r="AF144" s="608"/>
      <c r="AG144" s="609"/>
      <c r="AH144" s="421"/>
      <c r="AI144" s="421"/>
      <c r="AJ144" s="421"/>
      <c r="AK144" s="421"/>
      <c r="AL144" s="465"/>
      <c r="AM144" s="465"/>
      <c r="AN144" s="465"/>
      <c r="AO144" s="465"/>
      <c r="AP144" s="465"/>
      <c r="AQ144" s="465"/>
      <c r="AR144" s="465"/>
      <c r="AS144" s="465"/>
      <c r="AT144" s="465"/>
      <c r="AU144" s="465"/>
      <c r="AV144" s="465"/>
    </row>
    <row r="145" spans="1:49" s="40" customFormat="1" ht="33.75"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39.75"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387</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373</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388</v>
      </c>
      <c r="F149" s="1000"/>
      <c r="G149" s="1000"/>
      <c r="H149" s="1001"/>
      <c r="I149" s="650" t="b">
        <v>0</v>
      </c>
      <c r="J149" s="1183" t="s">
        <v>26</v>
      </c>
      <c r="K149" s="1183"/>
      <c r="L149" s="1183"/>
      <c r="M149" s="1183"/>
      <c r="N149" s="650" t="b">
        <v>1</v>
      </c>
      <c r="O149" s="997" t="s">
        <v>244</v>
      </c>
      <c r="P149" s="997"/>
      <c r="Q149" s="997"/>
      <c r="R149" s="997"/>
      <c r="S149" s="997"/>
      <c r="T149" s="997"/>
      <c r="U149" s="997"/>
      <c r="V149" s="650" t="b">
        <v>0</v>
      </c>
      <c r="W149" s="997" t="s">
        <v>245</v>
      </c>
      <c r="X149" s="997"/>
      <c r="Y149" s="997"/>
      <c r="Z149" s="997"/>
      <c r="AA149" s="997"/>
      <c r="AB149" s="997"/>
      <c r="AC149" s="1184"/>
      <c r="AD149" s="1184"/>
      <c r="AE149" s="479"/>
      <c r="AF149" s="613"/>
      <c r="AG149" s="613"/>
      <c r="AH149" s="613"/>
      <c r="AI149" s="479"/>
      <c r="AJ149" s="614"/>
      <c r="AK149"/>
      <c r="AL149" s="797" t="s">
        <v>390</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389</v>
      </c>
      <c r="F150" s="991"/>
      <c r="G150" s="991"/>
      <c r="H150" s="992"/>
      <c r="I150" s="651" t="b">
        <v>0</v>
      </c>
      <c r="J150" s="1157" t="s">
        <v>61</v>
      </c>
      <c r="K150" s="1157"/>
      <c r="L150" s="1157"/>
      <c r="M150" s="1157"/>
      <c r="N150" s="650" t="b">
        <v>0</v>
      </c>
      <c r="O150" s="1157" t="s">
        <v>246</v>
      </c>
      <c r="P150" s="1157"/>
      <c r="Q150" s="1157"/>
      <c r="R150" s="1157"/>
      <c r="S150" s="1157"/>
      <c r="T150" s="1157"/>
      <c r="U150" s="1157"/>
      <c r="V150" s="650" t="b">
        <v>1</v>
      </c>
      <c r="W150" s="1157" t="s">
        <v>27</v>
      </c>
      <c r="X150" s="1157"/>
      <c r="Y150" s="1157"/>
      <c r="Z150" s="1157"/>
      <c r="AA150" s="1157"/>
      <c r="AB150" s="652" t="b">
        <v>0</v>
      </c>
      <c r="AC150" s="1157" t="s">
        <v>22</v>
      </c>
      <c r="AD150" s="1157"/>
      <c r="AE150" s="615" t="s">
        <v>23</v>
      </c>
      <c r="AF150" s="1185"/>
      <c r="AG150" s="1185"/>
      <c r="AH150" s="1185"/>
      <c r="AI150" s="1185"/>
      <c r="AJ150" s="616"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0"/>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3" t="b">
        <v>0</v>
      </c>
      <c r="F152" s="492" t="s">
        <v>29</v>
      </c>
      <c r="G152" s="475"/>
      <c r="H152" s="475"/>
      <c r="I152" s="475"/>
      <c r="J152" s="475"/>
      <c r="L152" s="654" t="b">
        <v>1</v>
      </c>
      <c r="M152" s="492" t="s">
        <v>105</v>
      </c>
      <c r="N152" s="475"/>
      <c r="O152" s="475"/>
      <c r="P152" s="489"/>
      <c r="Q152" s="489"/>
      <c r="S152" s="655"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393</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475</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376</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7" t="s">
        <v>107</v>
      </c>
      <c r="F156" s="501"/>
      <c r="G156" s="501"/>
      <c r="H156" s="501"/>
      <c r="I156" s="501"/>
      <c r="J156" s="501"/>
      <c r="K156" s="595"/>
      <c r="L156" s="906" t="s">
        <v>108</v>
      </c>
      <c r="M156" s="907"/>
      <c r="N156" s="1008">
        <v>4</v>
      </c>
      <c r="O156" s="1008"/>
      <c r="P156" s="502" t="s">
        <v>4</v>
      </c>
      <c r="Q156" s="1008">
        <v>10</v>
      </c>
      <c r="R156" s="1008"/>
      <c r="S156" s="502" t="s">
        <v>30</v>
      </c>
      <c r="T156" s="502" t="s">
        <v>23</v>
      </c>
      <c r="U156" s="656" t="b">
        <v>1</v>
      </c>
      <c r="V156" s="504" t="s">
        <v>31</v>
      </c>
      <c r="W156" s="502"/>
      <c r="X156" s="502"/>
      <c r="Y156" s="656"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437</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8" t="s">
        <v>394</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19" t="s">
        <v>60</v>
      </c>
      <c r="B160" s="1022" t="s">
        <v>494</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8" t="s">
        <v>395</v>
      </c>
      <c r="B161" s="620"/>
      <c r="C161" s="620"/>
      <c r="D161" s="620"/>
      <c r="E161" s="620"/>
      <c r="F161" s="620"/>
      <c r="G161" s="620"/>
      <c r="H161" s="620"/>
      <c r="I161" s="620"/>
      <c r="J161" s="620"/>
      <c r="K161" s="620"/>
      <c r="L161" s="620"/>
      <c r="M161" s="620"/>
      <c r="N161" s="620"/>
      <c r="O161" s="620"/>
      <c r="P161" s="620"/>
      <c r="Q161" s="620"/>
      <c r="R161" s="620"/>
      <c r="S161" s="620"/>
      <c r="T161" s="620"/>
      <c r="U161" s="620"/>
      <c r="V161" s="620"/>
      <c r="W161" s="620"/>
      <c r="X161" s="620"/>
      <c r="Y161" s="620"/>
      <c r="Z161" s="620"/>
      <c r="AA161" s="620"/>
      <c r="AB161" s="620"/>
      <c r="AC161" s="620"/>
      <c r="AD161" s="620"/>
      <c r="AE161" s="620"/>
      <c r="AF161" s="620"/>
      <c r="AG161" s="620"/>
      <c r="AH161" s="620"/>
      <c r="AI161" s="620"/>
      <c r="AJ161" s="620"/>
      <c r="AL161" s="465"/>
      <c r="AM161" s="485"/>
      <c r="AN161" s="485"/>
      <c r="AO161" s="485"/>
      <c r="AP161" s="485"/>
      <c r="AQ161" s="485"/>
      <c r="AR161" s="485"/>
      <c r="AS161" s="485"/>
      <c r="AT161" s="485"/>
      <c r="AU161" s="485"/>
      <c r="AV161" s="485"/>
      <c r="AW161" s="485"/>
    </row>
    <row r="162" spans="1:49" ht="77.25" customHeight="1">
      <c r="A162" s="619" t="s">
        <v>60</v>
      </c>
      <c r="B162" s="1023" t="s">
        <v>495</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396</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476</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1"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2"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2"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3"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4"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5"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2"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6"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5"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2"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2"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2"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6"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5"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2"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5"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6"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5"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2"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2"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6"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5"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2"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2"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7"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8" t="s">
        <v>397</v>
      </c>
      <c r="B192" s="628"/>
      <c r="C192" s="628"/>
      <c r="D192" s="628"/>
      <c r="E192" s="628"/>
      <c r="F192" s="628"/>
      <c r="G192" s="628"/>
      <c r="H192" s="628"/>
      <c r="I192" s="629"/>
      <c r="J192" s="629"/>
      <c r="K192" s="629"/>
      <c r="L192" s="629"/>
      <c r="M192" s="629"/>
      <c r="N192" s="629"/>
      <c r="O192" s="629"/>
      <c r="P192" s="629"/>
      <c r="Q192" s="629"/>
      <c r="R192" s="629"/>
      <c r="S192" s="629"/>
      <c r="T192" s="629"/>
      <c r="U192" s="629"/>
      <c r="V192" s="629"/>
      <c r="W192" s="629"/>
      <c r="X192" s="629"/>
      <c r="Y192" s="629"/>
      <c r="Z192" s="629"/>
      <c r="AA192" s="629"/>
      <c r="AB192" s="629"/>
      <c r="AC192" s="629"/>
      <c r="AD192" s="629"/>
      <c r="AE192" s="629"/>
      <c r="AF192" s="629"/>
      <c r="AG192" s="629"/>
      <c r="AH192" s="629"/>
      <c r="AI192" s="629"/>
      <c r="AJ192" s="629"/>
      <c r="AL192" s="465"/>
      <c r="AM192" s="465"/>
      <c r="AN192" s="465"/>
      <c r="AO192" s="465"/>
      <c r="AP192" s="465"/>
      <c r="AQ192" s="465"/>
      <c r="AR192" s="465"/>
      <c r="AS192" s="465"/>
      <c r="AT192" s="465"/>
      <c r="AU192" s="465"/>
      <c r="AV192" s="465"/>
      <c r="AW192" s="465"/>
    </row>
    <row r="193" spans="1:49" s="1" customFormat="1" ht="14.25" thickBot="1">
      <c r="A193" s="526" t="s">
        <v>60</v>
      </c>
      <c r="B193" s="489" t="s">
        <v>398</v>
      </c>
      <c r="C193" s="630"/>
      <c r="D193" s="630"/>
      <c r="E193" s="630"/>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1" t="str" cm="1">
        <f t="array" ref="AJ194">IF(COUNTIF('別紙様式2-2 個表_処遇'!T11:T110,"*加算Ⅰ*")+COUNTIF('別紙様式2-2 個表_処遇'!T11:T110,"*加算Ⅱ*"),IF(PRODUCT((A195:A201=TRUE)*1),"○","×"),IF(AND(PRODUCT((A195:A197=TRUE)*1),(PRODUCT((A199:A201=TRUE)*1))),"○","×"))</f>
        <v>○</v>
      </c>
      <c r="AK194"/>
      <c r="AL194" s="797" t="s">
        <v>399</v>
      </c>
      <c r="AM194" s="798"/>
      <c r="AN194" s="798"/>
      <c r="AO194" s="798"/>
      <c r="AP194" s="798"/>
      <c r="AQ194" s="798"/>
      <c r="AR194" s="798"/>
      <c r="AS194" s="798"/>
      <c r="AT194" s="798"/>
      <c r="AU194" s="798"/>
      <c r="AV194" s="799"/>
      <c r="AW194" s="485"/>
    </row>
    <row r="195" spans="1:49" s="1" customFormat="1" ht="13.5" customHeight="1">
      <c r="A195" s="632" t="b">
        <v>1</v>
      </c>
      <c r="B195" s="633" t="s">
        <v>80</v>
      </c>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5"/>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6" t="b">
        <v>1</v>
      </c>
      <c r="B196" s="535" t="s">
        <v>400</v>
      </c>
      <c r="C196" s="637"/>
      <c r="D196" s="637"/>
      <c r="E196" s="637"/>
      <c r="F196" s="637"/>
      <c r="G196" s="637"/>
      <c r="H196" s="637"/>
      <c r="I196" s="637"/>
      <c r="J196" s="637"/>
      <c r="K196" s="637"/>
      <c r="L196" s="637"/>
      <c r="M196" s="637"/>
      <c r="N196" s="637"/>
      <c r="O196" s="637"/>
      <c r="P196" s="637"/>
      <c r="Q196" s="637"/>
      <c r="R196" s="637"/>
      <c r="S196" s="637"/>
      <c r="T196" s="637"/>
      <c r="U196" s="637"/>
      <c r="V196" s="637"/>
      <c r="W196" s="637"/>
      <c r="X196" s="638"/>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6" t="b">
        <v>1</v>
      </c>
      <c r="B197" s="535" t="s">
        <v>93</v>
      </c>
      <c r="C197" s="637"/>
      <c r="D197" s="637"/>
      <c r="E197" s="637"/>
      <c r="F197" s="637"/>
      <c r="G197" s="637"/>
      <c r="H197" s="637"/>
      <c r="I197" s="637"/>
      <c r="J197" s="637"/>
      <c r="K197" s="637"/>
      <c r="L197" s="637"/>
      <c r="M197" s="637"/>
      <c r="N197" s="637"/>
      <c r="O197" s="637"/>
      <c r="P197" s="637"/>
      <c r="Q197" s="637"/>
      <c r="R197" s="637"/>
      <c r="S197" s="637"/>
      <c r="T197" s="637"/>
      <c r="U197" s="637"/>
      <c r="V197" s="637"/>
      <c r="W197" s="637"/>
      <c r="X197" s="638"/>
      <c r="Y197" s="768" t="s">
        <v>401</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6" t="b">
        <v>1</v>
      </c>
      <c r="B198" s="809" t="s">
        <v>402</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6"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6"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39" t="b">
        <v>1</v>
      </c>
      <c r="B201" s="640" t="s">
        <v>81</v>
      </c>
      <c r="C201" s="641"/>
      <c r="D201" s="641"/>
      <c r="E201" s="641"/>
      <c r="F201" s="641"/>
      <c r="G201" s="641"/>
      <c r="H201" s="641"/>
      <c r="I201" s="641"/>
      <c r="J201" s="641"/>
      <c r="K201" s="641"/>
      <c r="L201" s="641"/>
      <c r="M201" s="641"/>
      <c r="N201" s="641"/>
      <c r="O201" s="641"/>
      <c r="P201" s="641"/>
      <c r="Q201" s="641"/>
      <c r="R201" s="641"/>
      <c r="S201" s="641"/>
      <c r="T201" s="641"/>
      <c r="U201" s="641"/>
      <c r="V201" s="641"/>
      <c r="W201" s="641"/>
      <c r="X201" s="642"/>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477</v>
      </c>
      <c r="H209" s="786"/>
      <c r="I209" s="161" t="s">
        <v>3</v>
      </c>
      <c r="J209" s="785" t="s">
        <v>477</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442</v>
      </c>
      <c r="T210" s="780"/>
      <c r="U210" s="780"/>
      <c r="V210" s="780"/>
      <c r="W210" s="780"/>
      <c r="X210" s="781" t="s">
        <v>65</v>
      </c>
      <c r="Y210" s="781"/>
      <c r="Z210" s="780" t="s">
        <v>443</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hidden="1" customHeight="1">
      <c r="A213" s="289" t="s">
        <v>403</v>
      </c>
      <c r="B213" s="643"/>
      <c r="E213" s="628" t="s">
        <v>404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hidden="1" customHeight="1">
      <c r="A214" s="526" t="s">
        <v>60</v>
      </c>
      <c r="B214" s="472" t="s">
        <v>405</v>
      </c>
      <c r="AL214" s="465"/>
      <c r="AM214" s="465"/>
      <c r="AN214" s="465"/>
      <c r="AO214" s="465"/>
      <c r="AP214" s="465"/>
      <c r="AQ214" s="465"/>
      <c r="AR214" s="465"/>
      <c r="AS214" s="465"/>
      <c r="AT214" s="465"/>
      <c r="AU214" s="465"/>
      <c r="AV214" s="465"/>
      <c r="AW214" s="465"/>
    </row>
    <row r="215" spans="1:52" s="472" customFormat="1" ht="12" hidden="1" customHeight="1">
      <c r="A215" s="489" t="s">
        <v>406</v>
      </c>
      <c r="B215" s="644"/>
      <c r="AL215" s="511"/>
      <c r="AM215" s="511"/>
      <c r="AN215" s="511"/>
      <c r="AO215" s="511"/>
      <c r="AP215" s="511"/>
      <c r="AQ215" s="511"/>
      <c r="AR215" s="511"/>
      <c r="AS215" s="511"/>
      <c r="AT215" s="511"/>
      <c r="AU215" s="511"/>
      <c r="AV215" s="511"/>
      <c r="AW215" s="511"/>
    </row>
    <row r="216" spans="1:52" customFormat="1" ht="8.25" hidden="1" customHeight="1">
      <c r="A216" s="628"/>
      <c r="B216" s="643"/>
      <c r="AL216" s="465"/>
      <c r="AM216" s="465"/>
      <c r="AN216" s="465"/>
      <c r="AO216" s="465"/>
      <c r="AP216" s="465"/>
      <c r="AQ216" s="465"/>
      <c r="AR216" s="465"/>
      <c r="AS216" s="465"/>
      <c r="AT216" s="465"/>
      <c r="AU216" s="465"/>
      <c r="AV216" s="465"/>
      <c r="AW216" s="465"/>
    </row>
    <row r="217" spans="1:52" customFormat="1" hidden="1">
      <c r="A217" s="739" t="s">
        <v>407</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hidden="1">
      <c r="A218" s="765" t="s">
        <v>408</v>
      </c>
      <c r="B218" s="777" t="s">
        <v>409</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5" t="str">
        <f>V36</f>
        <v>○</v>
      </c>
      <c r="AL218" s="465"/>
      <c r="AM218" s="465"/>
      <c r="AN218" s="465"/>
      <c r="AO218" s="465"/>
      <c r="AP218" s="465"/>
      <c r="AQ218" s="465"/>
      <c r="AR218" s="465"/>
      <c r="AS218" s="465"/>
      <c r="AT218" s="465"/>
      <c r="AU218" s="465"/>
      <c r="AV218" s="465"/>
      <c r="AW218" s="465"/>
    </row>
    <row r="219" spans="1:52" customFormat="1" hidden="1">
      <c r="A219" s="743"/>
      <c r="B219" s="778" t="s">
        <v>410</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5" t="str">
        <f>AC36</f>
        <v>○</v>
      </c>
      <c r="AL219" s="465"/>
      <c r="AM219" s="465"/>
      <c r="AN219" s="465"/>
      <c r="AO219" s="465"/>
      <c r="AP219" s="465"/>
      <c r="AQ219" s="465"/>
      <c r="AR219" s="465"/>
      <c r="AS219" s="465"/>
      <c r="AT219" s="465"/>
      <c r="AU219" s="465"/>
      <c r="AV219" s="465"/>
      <c r="AW219" s="465"/>
    </row>
    <row r="220" spans="1:52" customFormat="1" hidden="1">
      <c r="A220" s="743"/>
      <c r="B220" s="778" t="s">
        <v>411</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5" t="str">
        <f>AJ36</f>
        <v>○</v>
      </c>
      <c r="AL220" s="465"/>
      <c r="AM220" s="465"/>
      <c r="AN220" s="465"/>
      <c r="AO220" s="465"/>
      <c r="AP220" s="465"/>
      <c r="AQ220" s="465"/>
      <c r="AR220" s="465"/>
      <c r="AS220" s="465"/>
      <c r="AT220" s="465"/>
      <c r="AU220" s="465"/>
      <c r="AV220" s="465"/>
      <c r="AW220" s="465"/>
    </row>
    <row r="221" spans="1:52" customFormat="1" hidden="1">
      <c r="A221" s="646" t="s">
        <v>412</v>
      </c>
      <c r="B221" s="756" t="s">
        <v>413</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5" t="str">
        <f>X48</f>
        <v>○</v>
      </c>
      <c r="AL221" s="465"/>
      <c r="AM221" s="600"/>
      <c r="AN221" s="600"/>
      <c r="AO221" s="600"/>
      <c r="AP221" s="600"/>
      <c r="AQ221" s="600"/>
      <c r="AR221" s="600"/>
      <c r="AS221" s="600"/>
      <c r="AT221" s="600"/>
      <c r="AU221" s="600"/>
      <c r="AV221" s="600"/>
      <c r="AW221" s="600"/>
      <c r="AX221" s="601"/>
      <c r="AY221" s="601"/>
      <c r="AZ221" s="601"/>
    </row>
    <row r="222" spans="1:52" customFormat="1" hidden="1">
      <c r="AL222" s="465"/>
      <c r="AM222" s="600"/>
      <c r="AN222" s="600"/>
      <c r="AO222" s="600"/>
      <c r="AP222" s="600"/>
      <c r="AQ222" s="600"/>
      <c r="AR222" s="600"/>
      <c r="AS222" s="600"/>
      <c r="AT222" s="600"/>
      <c r="AU222" s="600"/>
      <c r="AV222" s="600"/>
      <c r="AW222" s="600"/>
      <c r="AX222" s="601"/>
      <c r="AY222" s="601"/>
      <c r="AZ222" s="601"/>
    </row>
    <row r="223" spans="1:52" s="601" customFormat="1" ht="15" hidden="1" customHeight="1">
      <c r="A223" s="739" t="s">
        <v>414</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0"/>
      <c r="AN223" s="600"/>
      <c r="AO223" s="600"/>
      <c r="AP223" s="600"/>
      <c r="AQ223" s="600"/>
      <c r="AR223" s="600"/>
      <c r="AS223" s="600"/>
      <c r="AT223" s="600"/>
      <c r="AU223" s="600"/>
      <c r="AV223" s="600"/>
      <c r="AW223" s="600"/>
    </row>
    <row r="224" spans="1:52" s="601" customFormat="1" ht="15" hidden="1" customHeight="1">
      <c r="A224" s="647" t="s">
        <v>415</v>
      </c>
      <c r="B224" s="757" t="s">
        <v>416</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5" t="str">
        <f>AJ53</f>
        <v>○</v>
      </c>
      <c r="AK224"/>
      <c r="AL224" s="465"/>
      <c r="AM224" s="485"/>
      <c r="AN224" s="485"/>
      <c r="AO224" s="485"/>
      <c r="AP224" s="485"/>
      <c r="AQ224" s="485"/>
      <c r="AR224" s="485"/>
      <c r="AS224" s="485"/>
      <c r="AT224" s="485"/>
      <c r="AU224" s="485"/>
      <c r="AV224" s="485"/>
      <c r="AW224" s="485"/>
      <c r="AX224" s="1"/>
      <c r="AY224" s="1"/>
      <c r="AZ224" s="1"/>
    </row>
    <row r="225" spans="1:52" s="1" customFormat="1" ht="15" hidden="1" customHeight="1">
      <c r="A225" s="759" t="s">
        <v>408</v>
      </c>
      <c r="B225" s="744" t="s">
        <v>417</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5" t="str">
        <f>AJ65</f>
        <v>○</v>
      </c>
      <c r="AK225"/>
      <c r="AL225" s="465"/>
      <c r="AM225" s="485"/>
      <c r="AN225" s="485"/>
      <c r="AO225" s="485"/>
      <c r="AP225" s="485"/>
      <c r="AQ225" s="485"/>
      <c r="AR225" s="485"/>
      <c r="AS225" s="485"/>
      <c r="AT225" s="485"/>
      <c r="AU225" s="485"/>
      <c r="AV225" s="485"/>
      <c r="AW225" s="485"/>
    </row>
    <row r="226" spans="1:52" s="1" customFormat="1" ht="26.25" hidden="1" customHeight="1">
      <c r="A226" s="743"/>
      <c r="B226" s="761" t="s">
        <v>418</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5" t="str">
        <f>AJ70</f>
        <v>○</v>
      </c>
      <c r="AK226"/>
      <c r="AL226" s="465"/>
      <c r="AM226" s="485"/>
      <c r="AN226" s="485"/>
      <c r="AO226" s="485"/>
      <c r="AP226" s="485"/>
      <c r="AQ226" s="485"/>
      <c r="AR226" s="485"/>
      <c r="AS226" s="485"/>
      <c r="AT226" s="485"/>
      <c r="AU226" s="485"/>
      <c r="AV226" s="485"/>
      <c r="AW226" s="485"/>
    </row>
    <row r="227" spans="1:52" s="1" customFormat="1" ht="29.25" hidden="1" customHeight="1">
      <c r="A227" s="760"/>
      <c r="B227" s="763" t="s">
        <v>419</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5" t="str">
        <f>AJ79</f>
        <v>○</v>
      </c>
      <c r="AK227"/>
      <c r="AL227" s="465"/>
      <c r="AM227" s="465"/>
      <c r="AN227" s="465"/>
      <c r="AO227" s="465"/>
      <c r="AP227" s="465"/>
      <c r="AQ227" s="465"/>
      <c r="AR227" s="465"/>
      <c r="AS227" s="465"/>
      <c r="AT227" s="466"/>
      <c r="AU227" s="465"/>
      <c r="AV227" s="465"/>
      <c r="AW227" s="465"/>
      <c r="AX227"/>
      <c r="AY227"/>
      <c r="AZ227"/>
    </row>
    <row r="228" spans="1:52" customFormat="1" hidden="1">
      <c r="AL228" s="465"/>
      <c r="AM228" s="465"/>
      <c r="AN228" s="465"/>
      <c r="AO228" s="465"/>
      <c r="AP228" s="465"/>
      <c r="AQ228" s="465"/>
      <c r="AR228" s="465"/>
      <c r="AS228" s="465"/>
      <c r="AT228" s="465"/>
      <c r="AU228" s="465"/>
      <c r="AV228" s="465"/>
      <c r="AW228" s="465"/>
    </row>
    <row r="229" spans="1:52" customFormat="1" hidden="1">
      <c r="A229" s="739" t="s">
        <v>420</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hidden="1">
      <c r="A230" s="765" t="s">
        <v>415</v>
      </c>
      <c r="B230" s="757" t="s">
        <v>421</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5" t="str">
        <f>AJ99</f>
        <v>○</v>
      </c>
      <c r="AL230" s="465"/>
      <c r="AM230" s="465"/>
      <c r="AN230" s="465"/>
      <c r="AO230" s="465"/>
      <c r="AP230" s="465"/>
      <c r="AQ230" s="465"/>
      <c r="AR230" s="465"/>
      <c r="AS230" s="465"/>
      <c r="AT230" s="465"/>
      <c r="AU230" s="465"/>
      <c r="AV230" s="465"/>
      <c r="AW230" s="465"/>
    </row>
    <row r="231" spans="1:52" customFormat="1" hidden="1">
      <c r="A231" s="743"/>
      <c r="B231" s="744" t="s">
        <v>422</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5" t="str">
        <f>AJ100</f>
        <v>○</v>
      </c>
      <c r="AL231" s="465"/>
      <c r="AM231" s="465"/>
      <c r="AN231" s="465"/>
      <c r="AO231" s="465"/>
      <c r="AP231" s="465"/>
      <c r="AQ231" s="465"/>
      <c r="AR231" s="465"/>
      <c r="AS231" s="465"/>
      <c r="AT231" s="465"/>
      <c r="AU231" s="465"/>
      <c r="AV231" s="465"/>
      <c r="AW231" s="465"/>
    </row>
    <row r="232" spans="1:52" customFormat="1" hidden="1">
      <c r="A232" s="743"/>
      <c r="B232" s="744" t="s">
        <v>423</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5" t="str">
        <f>AJ97</f>
        <v>○</v>
      </c>
      <c r="AL232" s="465"/>
      <c r="AM232" s="465"/>
      <c r="AN232" s="465"/>
      <c r="AO232" s="465"/>
      <c r="AP232" s="465"/>
      <c r="AQ232" s="465"/>
      <c r="AR232" s="465"/>
      <c r="AS232" s="465"/>
      <c r="AT232" s="465"/>
      <c r="AU232" s="465"/>
      <c r="AV232" s="465"/>
      <c r="AW232" s="465"/>
    </row>
    <row r="233" spans="1:52" customFormat="1" hidden="1">
      <c r="A233" s="743"/>
      <c r="B233" s="744" t="s">
        <v>424</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5" t="str">
        <f>AF104</f>
        <v>○</v>
      </c>
      <c r="AL233" s="465"/>
      <c r="AM233" s="465"/>
      <c r="AN233" s="465"/>
      <c r="AO233" s="465"/>
      <c r="AP233" s="465"/>
      <c r="AQ233" s="465"/>
      <c r="AR233" s="465"/>
      <c r="AS233" s="465"/>
      <c r="AT233" s="465"/>
      <c r="AU233" s="465"/>
      <c r="AV233" s="465"/>
      <c r="AW233" s="465"/>
    </row>
    <row r="234" spans="1:52" customFormat="1" ht="28.5" hidden="1" customHeight="1">
      <c r="A234" s="743"/>
      <c r="B234" s="761" t="s">
        <v>425</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5" t="str">
        <f>AF105</f>
        <v>○</v>
      </c>
      <c r="AL234" s="465"/>
      <c r="AM234" s="465"/>
      <c r="AN234" s="465"/>
      <c r="AO234" s="465"/>
      <c r="AP234" s="465"/>
      <c r="AQ234" s="465"/>
      <c r="AR234" s="465"/>
      <c r="AS234" s="465"/>
      <c r="AT234" s="465"/>
      <c r="AU234" s="465"/>
      <c r="AV234" s="465"/>
      <c r="AW234" s="465"/>
    </row>
    <row r="235" spans="1:52" customFormat="1" hidden="1">
      <c r="A235" s="742" t="s">
        <v>408</v>
      </c>
      <c r="B235" s="744" t="s">
        <v>416</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5" t="str">
        <f>AJ115</f>
        <v>○</v>
      </c>
      <c r="AL235" s="465"/>
      <c r="AM235" s="465"/>
      <c r="AN235" s="465"/>
      <c r="AO235" s="465"/>
      <c r="AP235" s="465"/>
      <c r="AQ235" s="465"/>
      <c r="AR235" s="465"/>
      <c r="AS235" s="465"/>
      <c r="AT235" s="465"/>
      <c r="AU235" s="465"/>
      <c r="AV235" s="465"/>
      <c r="AW235" s="465"/>
    </row>
    <row r="236" spans="1:52" customFormat="1" hidden="1">
      <c r="A236" s="743"/>
      <c r="B236" s="744" t="s">
        <v>426</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5" t="str">
        <f>AJ117</f>
        <v/>
      </c>
      <c r="AL236" s="465"/>
      <c r="AM236" s="465"/>
      <c r="AN236" s="465"/>
      <c r="AO236" s="465"/>
      <c r="AP236" s="465"/>
      <c r="AQ236" s="465"/>
      <c r="AR236" s="465"/>
      <c r="AS236" s="465"/>
      <c r="AT236" s="465"/>
      <c r="AU236" s="465"/>
      <c r="AV236" s="465"/>
      <c r="AW236" s="465"/>
    </row>
    <row r="237" spans="1:52" customFormat="1" ht="15.75" hidden="1" customHeight="1">
      <c r="A237" s="646" t="s">
        <v>412</v>
      </c>
      <c r="B237" s="746" t="s">
        <v>427</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5" t="str">
        <f>AJ126</f>
        <v>○</v>
      </c>
      <c r="AL237" s="465"/>
      <c r="AM237" s="465"/>
      <c r="AN237" s="465"/>
      <c r="AO237" s="465"/>
      <c r="AP237" s="465"/>
      <c r="AQ237" s="465"/>
      <c r="AR237" s="465"/>
      <c r="AS237" s="465"/>
      <c r="AT237" s="465"/>
      <c r="AU237" s="465"/>
      <c r="AV237" s="465"/>
      <c r="AW237" s="465"/>
    </row>
    <row r="238" spans="1:52" customFormat="1" hidden="1">
      <c r="AL238" s="465"/>
      <c r="AM238" s="465"/>
      <c r="AN238" s="465"/>
      <c r="AO238" s="465"/>
      <c r="AP238" s="465"/>
      <c r="AQ238" s="465"/>
      <c r="AR238" s="465"/>
      <c r="AS238" s="465"/>
      <c r="AT238" s="465"/>
      <c r="AU238" s="465"/>
      <c r="AV238" s="465"/>
      <c r="AW238" s="465"/>
    </row>
    <row r="239" spans="1:52" customFormat="1" hidden="1">
      <c r="A239" s="739" t="s">
        <v>428</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hidden="1" customHeight="1">
      <c r="A240" s="748" t="s">
        <v>415</v>
      </c>
      <c r="B240" s="750" t="s">
        <v>429</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5" t="str">
        <f>AF140</f>
        <v>○</v>
      </c>
      <c r="AL240" s="465"/>
      <c r="AM240" s="465"/>
      <c r="AN240" s="465"/>
      <c r="AO240" s="465"/>
      <c r="AP240" s="465"/>
      <c r="AQ240" s="465"/>
      <c r="AR240" s="465"/>
      <c r="AS240" s="465"/>
      <c r="AT240" s="465"/>
      <c r="AU240" s="465"/>
      <c r="AV240" s="465"/>
      <c r="AW240" s="465"/>
    </row>
    <row r="241" spans="1:49" customFormat="1" ht="27" hidden="1" customHeight="1">
      <c r="A241" s="749"/>
      <c r="B241" s="752" t="s">
        <v>430</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5" t="str">
        <f>AF143</f>
        <v>○</v>
      </c>
      <c r="AL241" s="465"/>
      <c r="AM241" s="465"/>
      <c r="AN241" s="465"/>
      <c r="AO241" s="465"/>
      <c r="AP241" s="465"/>
      <c r="AQ241" s="465"/>
      <c r="AR241" s="465"/>
      <c r="AS241" s="465"/>
      <c r="AT241" s="465"/>
      <c r="AU241" s="465"/>
      <c r="AV241" s="465"/>
      <c r="AW241" s="465"/>
    </row>
    <row r="242" spans="1:49" customFormat="1" hidden="1">
      <c r="A242" s="648" t="s">
        <v>408</v>
      </c>
      <c r="B242" s="754" t="s">
        <v>416</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5" t="str">
        <f>AJ148</f>
        <v>○</v>
      </c>
      <c r="AL242" s="465"/>
      <c r="AM242" s="465"/>
      <c r="AN242" s="465"/>
      <c r="AO242" s="465"/>
      <c r="AP242" s="465"/>
      <c r="AQ242" s="465"/>
      <c r="AR242" s="465"/>
      <c r="AS242" s="465"/>
      <c r="AT242" s="465"/>
      <c r="AU242" s="465"/>
      <c r="AV242" s="465"/>
      <c r="AW242" s="465"/>
    </row>
    <row r="243" spans="1:49" customFormat="1" hidden="1">
      <c r="AL243" s="465"/>
      <c r="AM243" s="465"/>
      <c r="AN243" s="465"/>
      <c r="AO243" s="465"/>
      <c r="AP243" s="465"/>
      <c r="AQ243" s="465"/>
      <c r="AR243" s="465"/>
      <c r="AS243" s="465"/>
      <c r="AT243" s="465"/>
      <c r="AU243" s="465"/>
      <c r="AV243" s="465"/>
      <c r="AW243" s="465"/>
    </row>
    <row r="244" spans="1:49" customFormat="1" hidden="1">
      <c r="A244" s="739" t="s">
        <v>431</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hidden="1" customHeight="1">
      <c r="A245" s="649"/>
      <c r="B245" s="740" t="s">
        <v>432</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5" t="str">
        <f>AJ164</f>
        <v>○</v>
      </c>
      <c r="AL245" s="465"/>
      <c r="AM245" s="465"/>
      <c r="AN245" s="465"/>
      <c r="AO245" s="465"/>
      <c r="AP245" s="465"/>
      <c r="AQ245" s="465"/>
      <c r="AR245" s="465"/>
      <c r="AS245" s="465"/>
      <c r="AT245" s="465"/>
      <c r="AU245" s="465"/>
      <c r="AV245" s="465"/>
      <c r="AW245" s="465"/>
    </row>
    <row r="246" spans="1:49" customFormat="1" hidden="1">
      <c r="AL246" s="465"/>
      <c r="AM246" s="465"/>
      <c r="AN246" s="465"/>
      <c r="AO246" s="465"/>
      <c r="AP246" s="465"/>
      <c r="AQ246" s="465"/>
      <c r="AR246" s="465"/>
      <c r="AS246" s="465"/>
      <c r="AT246" s="465"/>
      <c r="AU246" s="465"/>
      <c r="AV246" s="465"/>
      <c r="AW246" s="465"/>
    </row>
    <row r="247" spans="1:49" customFormat="1" hidden="1">
      <c r="A247" s="739" t="s">
        <v>397</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hidden="1" customHeight="1">
      <c r="A248" s="649"/>
      <c r="B248" s="740" t="s">
        <v>433</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5"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8" manualBreakCount="8">
    <brk id="50" max="36" man="1"/>
    <brk id="62" max="36" man="1"/>
    <brk id="86" max="36" man="1"/>
    <brk id="112" max="36" man="1"/>
    <brk id="124" max="36" man="1"/>
    <brk id="131"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P22" sqref="P22"/>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T4" s="34"/>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467</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467</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467</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468</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467</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467</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A8:U8 AG8 A13:A31 A12:B12 L12:AG31 B13:B111 A1:AG7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85" zoomScaleNormal="70" zoomScaleSheetLayoutView="85" zoomScalePageLayoutView="70" workbookViewId="0">
      <selection activeCell="B20" sqref="B20:K20"/>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469</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467</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467</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468</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467</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467</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topLeftCell="A7" zoomScale="85" zoomScaleNormal="85" zoomScaleSheetLayoutView="85" zoomScalePageLayoutView="70" workbookViewId="0">
      <selection activeCell="A5" sqref="A5:N5"/>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467</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467</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467</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467</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467</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467</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岡田 萌</cp:lastModifiedBy>
  <cp:lastPrinted>2023-08-09T08:23:14Z</cp:lastPrinted>
  <dcterms:created xsi:type="dcterms:W3CDTF">2020-02-21T08:37:11Z</dcterms:created>
  <dcterms:modified xsi:type="dcterms:W3CDTF">2023-08-16T04:56:05Z</dcterms:modified>
</cp:coreProperties>
</file>