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J:\10 地域政策課\商工観光係\公営企業関係\経営比較分析調査\"/>
    </mc:Choice>
  </mc:AlternateContent>
  <xr:revisionPtr revIDLastSave="0" documentId="13_ncr:1_{2FA3CCAF-D4B4-4399-9194-72EC51045E02}" xr6:coauthVersionLast="36" xr6:coauthVersionMax="36" xr10:uidLastSave="{00000000-0000-0000-0000-000000000000}"/>
  <workbookProtection workbookAlgorithmName="SHA-512" workbookHashValue="SUBlQTBg9KtjJqqABlpqcFz3X12mkYyhqCmfYMuXE9VwY5bijEuRUC+G7dx9XQqlh8vxuCK+iSZjxi04uJnTWw==" workbookSaltValue="T4bkvbSiX457vwAGBMgfzA==" workbookSpinCount="100000"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IJ54" i="4" s="1"/>
  <c r="CI7" i="5"/>
  <c r="CH7" i="5"/>
  <c r="CG7" i="5"/>
  <c r="CF7" i="5"/>
  <c r="CE7" i="5"/>
  <c r="CD7" i="5"/>
  <c r="CC7" i="5"/>
  <c r="CB7" i="5"/>
  <c r="BZ7" i="5"/>
  <c r="BY7" i="5"/>
  <c r="BX7" i="5"/>
  <c r="BW7" i="5"/>
  <c r="BV7" i="5"/>
  <c r="BU7" i="5"/>
  <c r="BT7" i="5"/>
  <c r="BS7" i="5"/>
  <c r="BR7" i="5"/>
  <c r="BQ7" i="5"/>
  <c r="BO7" i="5"/>
  <c r="BN7" i="5"/>
  <c r="BM7" i="5"/>
  <c r="BL7" i="5"/>
  <c r="AF54" i="4" s="1"/>
  <c r="BK7" i="5"/>
  <c r="BJ7" i="5"/>
  <c r="BI7" i="5"/>
  <c r="BH7" i="5"/>
  <c r="BG7" i="5"/>
  <c r="BF7" i="5"/>
  <c r="BD7" i="5"/>
  <c r="BC7" i="5"/>
  <c r="BB7" i="5"/>
  <c r="BA7" i="5"/>
  <c r="AZ7" i="5"/>
  <c r="AY7" i="5"/>
  <c r="IX31" i="4" s="1"/>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HV54" i="4"/>
  <c r="HH54" i="4"/>
  <c r="GT54" i="4"/>
  <c r="FJ54" i="4"/>
  <c r="EV54" i="4"/>
  <c r="EH54" i="4"/>
  <c r="DT54" i="4"/>
  <c r="DF54" i="4"/>
  <c r="BV54" i="4"/>
  <c r="BH54" i="4"/>
  <c r="AT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N88" i="4" l="1"/>
  <c r="ML52" i="4"/>
  <c r="IX52" i="4"/>
  <c r="BV76" i="4"/>
  <c r="FJ52" i="4"/>
  <c r="IX30" i="4"/>
  <c r="ML76" i="4"/>
  <c r="BV52" i="4"/>
  <c r="FJ30" i="4"/>
  <c r="IX76" i="4"/>
  <c r="BV30" i="4"/>
  <c r="C11" i="5"/>
  <c r="D11" i="5"/>
  <c r="E11" i="5"/>
  <c r="B11" i="5"/>
  <c r="AT76" i="4" l="1"/>
  <c r="HV30" i="4"/>
  <c r="LJ76" i="4"/>
  <c r="AT52" i="4"/>
  <c r="EH30" i="4"/>
  <c r="AT30" i="4"/>
  <c r="EH52" i="4"/>
  <c r="HV76" i="4"/>
  <c r="LJ52" i="4"/>
  <c r="HV52" i="4"/>
  <c r="GT52" i="4"/>
  <c r="GT76" i="4"/>
  <c r="R76" i="4"/>
  <c r="DF52" i="4"/>
  <c r="GT30" i="4"/>
  <c r="KH52" i="4"/>
  <c r="R30" i="4"/>
  <c r="KH76" i="4"/>
  <c r="R52" i="4"/>
  <c r="DF30" i="4"/>
  <c r="AF76" i="4"/>
  <c r="DT52" i="4"/>
  <c r="HH30" i="4"/>
  <c r="KV76" i="4"/>
  <c r="AF52" i="4"/>
  <c r="DT30" i="4"/>
  <c r="HH76" i="4"/>
  <c r="KV52" i="4"/>
  <c r="AF30" i="4"/>
  <c r="HH52" i="4"/>
  <c r="LX76" i="4"/>
  <c r="IJ76" i="4"/>
  <c r="LX52" i="4"/>
  <c r="BH30" i="4"/>
  <c r="EV30" i="4"/>
  <c r="IJ52" i="4"/>
  <c r="BH76" i="4"/>
  <c r="EV52" i="4"/>
  <c r="IJ30" i="4"/>
  <c r="BH52" i="4"/>
</calcChain>
</file>

<file path=xl/sharedStrings.xml><?xml version="1.0" encoding="utf-8"?>
<sst xmlns="http://schemas.openxmlformats.org/spreadsheetml/2006/main" count="301" uniqueCount="150">
  <si>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</si>
  <si>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</si>
  <si>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</si>
  <si>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</si>
  <si>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</si>
  <si>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</si>
  <si>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</si>
  <si>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</si>
  <si>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</si>
  <si>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</si>
  <si>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</si>
  <si>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</si>
  <si>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</si>
  <si>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</si>
  <si>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</si>
  <si>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</si>
  <si>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</si>
  <si>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</si>
  <si>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</si>
  <si>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</si>
  <si>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</si>
  <si>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</si>
  <si>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</si>
  <si>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</si>
  <si>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</si>
  <si>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</si>
  <si>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</si>
  <si>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</si>
  <si>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</si>
  <si>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</si>
  <si>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</si>
  <si>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</si>
  <si>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</si>
  <si>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</si>
  <si>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</si>
  <si>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</si>
  <si>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</si>
  <si>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</si>
  <si>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</si>
  <si>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</si>
  <si>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</si>
  <si>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</si>
  <si>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</si>
  <si>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</si>
  <si>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</si>
  <si>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</si>
  <si>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</si>
  <si>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</si>
  <si>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</si>
  <si>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</si>
  <si>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</si>
  <si>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</si>
  <si>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</si>
  <si>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</si>
  <si>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</si>
  <si>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</si>
  <si>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</si>
  <si>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</si>
  <si>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</si>
  <si>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</si>
  <si>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</si>
  <si>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</si>
  <si>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</si>
  <si>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</si>
  <si>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</si>
  <si>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</si>
  <si>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</si>
  <si>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</si>
  <si>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</si>
  <si>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</si>
  <si>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</si>
  <si>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</si>
  <si>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</si>
  <si>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</si>
  <si>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</si>
  <si>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</si>
  <si>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</si>
  <si>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</si>
  <si>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</si>
  <si>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</si>
  <si>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</si>
  <si>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</si>
  <si>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</si>
  <si>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</si>
  <si>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</si>
  <si>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</si>
  <si>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</si>
  <si>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</si>
  <si>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</si>
  <si>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</si>
  <si>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</si>
  <si>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</si>
  <si>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</si>
  <si>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</si>
  <si>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</si>
  <si>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</si>
  <si>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</si>
  <si>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</si>
  <si>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</si>
  <si>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</si>
  <si>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</si>
  <si>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</si>
  <si>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</si>
  <si>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</si>
  <si>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</si>
  <si>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</si>
  <si>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</si>
  <si>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</si>
  <si>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</si>
  <si>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</si>
  <si>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</si>
  <si>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当該値(N-3)</t>
    <phoneticPr fontId="5"/>
  </si>
  <si>
    <t>当該値(N-3)</t>
    <phoneticPr fontId="5"/>
  </si>
  <si>
    <t>当該値(N-1)</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</si>
  <si>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</si>
  <si>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</si>
  <si>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</si>
  <si>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</si>
  <si>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</si>
  <si>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</si>
  <si>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</si>
  <si>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</si>
  <si>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</si>
  <si>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</si>
  <si>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</si>
  <si>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</si>
  <si>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</si>
  <si>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</si>
  <si>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</si>
  <si>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</si>
  <si>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川棚町</t>
  </si>
  <si>
    <t>くじゃく荘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</si>
  <si>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</si>
  <si>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</si>
  <si>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</si>
  <si>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</si>
  <si>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</si>
  <si>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</si>
  <si>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</si>
  <si>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</si>
  <si>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</si>
  <si>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</si>
  <si>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</si>
  <si>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</si>
  <si>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</si>
  <si>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</si>
  <si>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宿泊者数は新型コロナウイルス感染症の影響により減少となった。
今後は、指定管理者による民間のノウハウを活用した集客を図り、定員稼働率の回復及び増加に努める。</t>
    <phoneticPr fontId="5"/>
  </si>
  <si>
    <t>年間を通じて新型コロナウイルス感染症の影響が大きく、宿泊者数及び収益が減少した。
今後は新型コロナウイルス感染症の収束後の経営回復に向け、指定管理者による民間のノウハウを活用した集客を図り、定員稼働率の回復及び増加に努める。</t>
    <phoneticPr fontId="5"/>
  </si>
  <si>
    <t>当該施設は、指定管理者制度（利用料金制）により運営を行っている。
・当該年度は新型コロナウイルス感染症の感染状況拡大により休館期間が４か月に渡り、前年度に引き続き、最終的に収益を押し下げた結果となったが、支出経費の抑制により繰入金は減少した。
・今後も新型コロナウイルス感染症の収束まで引き続き厳しい経営を強いられることが予想される。</t>
    <rPh sb="73" eb="76">
      <t>ゼンネンド</t>
    </rPh>
    <rPh sb="77" eb="78">
      <t>ヒ</t>
    </rPh>
    <rPh sb="79" eb="80">
      <t>ツヅ</t>
    </rPh>
    <rPh sb="102" eb="104">
      <t>シシュツ</t>
    </rPh>
    <rPh sb="104" eb="106">
      <t>ケイヒ</t>
    </rPh>
    <rPh sb="107" eb="109">
      <t>ヨクセイ</t>
    </rPh>
    <rPh sb="116" eb="118">
      <t>ゲンショウ</t>
    </rPh>
    <phoneticPr fontId="5"/>
  </si>
  <si>
    <t>企業債残高は現在無いが、施設の大規模改修によるリニューアルオープンから２５年が経過し、建築設備及び付帯設備の修繕が恒常的かつ増加傾向にあるため、今後の計画的な設備投資を検討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</si>
</sst>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436</c:v>
                </c:pt>
                <c:pt idx="4">
                  <c:v>0</c:v>
                </c:pt>
              </c:numCache>
            </c:numRef>
          </c:val>
          <c:extLst>
            <c:ext xmlns:c16="http://schemas.microsoft.com/office/drawing/2014/chart" uri="{C3380CC4-5D6E-409C-BE32-E72D297353CC}">
              <c16:uniqueId val="{00000000-BD0D-44E6-A004-7107F4FFBC1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1882</c:v>
                </c:pt>
                <c:pt idx="1">
                  <c:v>1100</c:v>
                </c:pt>
                <c:pt idx="2">
                  <c:v>706</c:v>
                </c:pt>
                <c:pt idx="3">
                  <c:v>16253</c:v>
                </c:pt>
                <c:pt idx="4">
                  <c:v>12164</c:v>
                </c:pt>
              </c:numCache>
            </c:numRef>
          </c:val>
          <c:smooth val="0"/>
          <c:extLst>
            <c:ext xmlns:c16="http://schemas.microsoft.com/office/drawing/2014/chart" uri="{C3380CC4-5D6E-409C-BE32-E72D297353CC}">
              <c16:uniqueId val="{00000001-BD0D-44E6-A004-7107F4FFBC1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0746-448A-9E37-8C0D39C8279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746-448A-9E37-8C0D39C82797}"/>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4.4000000000000003E-3</c:v>
                </c:pt>
                <c:pt idx="1">
                  <c:v>3.2000000000000002E-3</c:v>
                </c:pt>
                <c:pt idx="2">
                  <c:v>2.8E-3</c:v>
                </c:pt>
                <c:pt idx="3">
                  <c:v>4.0000000000000001E-3</c:v>
                </c:pt>
                <c:pt idx="4">
                  <c:v>3.5000000000000001E-3</c:v>
                </c:pt>
              </c:numCache>
            </c:numRef>
          </c:val>
          <c:smooth val="0"/>
          <c:extLst>
            <c:ext xmlns:c16="http://schemas.microsoft.com/office/drawing/2014/chart" uri="{C3380CC4-5D6E-409C-BE32-E72D297353CC}">
              <c16:uniqueId val="{00000000-0A68-45CA-B3CF-885565E98925}"/>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8.0000000000000004E-4</c:v>
                </c:pt>
                <c:pt idx="1">
                  <c:v>2E-3</c:v>
                </c:pt>
                <c:pt idx="2">
                  <c:v>2E-3</c:v>
                </c:pt>
                <c:pt idx="3">
                  <c:v>3.2000000000000002E-3</c:v>
                </c:pt>
                <c:pt idx="4">
                  <c:v>2.5000000000000001E-3</c:v>
                </c:pt>
              </c:numCache>
            </c:numRef>
          </c:val>
          <c:smooth val="0"/>
          <c:extLst>
            <c:ext xmlns:c16="http://schemas.microsoft.com/office/drawing/2014/chart" uri="{C3380CC4-5D6E-409C-BE32-E72D297353CC}">
              <c16:uniqueId val="{00000001-0A68-45CA-B3CF-885565E98925}"/>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25.5</c:v>
                </c:pt>
                <c:pt idx="4">
                  <c:v>12.3</c:v>
                </c:pt>
              </c:numCache>
            </c:numRef>
          </c:val>
          <c:extLst>
            <c:ext xmlns:c16="http://schemas.microsoft.com/office/drawing/2014/chart" uri="{C3380CC4-5D6E-409C-BE32-E72D297353CC}">
              <c16:uniqueId val="{00000000-A473-4C4C-B0F2-B1BF83B6380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17.399999999999999</c:v>
                </c:pt>
                <c:pt idx="1">
                  <c:v>10.6</c:v>
                </c:pt>
                <c:pt idx="2">
                  <c:v>28.3</c:v>
                </c:pt>
                <c:pt idx="3">
                  <c:v>39.9</c:v>
                </c:pt>
                <c:pt idx="4">
                  <c:v>21.4</c:v>
                </c:pt>
              </c:numCache>
            </c:numRef>
          </c:val>
          <c:smooth val="0"/>
          <c:extLst>
            <c:ext xmlns:c16="http://schemas.microsoft.com/office/drawing/2014/chart" uri="{C3380CC4-5D6E-409C-BE32-E72D297353CC}">
              <c16:uniqueId val="{00000001-A473-4C4C-B0F2-B1BF83B6380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20.3</c:v>
                </c:pt>
                <c:pt idx="1">
                  <c:v>1435.4</c:v>
                </c:pt>
                <c:pt idx="2">
                  <c:v>147.19999999999999</c:v>
                </c:pt>
                <c:pt idx="3">
                  <c:v>100</c:v>
                </c:pt>
                <c:pt idx="4">
                  <c:v>100</c:v>
                </c:pt>
              </c:numCache>
            </c:numRef>
          </c:val>
          <c:extLst>
            <c:ext xmlns:c16="http://schemas.microsoft.com/office/drawing/2014/chart" uri="{C3380CC4-5D6E-409C-BE32-E72D297353CC}">
              <c16:uniqueId val="{00000000-B7B9-4BF9-BC33-9A0493E19F40}"/>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84.7</c:v>
                </c:pt>
                <c:pt idx="1">
                  <c:v>156</c:v>
                </c:pt>
                <c:pt idx="2">
                  <c:v>125.6</c:v>
                </c:pt>
                <c:pt idx="3">
                  <c:v>83.9</c:v>
                </c:pt>
                <c:pt idx="4">
                  <c:v>77.2</c:v>
                </c:pt>
              </c:numCache>
            </c:numRef>
          </c:val>
          <c:smooth val="0"/>
          <c:extLst>
            <c:ext xmlns:c16="http://schemas.microsoft.com/office/drawing/2014/chart" uri="{C3380CC4-5D6E-409C-BE32-E72D297353CC}">
              <c16:uniqueId val="{00000001-B7B9-4BF9-BC33-9A0493E19F40}"/>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7899</c:v>
                </c:pt>
                <c:pt idx="1">
                  <c:v>8373</c:v>
                </c:pt>
                <c:pt idx="2">
                  <c:v>401</c:v>
                </c:pt>
                <c:pt idx="3">
                  <c:v>-6458</c:v>
                </c:pt>
                <c:pt idx="4">
                  <c:v>-975</c:v>
                </c:pt>
              </c:numCache>
            </c:numRef>
          </c:val>
          <c:extLst>
            <c:ext xmlns:c16="http://schemas.microsoft.com/office/drawing/2014/chart" uri="{C3380CC4-5D6E-409C-BE32-E72D297353CC}">
              <c16:uniqueId val="{00000000-70B1-4B16-A81A-18347931FE6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-8310</c:v>
                </c:pt>
                <c:pt idx="1">
                  <c:v>5713</c:v>
                </c:pt>
                <c:pt idx="2">
                  <c:v>3780</c:v>
                </c:pt>
                <c:pt idx="3">
                  <c:v>-46965</c:v>
                </c:pt>
                <c:pt idx="4">
                  <c:v>-28874</c:v>
                </c:pt>
              </c:numCache>
            </c:numRef>
          </c:val>
          <c:smooth val="0"/>
          <c:extLst>
            <c:ext xmlns:c16="http://schemas.microsoft.com/office/drawing/2014/chart" uri="{C3380CC4-5D6E-409C-BE32-E72D297353CC}">
              <c16:uniqueId val="{00000001-70B1-4B16-A81A-18347931FE6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80.099999999999994</c:v>
                </c:pt>
                <c:pt idx="1">
                  <c:v>100</c:v>
                </c:pt>
                <c:pt idx="2">
                  <c:v>100</c:v>
                </c:pt>
                <c:pt idx="3">
                  <c:v>100</c:v>
                </c:pt>
                <c:pt idx="4">
                  <c:v>87.4</c:v>
                </c:pt>
              </c:numCache>
            </c:numRef>
          </c:val>
          <c:extLst>
            <c:ext xmlns:c16="http://schemas.microsoft.com/office/drawing/2014/chart" uri="{C3380CC4-5D6E-409C-BE32-E72D297353CC}">
              <c16:uniqueId val="{00000000-7BDB-48B6-B565-2852FBDE4D3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15.7</c:v>
                </c:pt>
                <c:pt idx="1">
                  <c:v>17.100000000000001</c:v>
                </c:pt>
                <c:pt idx="2">
                  <c:v>15.9</c:v>
                </c:pt>
                <c:pt idx="3">
                  <c:v>-99.9</c:v>
                </c:pt>
                <c:pt idx="4">
                  <c:v>-6.6</c:v>
                </c:pt>
              </c:numCache>
            </c:numRef>
          </c:val>
          <c:smooth val="0"/>
          <c:extLst>
            <c:ext xmlns:c16="http://schemas.microsoft.com/office/drawing/2014/chart" uri="{C3380CC4-5D6E-409C-BE32-E72D297353CC}">
              <c16:uniqueId val="{00000001-7BDB-48B6-B565-2852FBDE4D3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36</c:v>
                </c:pt>
                <c:pt idx="1">
                  <c:v>0</c:v>
                </c:pt>
                <c:pt idx="2">
                  <c:v>0</c:v>
                </c:pt>
                <c:pt idx="3">
                  <c:v>191</c:v>
                </c:pt>
                <c:pt idx="4">
                  <c:v>209.9</c:v>
                </c:pt>
              </c:numCache>
            </c:numRef>
          </c:val>
          <c:extLst>
            <c:ext xmlns:c16="http://schemas.microsoft.com/office/drawing/2014/chart" uri="{C3380CC4-5D6E-409C-BE32-E72D297353CC}">
              <c16:uniqueId val="{00000000-106D-4C25-ACDF-731D7933B29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29.4</c:v>
                </c:pt>
                <c:pt idx="2">
                  <c:v>27.8</c:v>
                </c:pt>
                <c:pt idx="3">
                  <c:v>78.5</c:v>
                </c:pt>
                <c:pt idx="4">
                  <c:v>52.3</c:v>
                </c:pt>
              </c:numCache>
            </c:numRef>
          </c:val>
          <c:smooth val="0"/>
          <c:extLst>
            <c:ext xmlns:c16="http://schemas.microsoft.com/office/drawing/2014/chart" uri="{C3380CC4-5D6E-409C-BE32-E72D297353CC}">
              <c16:uniqueId val="{00000001-106D-4C25-ACDF-731D7933B29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31.5</c:v>
                </c:pt>
                <c:pt idx="1">
                  <c:v>28.9</c:v>
                </c:pt>
                <c:pt idx="2">
                  <c:v>26.9</c:v>
                </c:pt>
                <c:pt idx="3">
                  <c:v>27.2</c:v>
                </c:pt>
                <c:pt idx="4">
                  <c:v>21.5</c:v>
                </c:pt>
              </c:numCache>
            </c:numRef>
          </c:val>
          <c:extLst>
            <c:ext xmlns:c16="http://schemas.microsoft.com/office/drawing/2014/chart" uri="{C3380CC4-5D6E-409C-BE32-E72D297353CC}">
              <c16:uniqueId val="{00000000-38F9-43C9-8851-897CECD54A8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33.799999999999997</c:v>
                </c:pt>
                <c:pt idx="1">
                  <c:v>31.6</c:v>
                </c:pt>
                <c:pt idx="2">
                  <c:v>28</c:v>
                </c:pt>
                <c:pt idx="3">
                  <c:v>2.8</c:v>
                </c:pt>
                <c:pt idx="4">
                  <c:v>18.399999999999999</c:v>
                </c:pt>
              </c:numCache>
            </c:numRef>
          </c:val>
          <c:smooth val="0"/>
          <c:extLst>
            <c:ext xmlns:c16="http://schemas.microsoft.com/office/drawing/2014/chart" uri="{C3380CC4-5D6E-409C-BE32-E72D297353CC}">
              <c16:uniqueId val="{00000001-38F9-43C9-8851-897CECD54A8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CD6-4CDD-BFCE-17903B14D95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39.6</c:v>
                </c:pt>
                <c:pt idx="1">
                  <c:v>34.9</c:v>
                </c:pt>
                <c:pt idx="2">
                  <c:v>29.8</c:v>
                </c:pt>
                <c:pt idx="3">
                  <c:v>0</c:v>
                </c:pt>
                <c:pt idx="4">
                  <c:v>37.5</c:v>
                </c:pt>
              </c:numCache>
            </c:numRef>
          </c:val>
          <c:smooth val="0"/>
          <c:extLst>
            <c:ext xmlns:c16="http://schemas.microsoft.com/office/drawing/2014/chart" uri="{C3380CC4-5D6E-409C-BE32-E72D297353CC}">
              <c16:uniqueId val="{00000001-DCD6-4CDD-BFCE-17903B14D95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AF18-47BF-88E2-ED33332A068F}"/>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AF18-47BF-88E2-ED33332A068F}"/>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0" zoomScaleNormal="8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長崎県川棚町　くじゃく荘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10166</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利用料金制</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13.4</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4168</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149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有</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84</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148</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H29</v>
      </c>
      <c r="S30" s="111"/>
      <c r="T30" s="111"/>
      <c r="U30" s="111"/>
      <c r="V30" s="111"/>
      <c r="W30" s="111"/>
      <c r="X30" s="111"/>
      <c r="Y30" s="111"/>
      <c r="Z30" s="111"/>
      <c r="AA30" s="111"/>
      <c r="AB30" s="111"/>
      <c r="AC30" s="111"/>
      <c r="AD30" s="111"/>
      <c r="AE30" s="111"/>
      <c r="AF30" s="111" t="str">
        <f>データ!$C$11</f>
        <v>H30</v>
      </c>
      <c r="AG30" s="111"/>
      <c r="AH30" s="111"/>
      <c r="AI30" s="111"/>
      <c r="AJ30" s="111"/>
      <c r="AK30" s="111"/>
      <c r="AL30" s="111"/>
      <c r="AM30" s="111"/>
      <c r="AN30" s="111"/>
      <c r="AO30" s="111"/>
      <c r="AP30" s="111"/>
      <c r="AQ30" s="111"/>
      <c r="AR30" s="111"/>
      <c r="AS30" s="111"/>
      <c r="AT30" s="111" t="str">
        <f>データ!$D$11</f>
        <v>R01</v>
      </c>
      <c r="AU30" s="111"/>
      <c r="AV30" s="111"/>
      <c r="AW30" s="111"/>
      <c r="AX30" s="111"/>
      <c r="AY30" s="111"/>
      <c r="AZ30" s="111"/>
      <c r="BA30" s="111"/>
      <c r="BB30" s="111"/>
      <c r="BC30" s="111"/>
      <c r="BD30" s="111"/>
      <c r="BE30" s="111"/>
      <c r="BF30" s="111"/>
      <c r="BG30" s="111"/>
      <c r="BH30" s="111" t="str">
        <f>データ!$E$11</f>
        <v>R02</v>
      </c>
      <c r="BI30" s="111"/>
      <c r="BJ30" s="111"/>
      <c r="BK30" s="111"/>
      <c r="BL30" s="111"/>
      <c r="BM30" s="111"/>
      <c r="BN30" s="111"/>
      <c r="BO30" s="111"/>
      <c r="BP30" s="111"/>
      <c r="BQ30" s="111"/>
      <c r="BR30" s="111"/>
      <c r="BS30" s="111"/>
      <c r="BT30" s="111"/>
      <c r="BU30" s="111"/>
      <c r="BV30" s="111" t="str">
        <f>データ!$F$11</f>
        <v>R03</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H29</v>
      </c>
      <c r="DG30" s="111"/>
      <c r="DH30" s="111"/>
      <c r="DI30" s="111"/>
      <c r="DJ30" s="111"/>
      <c r="DK30" s="111"/>
      <c r="DL30" s="111"/>
      <c r="DM30" s="111"/>
      <c r="DN30" s="111"/>
      <c r="DO30" s="111"/>
      <c r="DP30" s="111"/>
      <c r="DQ30" s="111"/>
      <c r="DR30" s="111"/>
      <c r="DS30" s="111"/>
      <c r="DT30" s="111" t="str">
        <f>データ!$C$11</f>
        <v>H30</v>
      </c>
      <c r="DU30" s="111"/>
      <c r="DV30" s="111"/>
      <c r="DW30" s="111"/>
      <c r="DX30" s="111"/>
      <c r="DY30" s="111"/>
      <c r="DZ30" s="111"/>
      <c r="EA30" s="111"/>
      <c r="EB30" s="111"/>
      <c r="EC30" s="111"/>
      <c r="ED30" s="111"/>
      <c r="EE30" s="111"/>
      <c r="EF30" s="111"/>
      <c r="EG30" s="111"/>
      <c r="EH30" s="111" t="str">
        <f>データ!$D$11</f>
        <v>R01</v>
      </c>
      <c r="EI30" s="111"/>
      <c r="EJ30" s="111"/>
      <c r="EK30" s="111"/>
      <c r="EL30" s="111"/>
      <c r="EM30" s="111"/>
      <c r="EN30" s="111"/>
      <c r="EO30" s="111"/>
      <c r="EP30" s="111"/>
      <c r="EQ30" s="111"/>
      <c r="ER30" s="111"/>
      <c r="ES30" s="111"/>
      <c r="ET30" s="111"/>
      <c r="EU30" s="111"/>
      <c r="EV30" s="111" t="str">
        <f>データ!$E$11</f>
        <v>R02</v>
      </c>
      <c r="EW30" s="111"/>
      <c r="EX30" s="111"/>
      <c r="EY30" s="111"/>
      <c r="EZ30" s="111"/>
      <c r="FA30" s="111"/>
      <c r="FB30" s="111"/>
      <c r="FC30" s="111"/>
      <c r="FD30" s="111"/>
      <c r="FE30" s="111"/>
      <c r="FF30" s="111"/>
      <c r="FG30" s="111"/>
      <c r="FH30" s="111"/>
      <c r="FI30" s="111"/>
      <c r="FJ30" s="111" t="str">
        <f>データ!$F$11</f>
        <v>R03</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H29</v>
      </c>
      <c r="GU30" s="111"/>
      <c r="GV30" s="111"/>
      <c r="GW30" s="111"/>
      <c r="GX30" s="111"/>
      <c r="GY30" s="111"/>
      <c r="GZ30" s="111"/>
      <c r="HA30" s="111"/>
      <c r="HB30" s="111"/>
      <c r="HC30" s="111"/>
      <c r="HD30" s="111"/>
      <c r="HE30" s="111"/>
      <c r="HF30" s="111"/>
      <c r="HG30" s="111"/>
      <c r="HH30" s="111" t="str">
        <f>データ!$C$11</f>
        <v>H30</v>
      </c>
      <c r="HI30" s="111"/>
      <c r="HJ30" s="111"/>
      <c r="HK30" s="111"/>
      <c r="HL30" s="111"/>
      <c r="HM30" s="111"/>
      <c r="HN30" s="111"/>
      <c r="HO30" s="111"/>
      <c r="HP30" s="111"/>
      <c r="HQ30" s="111"/>
      <c r="HR30" s="111"/>
      <c r="HS30" s="111"/>
      <c r="HT30" s="111"/>
      <c r="HU30" s="111"/>
      <c r="HV30" s="111" t="str">
        <f>データ!$D$11</f>
        <v>R01</v>
      </c>
      <c r="HW30" s="111"/>
      <c r="HX30" s="111"/>
      <c r="HY30" s="111"/>
      <c r="HZ30" s="111"/>
      <c r="IA30" s="111"/>
      <c r="IB30" s="111"/>
      <c r="IC30" s="111"/>
      <c r="ID30" s="111"/>
      <c r="IE30" s="111"/>
      <c r="IF30" s="111"/>
      <c r="IG30" s="111"/>
      <c r="IH30" s="111"/>
      <c r="II30" s="111"/>
      <c r="IJ30" s="111" t="str">
        <f>データ!$E$11</f>
        <v>R02</v>
      </c>
      <c r="IK30" s="111"/>
      <c r="IL30" s="111"/>
      <c r="IM30" s="111"/>
      <c r="IN30" s="111"/>
      <c r="IO30" s="111"/>
      <c r="IP30" s="111"/>
      <c r="IQ30" s="111"/>
      <c r="IR30" s="111"/>
      <c r="IS30" s="111"/>
      <c r="IT30" s="111"/>
      <c r="IU30" s="111"/>
      <c r="IV30" s="111"/>
      <c r="IW30" s="111"/>
      <c r="IX30" s="111" t="str">
        <f>データ!$F$11</f>
        <v>R03</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8" t="s">
        <v>27</v>
      </c>
      <c r="J31" s="118"/>
      <c r="K31" s="118"/>
      <c r="L31" s="118"/>
      <c r="M31" s="118"/>
      <c r="N31" s="118"/>
      <c r="O31" s="118"/>
      <c r="P31" s="118"/>
      <c r="Q31" s="118"/>
      <c r="R31" s="119">
        <f>データ!Y7</f>
        <v>20.3</v>
      </c>
      <c r="S31" s="119"/>
      <c r="T31" s="119"/>
      <c r="U31" s="119"/>
      <c r="V31" s="119"/>
      <c r="W31" s="119"/>
      <c r="X31" s="119"/>
      <c r="Y31" s="119"/>
      <c r="Z31" s="119"/>
      <c r="AA31" s="119"/>
      <c r="AB31" s="119"/>
      <c r="AC31" s="119"/>
      <c r="AD31" s="119"/>
      <c r="AE31" s="119"/>
      <c r="AF31" s="119">
        <f>データ!Z7</f>
        <v>1435.4</v>
      </c>
      <c r="AG31" s="119"/>
      <c r="AH31" s="119"/>
      <c r="AI31" s="119"/>
      <c r="AJ31" s="119"/>
      <c r="AK31" s="119"/>
      <c r="AL31" s="119"/>
      <c r="AM31" s="119"/>
      <c r="AN31" s="119"/>
      <c r="AO31" s="119"/>
      <c r="AP31" s="119"/>
      <c r="AQ31" s="119"/>
      <c r="AR31" s="119"/>
      <c r="AS31" s="119"/>
      <c r="AT31" s="119">
        <f>データ!AA7</f>
        <v>147.19999999999999</v>
      </c>
      <c r="AU31" s="119"/>
      <c r="AV31" s="119"/>
      <c r="AW31" s="119"/>
      <c r="AX31" s="119"/>
      <c r="AY31" s="119"/>
      <c r="AZ31" s="119"/>
      <c r="BA31" s="119"/>
      <c r="BB31" s="119"/>
      <c r="BC31" s="119"/>
      <c r="BD31" s="119"/>
      <c r="BE31" s="119"/>
      <c r="BF31" s="119"/>
      <c r="BG31" s="119"/>
      <c r="BH31" s="119">
        <f>データ!AB7</f>
        <v>100</v>
      </c>
      <c r="BI31" s="119"/>
      <c r="BJ31" s="119"/>
      <c r="BK31" s="119"/>
      <c r="BL31" s="119"/>
      <c r="BM31" s="119"/>
      <c r="BN31" s="119"/>
      <c r="BO31" s="119"/>
      <c r="BP31" s="119"/>
      <c r="BQ31" s="119"/>
      <c r="BR31" s="119"/>
      <c r="BS31" s="119"/>
      <c r="BT31" s="119"/>
      <c r="BU31" s="119"/>
      <c r="BV31" s="119">
        <f>データ!AC7</f>
        <v>100</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0</v>
      </c>
      <c r="DG31" s="119"/>
      <c r="DH31" s="119"/>
      <c r="DI31" s="119"/>
      <c r="DJ31" s="119"/>
      <c r="DK31" s="119"/>
      <c r="DL31" s="119"/>
      <c r="DM31" s="119"/>
      <c r="DN31" s="119"/>
      <c r="DO31" s="119"/>
      <c r="DP31" s="119"/>
      <c r="DQ31" s="119"/>
      <c r="DR31" s="119"/>
      <c r="DS31" s="119"/>
      <c r="DT31" s="119">
        <f>データ!AK7</f>
        <v>0</v>
      </c>
      <c r="DU31" s="119"/>
      <c r="DV31" s="119"/>
      <c r="DW31" s="119"/>
      <c r="DX31" s="119"/>
      <c r="DY31" s="119"/>
      <c r="DZ31" s="119"/>
      <c r="EA31" s="119"/>
      <c r="EB31" s="119"/>
      <c r="EC31" s="119"/>
      <c r="ED31" s="119"/>
      <c r="EE31" s="119"/>
      <c r="EF31" s="119"/>
      <c r="EG31" s="119"/>
      <c r="EH31" s="119">
        <f>データ!AL7</f>
        <v>0</v>
      </c>
      <c r="EI31" s="119"/>
      <c r="EJ31" s="119"/>
      <c r="EK31" s="119"/>
      <c r="EL31" s="119"/>
      <c r="EM31" s="119"/>
      <c r="EN31" s="119"/>
      <c r="EO31" s="119"/>
      <c r="EP31" s="119"/>
      <c r="EQ31" s="119"/>
      <c r="ER31" s="119"/>
      <c r="ES31" s="119"/>
      <c r="ET31" s="119"/>
      <c r="EU31" s="119"/>
      <c r="EV31" s="119">
        <f>データ!AM7</f>
        <v>25.5</v>
      </c>
      <c r="EW31" s="119"/>
      <c r="EX31" s="119"/>
      <c r="EY31" s="119"/>
      <c r="EZ31" s="119"/>
      <c r="FA31" s="119"/>
      <c r="FB31" s="119"/>
      <c r="FC31" s="119"/>
      <c r="FD31" s="119"/>
      <c r="FE31" s="119"/>
      <c r="FF31" s="119"/>
      <c r="FG31" s="119"/>
      <c r="FH31" s="119"/>
      <c r="FI31" s="119"/>
      <c r="FJ31" s="119">
        <f>データ!AN7</f>
        <v>12.3</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0</v>
      </c>
      <c r="GU31" s="120"/>
      <c r="GV31" s="120"/>
      <c r="GW31" s="120"/>
      <c r="GX31" s="120"/>
      <c r="GY31" s="120"/>
      <c r="GZ31" s="120"/>
      <c r="HA31" s="120"/>
      <c r="HB31" s="120"/>
      <c r="HC31" s="120"/>
      <c r="HD31" s="120"/>
      <c r="HE31" s="120"/>
      <c r="HF31" s="120"/>
      <c r="HG31" s="120"/>
      <c r="HH31" s="120">
        <f>データ!AV7</f>
        <v>0</v>
      </c>
      <c r="HI31" s="120"/>
      <c r="HJ31" s="120"/>
      <c r="HK31" s="120"/>
      <c r="HL31" s="120"/>
      <c r="HM31" s="120"/>
      <c r="HN31" s="120"/>
      <c r="HO31" s="120"/>
      <c r="HP31" s="120"/>
      <c r="HQ31" s="120"/>
      <c r="HR31" s="120"/>
      <c r="HS31" s="120"/>
      <c r="HT31" s="120"/>
      <c r="HU31" s="120"/>
      <c r="HV31" s="120">
        <f>データ!AW7</f>
        <v>0</v>
      </c>
      <c r="HW31" s="120"/>
      <c r="HX31" s="120"/>
      <c r="HY31" s="120"/>
      <c r="HZ31" s="120"/>
      <c r="IA31" s="120"/>
      <c r="IB31" s="120"/>
      <c r="IC31" s="120"/>
      <c r="ID31" s="120"/>
      <c r="IE31" s="120"/>
      <c r="IF31" s="120"/>
      <c r="IG31" s="120"/>
      <c r="IH31" s="120"/>
      <c r="II31" s="120"/>
      <c r="IJ31" s="120">
        <f>データ!AX7</f>
        <v>436</v>
      </c>
      <c r="IK31" s="120"/>
      <c r="IL31" s="120"/>
      <c r="IM31" s="120"/>
      <c r="IN31" s="120"/>
      <c r="IO31" s="120"/>
      <c r="IP31" s="120"/>
      <c r="IQ31" s="120"/>
      <c r="IR31" s="120"/>
      <c r="IS31" s="120"/>
      <c r="IT31" s="120"/>
      <c r="IU31" s="120"/>
      <c r="IV31" s="120"/>
      <c r="IW31" s="120"/>
      <c r="IX31" s="120">
        <f>データ!AY7</f>
        <v>0</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f>データ!AD7</f>
        <v>84.7</v>
      </c>
      <c r="S32" s="119"/>
      <c r="T32" s="119"/>
      <c r="U32" s="119"/>
      <c r="V32" s="119"/>
      <c r="W32" s="119"/>
      <c r="X32" s="119"/>
      <c r="Y32" s="119"/>
      <c r="Z32" s="119"/>
      <c r="AA32" s="119"/>
      <c r="AB32" s="119"/>
      <c r="AC32" s="119"/>
      <c r="AD32" s="119"/>
      <c r="AE32" s="119"/>
      <c r="AF32" s="119">
        <f>データ!AE7</f>
        <v>156</v>
      </c>
      <c r="AG32" s="119"/>
      <c r="AH32" s="119"/>
      <c r="AI32" s="119"/>
      <c r="AJ32" s="119"/>
      <c r="AK32" s="119"/>
      <c r="AL32" s="119"/>
      <c r="AM32" s="119"/>
      <c r="AN32" s="119"/>
      <c r="AO32" s="119"/>
      <c r="AP32" s="119"/>
      <c r="AQ32" s="119"/>
      <c r="AR32" s="119"/>
      <c r="AS32" s="119"/>
      <c r="AT32" s="119">
        <f>データ!AF7</f>
        <v>125.6</v>
      </c>
      <c r="AU32" s="119"/>
      <c r="AV32" s="119"/>
      <c r="AW32" s="119"/>
      <c r="AX32" s="119"/>
      <c r="AY32" s="119"/>
      <c r="AZ32" s="119"/>
      <c r="BA32" s="119"/>
      <c r="BB32" s="119"/>
      <c r="BC32" s="119"/>
      <c r="BD32" s="119"/>
      <c r="BE32" s="119"/>
      <c r="BF32" s="119"/>
      <c r="BG32" s="119"/>
      <c r="BH32" s="119">
        <f>データ!AG7</f>
        <v>83.9</v>
      </c>
      <c r="BI32" s="119"/>
      <c r="BJ32" s="119"/>
      <c r="BK32" s="119"/>
      <c r="BL32" s="119"/>
      <c r="BM32" s="119"/>
      <c r="BN32" s="119"/>
      <c r="BO32" s="119"/>
      <c r="BP32" s="119"/>
      <c r="BQ32" s="119"/>
      <c r="BR32" s="119"/>
      <c r="BS32" s="119"/>
      <c r="BT32" s="119"/>
      <c r="BU32" s="119"/>
      <c r="BV32" s="119">
        <f>データ!AH7</f>
        <v>77.2</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17.399999999999999</v>
      </c>
      <c r="DG32" s="119"/>
      <c r="DH32" s="119"/>
      <c r="DI32" s="119"/>
      <c r="DJ32" s="119"/>
      <c r="DK32" s="119"/>
      <c r="DL32" s="119"/>
      <c r="DM32" s="119"/>
      <c r="DN32" s="119"/>
      <c r="DO32" s="119"/>
      <c r="DP32" s="119"/>
      <c r="DQ32" s="119"/>
      <c r="DR32" s="119"/>
      <c r="DS32" s="119"/>
      <c r="DT32" s="119">
        <f>データ!AP7</f>
        <v>10.6</v>
      </c>
      <c r="DU32" s="119"/>
      <c r="DV32" s="119"/>
      <c r="DW32" s="119"/>
      <c r="DX32" s="119"/>
      <c r="DY32" s="119"/>
      <c r="DZ32" s="119"/>
      <c r="EA32" s="119"/>
      <c r="EB32" s="119"/>
      <c r="EC32" s="119"/>
      <c r="ED32" s="119"/>
      <c r="EE32" s="119"/>
      <c r="EF32" s="119"/>
      <c r="EG32" s="119"/>
      <c r="EH32" s="119">
        <f>データ!AQ7</f>
        <v>28.3</v>
      </c>
      <c r="EI32" s="119"/>
      <c r="EJ32" s="119"/>
      <c r="EK32" s="119"/>
      <c r="EL32" s="119"/>
      <c r="EM32" s="119"/>
      <c r="EN32" s="119"/>
      <c r="EO32" s="119"/>
      <c r="EP32" s="119"/>
      <c r="EQ32" s="119"/>
      <c r="ER32" s="119"/>
      <c r="ES32" s="119"/>
      <c r="ET32" s="119"/>
      <c r="EU32" s="119"/>
      <c r="EV32" s="119">
        <f>データ!AR7</f>
        <v>39.9</v>
      </c>
      <c r="EW32" s="119"/>
      <c r="EX32" s="119"/>
      <c r="EY32" s="119"/>
      <c r="EZ32" s="119"/>
      <c r="FA32" s="119"/>
      <c r="FB32" s="119"/>
      <c r="FC32" s="119"/>
      <c r="FD32" s="119"/>
      <c r="FE32" s="119"/>
      <c r="FF32" s="119"/>
      <c r="FG32" s="119"/>
      <c r="FH32" s="119"/>
      <c r="FI32" s="119"/>
      <c r="FJ32" s="119">
        <f>データ!AS7</f>
        <v>21.4</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1882</v>
      </c>
      <c r="GU32" s="120"/>
      <c r="GV32" s="120"/>
      <c r="GW32" s="120"/>
      <c r="GX32" s="120"/>
      <c r="GY32" s="120"/>
      <c r="GZ32" s="120"/>
      <c r="HA32" s="120"/>
      <c r="HB32" s="120"/>
      <c r="HC32" s="120"/>
      <c r="HD32" s="120"/>
      <c r="HE32" s="120"/>
      <c r="HF32" s="120"/>
      <c r="HG32" s="120"/>
      <c r="HH32" s="120">
        <f>データ!BA7</f>
        <v>1100</v>
      </c>
      <c r="HI32" s="120"/>
      <c r="HJ32" s="120"/>
      <c r="HK32" s="120"/>
      <c r="HL32" s="120"/>
      <c r="HM32" s="120"/>
      <c r="HN32" s="120"/>
      <c r="HO32" s="120"/>
      <c r="HP32" s="120"/>
      <c r="HQ32" s="120"/>
      <c r="HR32" s="120"/>
      <c r="HS32" s="120"/>
      <c r="HT32" s="120"/>
      <c r="HU32" s="120"/>
      <c r="HV32" s="120">
        <f>データ!BB7</f>
        <v>706</v>
      </c>
      <c r="HW32" s="120"/>
      <c r="HX32" s="120"/>
      <c r="HY32" s="120"/>
      <c r="HZ32" s="120"/>
      <c r="IA32" s="120"/>
      <c r="IB32" s="120"/>
      <c r="IC32" s="120"/>
      <c r="ID32" s="120"/>
      <c r="IE32" s="120"/>
      <c r="IF32" s="120"/>
      <c r="IG32" s="120"/>
      <c r="IH32" s="120"/>
      <c r="II32" s="120"/>
      <c r="IJ32" s="120">
        <f>データ!BC7</f>
        <v>16253</v>
      </c>
      <c r="IK32" s="120"/>
      <c r="IL32" s="120"/>
      <c r="IM32" s="120"/>
      <c r="IN32" s="120"/>
      <c r="IO32" s="120"/>
      <c r="IP32" s="120"/>
      <c r="IQ32" s="120"/>
      <c r="IR32" s="120"/>
      <c r="IS32" s="120"/>
      <c r="IT32" s="120"/>
      <c r="IU32" s="120"/>
      <c r="IV32" s="120"/>
      <c r="IW32" s="120"/>
      <c r="IX32" s="120">
        <f>データ!BD7</f>
        <v>12164</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149</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146</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H29</v>
      </c>
      <c r="S52" s="111"/>
      <c r="T52" s="111"/>
      <c r="U52" s="111"/>
      <c r="V52" s="111"/>
      <c r="W52" s="111"/>
      <c r="X52" s="111"/>
      <c r="Y52" s="111"/>
      <c r="Z52" s="111"/>
      <c r="AA52" s="111"/>
      <c r="AB52" s="111"/>
      <c r="AC52" s="111"/>
      <c r="AD52" s="111"/>
      <c r="AE52" s="111"/>
      <c r="AF52" s="111" t="str">
        <f>データ!$C$11</f>
        <v>H30</v>
      </c>
      <c r="AG52" s="111"/>
      <c r="AH52" s="111"/>
      <c r="AI52" s="111"/>
      <c r="AJ52" s="111"/>
      <c r="AK52" s="111"/>
      <c r="AL52" s="111"/>
      <c r="AM52" s="111"/>
      <c r="AN52" s="111"/>
      <c r="AO52" s="111"/>
      <c r="AP52" s="111"/>
      <c r="AQ52" s="111"/>
      <c r="AR52" s="111"/>
      <c r="AS52" s="111"/>
      <c r="AT52" s="111" t="str">
        <f>データ!$D$11</f>
        <v>R01</v>
      </c>
      <c r="AU52" s="111"/>
      <c r="AV52" s="111"/>
      <c r="AW52" s="111"/>
      <c r="AX52" s="111"/>
      <c r="AY52" s="111"/>
      <c r="AZ52" s="111"/>
      <c r="BA52" s="111"/>
      <c r="BB52" s="111"/>
      <c r="BC52" s="111"/>
      <c r="BD52" s="111"/>
      <c r="BE52" s="111"/>
      <c r="BF52" s="111"/>
      <c r="BG52" s="111"/>
      <c r="BH52" s="111" t="str">
        <f>データ!$E$11</f>
        <v>R02</v>
      </c>
      <c r="BI52" s="111"/>
      <c r="BJ52" s="111"/>
      <c r="BK52" s="111"/>
      <c r="BL52" s="111"/>
      <c r="BM52" s="111"/>
      <c r="BN52" s="111"/>
      <c r="BO52" s="111"/>
      <c r="BP52" s="111"/>
      <c r="BQ52" s="111"/>
      <c r="BR52" s="111"/>
      <c r="BS52" s="111"/>
      <c r="BT52" s="111"/>
      <c r="BU52" s="111"/>
      <c r="BV52" s="111" t="str">
        <f>データ!$F$11</f>
        <v>R03</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H29</v>
      </c>
      <c r="DG52" s="111"/>
      <c r="DH52" s="111"/>
      <c r="DI52" s="111"/>
      <c r="DJ52" s="111"/>
      <c r="DK52" s="111"/>
      <c r="DL52" s="111"/>
      <c r="DM52" s="111"/>
      <c r="DN52" s="111"/>
      <c r="DO52" s="111"/>
      <c r="DP52" s="111"/>
      <c r="DQ52" s="111"/>
      <c r="DR52" s="111"/>
      <c r="DS52" s="111"/>
      <c r="DT52" s="111" t="str">
        <f>データ!$C$11</f>
        <v>H30</v>
      </c>
      <c r="DU52" s="111"/>
      <c r="DV52" s="111"/>
      <c r="DW52" s="111"/>
      <c r="DX52" s="111"/>
      <c r="DY52" s="111"/>
      <c r="DZ52" s="111"/>
      <c r="EA52" s="111"/>
      <c r="EB52" s="111"/>
      <c r="EC52" s="111"/>
      <c r="ED52" s="111"/>
      <c r="EE52" s="111"/>
      <c r="EF52" s="111"/>
      <c r="EG52" s="111"/>
      <c r="EH52" s="111" t="str">
        <f>データ!$D$11</f>
        <v>R01</v>
      </c>
      <c r="EI52" s="111"/>
      <c r="EJ52" s="111"/>
      <c r="EK52" s="111"/>
      <c r="EL52" s="111"/>
      <c r="EM52" s="111"/>
      <c r="EN52" s="111"/>
      <c r="EO52" s="111"/>
      <c r="EP52" s="111"/>
      <c r="EQ52" s="111"/>
      <c r="ER52" s="111"/>
      <c r="ES52" s="111"/>
      <c r="ET52" s="111"/>
      <c r="EU52" s="111"/>
      <c r="EV52" s="111" t="str">
        <f>データ!$E$11</f>
        <v>R02</v>
      </c>
      <c r="EW52" s="111"/>
      <c r="EX52" s="111"/>
      <c r="EY52" s="111"/>
      <c r="EZ52" s="111"/>
      <c r="FA52" s="111"/>
      <c r="FB52" s="111"/>
      <c r="FC52" s="111"/>
      <c r="FD52" s="111"/>
      <c r="FE52" s="111"/>
      <c r="FF52" s="111"/>
      <c r="FG52" s="111"/>
      <c r="FH52" s="111"/>
      <c r="FI52" s="111"/>
      <c r="FJ52" s="111" t="str">
        <f>データ!$F$11</f>
        <v>R03</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H29</v>
      </c>
      <c r="GU52" s="111"/>
      <c r="GV52" s="111"/>
      <c r="GW52" s="111"/>
      <c r="GX52" s="111"/>
      <c r="GY52" s="111"/>
      <c r="GZ52" s="111"/>
      <c r="HA52" s="111"/>
      <c r="HB52" s="111"/>
      <c r="HC52" s="111"/>
      <c r="HD52" s="111"/>
      <c r="HE52" s="111"/>
      <c r="HF52" s="111"/>
      <c r="HG52" s="111"/>
      <c r="HH52" s="111" t="str">
        <f>データ!$C$11</f>
        <v>H30</v>
      </c>
      <c r="HI52" s="111"/>
      <c r="HJ52" s="111"/>
      <c r="HK52" s="111"/>
      <c r="HL52" s="111"/>
      <c r="HM52" s="111"/>
      <c r="HN52" s="111"/>
      <c r="HO52" s="111"/>
      <c r="HP52" s="111"/>
      <c r="HQ52" s="111"/>
      <c r="HR52" s="111"/>
      <c r="HS52" s="111"/>
      <c r="HT52" s="111"/>
      <c r="HU52" s="111"/>
      <c r="HV52" s="111" t="str">
        <f>データ!$D$11</f>
        <v>R01</v>
      </c>
      <c r="HW52" s="111"/>
      <c r="HX52" s="111"/>
      <c r="HY52" s="111"/>
      <c r="HZ52" s="111"/>
      <c r="IA52" s="111"/>
      <c r="IB52" s="111"/>
      <c r="IC52" s="111"/>
      <c r="ID52" s="111"/>
      <c r="IE52" s="111"/>
      <c r="IF52" s="111"/>
      <c r="IG52" s="111"/>
      <c r="IH52" s="111"/>
      <c r="II52" s="111"/>
      <c r="IJ52" s="111" t="str">
        <f>データ!$E$11</f>
        <v>R02</v>
      </c>
      <c r="IK52" s="111"/>
      <c r="IL52" s="111"/>
      <c r="IM52" s="111"/>
      <c r="IN52" s="111"/>
      <c r="IO52" s="111"/>
      <c r="IP52" s="111"/>
      <c r="IQ52" s="111"/>
      <c r="IR52" s="111"/>
      <c r="IS52" s="111"/>
      <c r="IT52" s="111"/>
      <c r="IU52" s="111"/>
      <c r="IV52" s="111"/>
      <c r="IW52" s="111"/>
      <c r="IX52" s="111" t="str">
        <f>データ!$F$11</f>
        <v>R03</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H29</v>
      </c>
      <c r="KI52" s="111"/>
      <c r="KJ52" s="111"/>
      <c r="KK52" s="111"/>
      <c r="KL52" s="111"/>
      <c r="KM52" s="111"/>
      <c r="KN52" s="111"/>
      <c r="KO52" s="111"/>
      <c r="KP52" s="111"/>
      <c r="KQ52" s="111"/>
      <c r="KR52" s="111"/>
      <c r="KS52" s="111"/>
      <c r="KT52" s="111"/>
      <c r="KU52" s="111"/>
      <c r="KV52" s="111" t="str">
        <f>データ!$C$11</f>
        <v>H30</v>
      </c>
      <c r="KW52" s="111"/>
      <c r="KX52" s="111"/>
      <c r="KY52" s="111"/>
      <c r="KZ52" s="111"/>
      <c r="LA52" s="111"/>
      <c r="LB52" s="111"/>
      <c r="LC52" s="111"/>
      <c r="LD52" s="111"/>
      <c r="LE52" s="111"/>
      <c r="LF52" s="111"/>
      <c r="LG52" s="111"/>
      <c r="LH52" s="111"/>
      <c r="LI52" s="111"/>
      <c r="LJ52" s="111" t="str">
        <f>データ!$D$11</f>
        <v>R01</v>
      </c>
      <c r="LK52" s="111"/>
      <c r="LL52" s="111"/>
      <c r="LM52" s="111"/>
      <c r="LN52" s="111"/>
      <c r="LO52" s="111"/>
      <c r="LP52" s="111"/>
      <c r="LQ52" s="111"/>
      <c r="LR52" s="111"/>
      <c r="LS52" s="111"/>
      <c r="LT52" s="111"/>
      <c r="LU52" s="111"/>
      <c r="LV52" s="111"/>
      <c r="LW52" s="111"/>
      <c r="LX52" s="111" t="str">
        <f>データ!$E$11</f>
        <v>R02</v>
      </c>
      <c r="LY52" s="111"/>
      <c r="LZ52" s="111"/>
      <c r="MA52" s="111"/>
      <c r="MB52" s="111"/>
      <c r="MC52" s="111"/>
      <c r="MD52" s="111"/>
      <c r="ME52" s="111"/>
      <c r="MF52" s="111"/>
      <c r="MG52" s="111"/>
      <c r="MH52" s="111"/>
      <c r="MI52" s="111"/>
      <c r="MJ52" s="111"/>
      <c r="MK52" s="111"/>
      <c r="ML52" s="111" t="str">
        <f>データ!$F$11</f>
        <v>R03</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f>データ!BF7</f>
        <v>31.5</v>
      </c>
      <c r="S53" s="119"/>
      <c r="T53" s="119"/>
      <c r="U53" s="119"/>
      <c r="V53" s="119"/>
      <c r="W53" s="119"/>
      <c r="X53" s="119"/>
      <c r="Y53" s="119"/>
      <c r="Z53" s="119"/>
      <c r="AA53" s="119"/>
      <c r="AB53" s="119"/>
      <c r="AC53" s="119"/>
      <c r="AD53" s="119"/>
      <c r="AE53" s="119"/>
      <c r="AF53" s="119">
        <f>データ!BG7</f>
        <v>28.9</v>
      </c>
      <c r="AG53" s="119"/>
      <c r="AH53" s="119"/>
      <c r="AI53" s="119"/>
      <c r="AJ53" s="119"/>
      <c r="AK53" s="119"/>
      <c r="AL53" s="119"/>
      <c r="AM53" s="119"/>
      <c r="AN53" s="119"/>
      <c r="AO53" s="119"/>
      <c r="AP53" s="119"/>
      <c r="AQ53" s="119"/>
      <c r="AR53" s="119"/>
      <c r="AS53" s="119"/>
      <c r="AT53" s="119">
        <f>データ!BH7</f>
        <v>26.9</v>
      </c>
      <c r="AU53" s="119"/>
      <c r="AV53" s="119"/>
      <c r="AW53" s="119"/>
      <c r="AX53" s="119"/>
      <c r="AY53" s="119"/>
      <c r="AZ53" s="119"/>
      <c r="BA53" s="119"/>
      <c r="BB53" s="119"/>
      <c r="BC53" s="119"/>
      <c r="BD53" s="119"/>
      <c r="BE53" s="119"/>
      <c r="BF53" s="119"/>
      <c r="BG53" s="119"/>
      <c r="BH53" s="119">
        <f>データ!BI7</f>
        <v>27.2</v>
      </c>
      <c r="BI53" s="119"/>
      <c r="BJ53" s="119"/>
      <c r="BK53" s="119"/>
      <c r="BL53" s="119"/>
      <c r="BM53" s="119"/>
      <c r="BN53" s="119"/>
      <c r="BO53" s="119"/>
      <c r="BP53" s="119"/>
      <c r="BQ53" s="119"/>
      <c r="BR53" s="119"/>
      <c r="BS53" s="119"/>
      <c r="BT53" s="119"/>
      <c r="BU53" s="119"/>
      <c r="BV53" s="119">
        <f>データ!BJ7</f>
        <v>21.5</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36</v>
      </c>
      <c r="DG53" s="119"/>
      <c r="DH53" s="119"/>
      <c r="DI53" s="119"/>
      <c r="DJ53" s="119"/>
      <c r="DK53" s="119"/>
      <c r="DL53" s="119"/>
      <c r="DM53" s="119"/>
      <c r="DN53" s="119"/>
      <c r="DO53" s="119"/>
      <c r="DP53" s="119"/>
      <c r="DQ53" s="119"/>
      <c r="DR53" s="119"/>
      <c r="DS53" s="119"/>
      <c r="DT53" s="119">
        <f>データ!BR7</f>
        <v>0</v>
      </c>
      <c r="DU53" s="119"/>
      <c r="DV53" s="119"/>
      <c r="DW53" s="119"/>
      <c r="DX53" s="119"/>
      <c r="DY53" s="119"/>
      <c r="DZ53" s="119"/>
      <c r="EA53" s="119"/>
      <c r="EB53" s="119"/>
      <c r="EC53" s="119"/>
      <c r="ED53" s="119"/>
      <c r="EE53" s="119"/>
      <c r="EF53" s="119"/>
      <c r="EG53" s="119"/>
      <c r="EH53" s="119">
        <f>データ!BS7</f>
        <v>0</v>
      </c>
      <c r="EI53" s="119"/>
      <c r="EJ53" s="119"/>
      <c r="EK53" s="119"/>
      <c r="EL53" s="119"/>
      <c r="EM53" s="119"/>
      <c r="EN53" s="119"/>
      <c r="EO53" s="119"/>
      <c r="EP53" s="119"/>
      <c r="EQ53" s="119"/>
      <c r="ER53" s="119"/>
      <c r="ES53" s="119"/>
      <c r="ET53" s="119"/>
      <c r="EU53" s="119"/>
      <c r="EV53" s="119">
        <f>データ!BT7</f>
        <v>191</v>
      </c>
      <c r="EW53" s="119"/>
      <c r="EX53" s="119"/>
      <c r="EY53" s="119"/>
      <c r="EZ53" s="119"/>
      <c r="FA53" s="119"/>
      <c r="FB53" s="119"/>
      <c r="FC53" s="119"/>
      <c r="FD53" s="119"/>
      <c r="FE53" s="119"/>
      <c r="FF53" s="119"/>
      <c r="FG53" s="119"/>
      <c r="FH53" s="119"/>
      <c r="FI53" s="119"/>
      <c r="FJ53" s="119">
        <f>データ!BU7</f>
        <v>209.9</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80.099999999999994</v>
      </c>
      <c r="GU53" s="119"/>
      <c r="GV53" s="119"/>
      <c r="GW53" s="119"/>
      <c r="GX53" s="119"/>
      <c r="GY53" s="119"/>
      <c r="GZ53" s="119"/>
      <c r="HA53" s="119"/>
      <c r="HB53" s="119"/>
      <c r="HC53" s="119"/>
      <c r="HD53" s="119"/>
      <c r="HE53" s="119"/>
      <c r="HF53" s="119"/>
      <c r="HG53" s="119"/>
      <c r="HH53" s="119">
        <f>データ!CC7</f>
        <v>100</v>
      </c>
      <c r="HI53" s="119"/>
      <c r="HJ53" s="119"/>
      <c r="HK53" s="119"/>
      <c r="HL53" s="119"/>
      <c r="HM53" s="119"/>
      <c r="HN53" s="119"/>
      <c r="HO53" s="119"/>
      <c r="HP53" s="119"/>
      <c r="HQ53" s="119"/>
      <c r="HR53" s="119"/>
      <c r="HS53" s="119"/>
      <c r="HT53" s="119"/>
      <c r="HU53" s="119"/>
      <c r="HV53" s="119">
        <f>データ!CD7</f>
        <v>100</v>
      </c>
      <c r="HW53" s="119"/>
      <c r="HX53" s="119"/>
      <c r="HY53" s="119"/>
      <c r="HZ53" s="119"/>
      <c r="IA53" s="119"/>
      <c r="IB53" s="119"/>
      <c r="IC53" s="119"/>
      <c r="ID53" s="119"/>
      <c r="IE53" s="119"/>
      <c r="IF53" s="119"/>
      <c r="IG53" s="119"/>
      <c r="IH53" s="119"/>
      <c r="II53" s="119"/>
      <c r="IJ53" s="119">
        <f>データ!CE7</f>
        <v>100</v>
      </c>
      <c r="IK53" s="119"/>
      <c r="IL53" s="119"/>
      <c r="IM53" s="119"/>
      <c r="IN53" s="119"/>
      <c r="IO53" s="119"/>
      <c r="IP53" s="119"/>
      <c r="IQ53" s="119"/>
      <c r="IR53" s="119"/>
      <c r="IS53" s="119"/>
      <c r="IT53" s="119"/>
      <c r="IU53" s="119"/>
      <c r="IV53" s="119"/>
      <c r="IW53" s="119"/>
      <c r="IX53" s="119">
        <f>データ!CF7</f>
        <v>87.4</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7899</v>
      </c>
      <c r="KI53" s="120"/>
      <c r="KJ53" s="120"/>
      <c r="KK53" s="120"/>
      <c r="KL53" s="120"/>
      <c r="KM53" s="120"/>
      <c r="KN53" s="120"/>
      <c r="KO53" s="120"/>
      <c r="KP53" s="120"/>
      <c r="KQ53" s="120"/>
      <c r="KR53" s="120"/>
      <c r="KS53" s="120"/>
      <c r="KT53" s="120"/>
      <c r="KU53" s="120"/>
      <c r="KV53" s="120">
        <f>データ!CN7</f>
        <v>8373</v>
      </c>
      <c r="KW53" s="120"/>
      <c r="KX53" s="120"/>
      <c r="KY53" s="120"/>
      <c r="KZ53" s="120"/>
      <c r="LA53" s="120"/>
      <c r="LB53" s="120"/>
      <c r="LC53" s="120"/>
      <c r="LD53" s="120"/>
      <c r="LE53" s="120"/>
      <c r="LF53" s="120"/>
      <c r="LG53" s="120"/>
      <c r="LH53" s="120"/>
      <c r="LI53" s="120"/>
      <c r="LJ53" s="120">
        <f>データ!CO7</f>
        <v>401</v>
      </c>
      <c r="LK53" s="120"/>
      <c r="LL53" s="120"/>
      <c r="LM53" s="120"/>
      <c r="LN53" s="120"/>
      <c r="LO53" s="120"/>
      <c r="LP53" s="120"/>
      <c r="LQ53" s="120"/>
      <c r="LR53" s="120"/>
      <c r="LS53" s="120"/>
      <c r="LT53" s="120"/>
      <c r="LU53" s="120"/>
      <c r="LV53" s="120"/>
      <c r="LW53" s="120"/>
      <c r="LX53" s="120">
        <f>データ!CP7</f>
        <v>-6458</v>
      </c>
      <c r="LY53" s="120"/>
      <c r="LZ53" s="120"/>
      <c r="MA53" s="120"/>
      <c r="MB53" s="120"/>
      <c r="MC53" s="120"/>
      <c r="MD53" s="120"/>
      <c r="ME53" s="120"/>
      <c r="MF53" s="120"/>
      <c r="MG53" s="120"/>
      <c r="MH53" s="120"/>
      <c r="MI53" s="120"/>
      <c r="MJ53" s="120"/>
      <c r="MK53" s="120"/>
      <c r="ML53" s="120">
        <f>データ!CQ7</f>
        <v>-975</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f>データ!BK7</f>
        <v>33.799999999999997</v>
      </c>
      <c r="S54" s="119"/>
      <c r="T54" s="119"/>
      <c r="U54" s="119"/>
      <c r="V54" s="119"/>
      <c r="W54" s="119"/>
      <c r="X54" s="119"/>
      <c r="Y54" s="119"/>
      <c r="Z54" s="119"/>
      <c r="AA54" s="119"/>
      <c r="AB54" s="119"/>
      <c r="AC54" s="119"/>
      <c r="AD54" s="119"/>
      <c r="AE54" s="119"/>
      <c r="AF54" s="119">
        <f>データ!BL7</f>
        <v>31.6</v>
      </c>
      <c r="AG54" s="119"/>
      <c r="AH54" s="119"/>
      <c r="AI54" s="119"/>
      <c r="AJ54" s="119"/>
      <c r="AK54" s="119"/>
      <c r="AL54" s="119"/>
      <c r="AM54" s="119"/>
      <c r="AN54" s="119"/>
      <c r="AO54" s="119"/>
      <c r="AP54" s="119"/>
      <c r="AQ54" s="119"/>
      <c r="AR54" s="119"/>
      <c r="AS54" s="119"/>
      <c r="AT54" s="119">
        <f>データ!BM7</f>
        <v>28</v>
      </c>
      <c r="AU54" s="119"/>
      <c r="AV54" s="119"/>
      <c r="AW54" s="119"/>
      <c r="AX54" s="119"/>
      <c r="AY54" s="119"/>
      <c r="AZ54" s="119"/>
      <c r="BA54" s="119"/>
      <c r="BB54" s="119"/>
      <c r="BC54" s="119"/>
      <c r="BD54" s="119"/>
      <c r="BE54" s="119"/>
      <c r="BF54" s="119"/>
      <c r="BG54" s="119"/>
      <c r="BH54" s="119">
        <f>データ!BN7</f>
        <v>2.8</v>
      </c>
      <c r="BI54" s="119"/>
      <c r="BJ54" s="119"/>
      <c r="BK54" s="119"/>
      <c r="BL54" s="119"/>
      <c r="BM54" s="119"/>
      <c r="BN54" s="119"/>
      <c r="BO54" s="119"/>
      <c r="BP54" s="119"/>
      <c r="BQ54" s="119"/>
      <c r="BR54" s="119"/>
      <c r="BS54" s="119"/>
      <c r="BT54" s="119"/>
      <c r="BU54" s="119"/>
      <c r="BV54" s="119">
        <f>データ!BO7</f>
        <v>18.399999999999999</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29.8</v>
      </c>
      <c r="DG54" s="119"/>
      <c r="DH54" s="119"/>
      <c r="DI54" s="119"/>
      <c r="DJ54" s="119"/>
      <c r="DK54" s="119"/>
      <c r="DL54" s="119"/>
      <c r="DM54" s="119"/>
      <c r="DN54" s="119"/>
      <c r="DO54" s="119"/>
      <c r="DP54" s="119"/>
      <c r="DQ54" s="119"/>
      <c r="DR54" s="119"/>
      <c r="DS54" s="119"/>
      <c r="DT54" s="119">
        <f>データ!BW7</f>
        <v>29.4</v>
      </c>
      <c r="DU54" s="119"/>
      <c r="DV54" s="119"/>
      <c r="DW54" s="119"/>
      <c r="DX54" s="119"/>
      <c r="DY54" s="119"/>
      <c r="DZ54" s="119"/>
      <c r="EA54" s="119"/>
      <c r="EB54" s="119"/>
      <c r="EC54" s="119"/>
      <c r="ED54" s="119"/>
      <c r="EE54" s="119"/>
      <c r="EF54" s="119"/>
      <c r="EG54" s="119"/>
      <c r="EH54" s="119">
        <f>データ!BX7</f>
        <v>27.8</v>
      </c>
      <c r="EI54" s="119"/>
      <c r="EJ54" s="119"/>
      <c r="EK54" s="119"/>
      <c r="EL54" s="119"/>
      <c r="EM54" s="119"/>
      <c r="EN54" s="119"/>
      <c r="EO54" s="119"/>
      <c r="EP54" s="119"/>
      <c r="EQ54" s="119"/>
      <c r="ER54" s="119"/>
      <c r="ES54" s="119"/>
      <c r="ET54" s="119"/>
      <c r="EU54" s="119"/>
      <c r="EV54" s="119">
        <f>データ!BY7</f>
        <v>78.5</v>
      </c>
      <c r="EW54" s="119"/>
      <c r="EX54" s="119"/>
      <c r="EY54" s="119"/>
      <c r="EZ54" s="119"/>
      <c r="FA54" s="119"/>
      <c r="FB54" s="119"/>
      <c r="FC54" s="119"/>
      <c r="FD54" s="119"/>
      <c r="FE54" s="119"/>
      <c r="FF54" s="119"/>
      <c r="FG54" s="119"/>
      <c r="FH54" s="119"/>
      <c r="FI54" s="119"/>
      <c r="FJ54" s="119">
        <f>データ!BZ7</f>
        <v>52.3</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15.7</v>
      </c>
      <c r="GU54" s="119"/>
      <c r="GV54" s="119"/>
      <c r="GW54" s="119"/>
      <c r="GX54" s="119"/>
      <c r="GY54" s="119"/>
      <c r="GZ54" s="119"/>
      <c r="HA54" s="119"/>
      <c r="HB54" s="119"/>
      <c r="HC54" s="119"/>
      <c r="HD54" s="119"/>
      <c r="HE54" s="119"/>
      <c r="HF54" s="119"/>
      <c r="HG54" s="119"/>
      <c r="HH54" s="119">
        <f>データ!CH7</f>
        <v>17.100000000000001</v>
      </c>
      <c r="HI54" s="119"/>
      <c r="HJ54" s="119"/>
      <c r="HK54" s="119"/>
      <c r="HL54" s="119"/>
      <c r="HM54" s="119"/>
      <c r="HN54" s="119"/>
      <c r="HO54" s="119"/>
      <c r="HP54" s="119"/>
      <c r="HQ54" s="119"/>
      <c r="HR54" s="119"/>
      <c r="HS54" s="119"/>
      <c r="HT54" s="119"/>
      <c r="HU54" s="119"/>
      <c r="HV54" s="119">
        <f>データ!CI7</f>
        <v>15.9</v>
      </c>
      <c r="HW54" s="119"/>
      <c r="HX54" s="119"/>
      <c r="HY54" s="119"/>
      <c r="HZ54" s="119"/>
      <c r="IA54" s="119"/>
      <c r="IB54" s="119"/>
      <c r="IC54" s="119"/>
      <c r="ID54" s="119"/>
      <c r="IE54" s="119"/>
      <c r="IF54" s="119"/>
      <c r="IG54" s="119"/>
      <c r="IH54" s="119"/>
      <c r="II54" s="119"/>
      <c r="IJ54" s="119">
        <f>データ!CJ7</f>
        <v>-99.9</v>
      </c>
      <c r="IK54" s="119"/>
      <c r="IL54" s="119"/>
      <c r="IM54" s="119"/>
      <c r="IN54" s="119"/>
      <c r="IO54" s="119"/>
      <c r="IP54" s="119"/>
      <c r="IQ54" s="119"/>
      <c r="IR54" s="119"/>
      <c r="IS54" s="119"/>
      <c r="IT54" s="119"/>
      <c r="IU54" s="119"/>
      <c r="IV54" s="119"/>
      <c r="IW54" s="119"/>
      <c r="IX54" s="119">
        <f>データ!CK7</f>
        <v>-6.6</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-8310</v>
      </c>
      <c r="KI54" s="122"/>
      <c r="KJ54" s="122"/>
      <c r="KK54" s="122"/>
      <c r="KL54" s="122"/>
      <c r="KM54" s="122"/>
      <c r="KN54" s="122"/>
      <c r="KO54" s="122"/>
      <c r="KP54" s="122"/>
      <c r="KQ54" s="122"/>
      <c r="KR54" s="122"/>
      <c r="KS54" s="122"/>
      <c r="KT54" s="122"/>
      <c r="KU54" s="123"/>
      <c r="KV54" s="121">
        <f>データ!CS7</f>
        <v>5713</v>
      </c>
      <c r="KW54" s="122"/>
      <c r="KX54" s="122"/>
      <c r="KY54" s="122"/>
      <c r="KZ54" s="122"/>
      <c r="LA54" s="122"/>
      <c r="LB54" s="122"/>
      <c r="LC54" s="122"/>
      <c r="LD54" s="122"/>
      <c r="LE54" s="122"/>
      <c r="LF54" s="122"/>
      <c r="LG54" s="122"/>
      <c r="LH54" s="122"/>
      <c r="LI54" s="123"/>
      <c r="LJ54" s="121">
        <f>データ!CT7</f>
        <v>3780</v>
      </c>
      <c r="LK54" s="122"/>
      <c r="LL54" s="122"/>
      <c r="LM54" s="122"/>
      <c r="LN54" s="122"/>
      <c r="LO54" s="122"/>
      <c r="LP54" s="122"/>
      <c r="LQ54" s="122"/>
      <c r="LR54" s="122"/>
      <c r="LS54" s="122"/>
      <c r="LT54" s="122"/>
      <c r="LU54" s="122"/>
      <c r="LV54" s="122"/>
      <c r="LW54" s="123"/>
      <c r="LX54" s="121">
        <f>データ!CU7</f>
        <v>-46965</v>
      </c>
      <c r="LY54" s="122"/>
      <c r="LZ54" s="122"/>
      <c r="MA54" s="122"/>
      <c r="MB54" s="122"/>
      <c r="MC54" s="122"/>
      <c r="MD54" s="122"/>
      <c r="ME54" s="122"/>
      <c r="MF54" s="122"/>
      <c r="MG54" s="122"/>
      <c r="MH54" s="122"/>
      <c r="MI54" s="122"/>
      <c r="MJ54" s="122"/>
      <c r="MK54" s="123"/>
      <c r="ML54" s="121">
        <f>データ!CV7</f>
        <v>-28874</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147</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H29</v>
      </c>
      <c r="S76" s="111"/>
      <c r="T76" s="111"/>
      <c r="U76" s="111"/>
      <c r="V76" s="111"/>
      <c r="W76" s="111"/>
      <c r="X76" s="111"/>
      <c r="Y76" s="111"/>
      <c r="Z76" s="111"/>
      <c r="AA76" s="111"/>
      <c r="AB76" s="111"/>
      <c r="AC76" s="111"/>
      <c r="AD76" s="111"/>
      <c r="AE76" s="111"/>
      <c r="AF76" s="111" t="str">
        <f>データ!$C$11</f>
        <v>H30</v>
      </c>
      <c r="AG76" s="111"/>
      <c r="AH76" s="111"/>
      <c r="AI76" s="111"/>
      <c r="AJ76" s="111"/>
      <c r="AK76" s="111"/>
      <c r="AL76" s="111"/>
      <c r="AM76" s="111"/>
      <c r="AN76" s="111"/>
      <c r="AO76" s="111"/>
      <c r="AP76" s="111"/>
      <c r="AQ76" s="111"/>
      <c r="AR76" s="111"/>
      <c r="AS76" s="111"/>
      <c r="AT76" s="111" t="str">
        <f>データ!$D$11</f>
        <v>R01</v>
      </c>
      <c r="AU76" s="111"/>
      <c r="AV76" s="111"/>
      <c r="AW76" s="111"/>
      <c r="AX76" s="111"/>
      <c r="AY76" s="111"/>
      <c r="AZ76" s="111"/>
      <c r="BA76" s="111"/>
      <c r="BB76" s="111"/>
      <c r="BC76" s="111"/>
      <c r="BD76" s="111"/>
      <c r="BE76" s="111"/>
      <c r="BF76" s="111"/>
      <c r="BG76" s="111"/>
      <c r="BH76" s="111" t="str">
        <f>データ!$E$11</f>
        <v>R02</v>
      </c>
      <c r="BI76" s="111"/>
      <c r="BJ76" s="111"/>
      <c r="BK76" s="111"/>
      <c r="BL76" s="111"/>
      <c r="BM76" s="111"/>
      <c r="BN76" s="111"/>
      <c r="BO76" s="111"/>
      <c r="BP76" s="111"/>
      <c r="BQ76" s="111"/>
      <c r="BR76" s="111"/>
      <c r="BS76" s="111"/>
      <c r="BT76" s="111"/>
      <c r="BU76" s="111"/>
      <c r="BV76" s="111" t="str">
        <f>データ!$F$11</f>
        <v>R03</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H29</v>
      </c>
      <c r="GU76" s="111"/>
      <c r="GV76" s="111"/>
      <c r="GW76" s="111"/>
      <c r="GX76" s="111"/>
      <c r="GY76" s="111"/>
      <c r="GZ76" s="111"/>
      <c r="HA76" s="111"/>
      <c r="HB76" s="111"/>
      <c r="HC76" s="111"/>
      <c r="HD76" s="111"/>
      <c r="HE76" s="111"/>
      <c r="HF76" s="111"/>
      <c r="HG76" s="111"/>
      <c r="HH76" s="111" t="str">
        <f>データ!$C$11</f>
        <v>H30</v>
      </c>
      <c r="HI76" s="111"/>
      <c r="HJ76" s="111"/>
      <c r="HK76" s="111"/>
      <c r="HL76" s="111"/>
      <c r="HM76" s="111"/>
      <c r="HN76" s="111"/>
      <c r="HO76" s="111"/>
      <c r="HP76" s="111"/>
      <c r="HQ76" s="111"/>
      <c r="HR76" s="111"/>
      <c r="HS76" s="111"/>
      <c r="HT76" s="111"/>
      <c r="HU76" s="111"/>
      <c r="HV76" s="111" t="str">
        <f>データ!$D$11</f>
        <v>R01</v>
      </c>
      <c r="HW76" s="111"/>
      <c r="HX76" s="111"/>
      <c r="HY76" s="111"/>
      <c r="HZ76" s="111"/>
      <c r="IA76" s="111"/>
      <c r="IB76" s="111"/>
      <c r="IC76" s="111"/>
      <c r="ID76" s="111"/>
      <c r="IE76" s="111"/>
      <c r="IF76" s="111"/>
      <c r="IG76" s="111"/>
      <c r="IH76" s="111"/>
      <c r="II76" s="111"/>
      <c r="IJ76" s="111" t="str">
        <f>データ!$E$11</f>
        <v>R02</v>
      </c>
      <c r="IK76" s="111"/>
      <c r="IL76" s="111"/>
      <c r="IM76" s="111"/>
      <c r="IN76" s="111"/>
      <c r="IO76" s="111"/>
      <c r="IP76" s="111"/>
      <c r="IQ76" s="111"/>
      <c r="IR76" s="111"/>
      <c r="IS76" s="111"/>
      <c r="IT76" s="111"/>
      <c r="IU76" s="111"/>
      <c r="IV76" s="111"/>
      <c r="IW76" s="111"/>
      <c r="IX76" s="111" t="str">
        <f>データ!$F$11</f>
        <v>R03</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H29</v>
      </c>
      <c r="KI76" s="111"/>
      <c r="KJ76" s="111"/>
      <c r="KK76" s="111"/>
      <c r="KL76" s="111"/>
      <c r="KM76" s="111"/>
      <c r="KN76" s="111"/>
      <c r="KO76" s="111"/>
      <c r="KP76" s="111"/>
      <c r="KQ76" s="111"/>
      <c r="KR76" s="111"/>
      <c r="KS76" s="111"/>
      <c r="KT76" s="111"/>
      <c r="KU76" s="111"/>
      <c r="KV76" s="111" t="str">
        <f>データ!$C$11</f>
        <v>H30</v>
      </c>
      <c r="KW76" s="111"/>
      <c r="KX76" s="111"/>
      <c r="KY76" s="111"/>
      <c r="KZ76" s="111"/>
      <c r="LA76" s="111"/>
      <c r="LB76" s="111"/>
      <c r="LC76" s="111"/>
      <c r="LD76" s="111"/>
      <c r="LE76" s="111"/>
      <c r="LF76" s="111"/>
      <c r="LG76" s="111"/>
      <c r="LH76" s="111"/>
      <c r="LI76" s="111"/>
      <c r="LJ76" s="111" t="str">
        <f>データ!$D$11</f>
        <v>R01</v>
      </c>
      <c r="LK76" s="111"/>
      <c r="LL76" s="111"/>
      <c r="LM76" s="111"/>
      <c r="LN76" s="111"/>
      <c r="LO76" s="111"/>
      <c r="LP76" s="111"/>
      <c r="LQ76" s="111"/>
      <c r="LR76" s="111"/>
      <c r="LS76" s="111"/>
      <c r="LT76" s="111"/>
      <c r="LU76" s="111"/>
      <c r="LV76" s="111"/>
      <c r="LW76" s="111"/>
      <c r="LX76" s="111" t="str">
        <f>データ!$E$11</f>
        <v>R02</v>
      </c>
      <c r="LY76" s="111"/>
      <c r="LZ76" s="111"/>
      <c r="MA76" s="111"/>
      <c r="MB76" s="111"/>
      <c r="MC76" s="111"/>
      <c r="MD76" s="111"/>
      <c r="ME76" s="111"/>
      <c r="MF76" s="111"/>
      <c r="MG76" s="111"/>
      <c r="MH76" s="111"/>
      <c r="MI76" s="111"/>
      <c r="MJ76" s="111"/>
      <c r="MK76" s="111"/>
      <c r="ML76" s="111" t="str">
        <f>データ!$F$11</f>
        <v>R03</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39.6</v>
      </c>
      <c r="KI78" s="119"/>
      <c r="KJ78" s="119"/>
      <c r="KK78" s="119"/>
      <c r="KL78" s="119"/>
      <c r="KM78" s="119"/>
      <c r="KN78" s="119"/>
      <c r="KO78" s="119"/>
      <c r="KP78" s="119"/>
      <c r="KQ78" s="119"/>
      <c r="KR78" s="119"/>
      <c r="KS78" s="119"/>
      <c r="KT78" s="119"/>
      <c r="KU78" s="119"/>
      <c r="KV78" s="119">
        <f>データ!EB7</f>
        <v>34.9</v>
      </c>
      <c r="KW78" s="119"/>
      <c r="KX78" s="119"/>
      <c r="KY78" s="119"/>
      <c r="KZ78" s="119"/>
      <c r="LA78" s="119"/>
      <c r="LB78" s="119"/>
      <c r="LC78" s="119"/>
      <c r="LD78" s="119"/>
      <c r="LE78" s="119"/>
      <c r="LF78" s="119"/>
      <c r="LG78" s="119"/>
      <c r="LH78" s="119"/>
      <c r="LI78" s="119"/>
      <c r="LJ78" s="119">
        <f>データ!EC7</f>
        <v>29.8</v>
      </c>
      <c r="LK78" s="119"/>
      <c r="LL78" s="119"/>
      <c r="LM78" s="119"/>
      <c r="LN78" s="119"/>
      <c r="LO78" s="119"/>
      <c r="LP78" s="119"/>
      <c r="LQ78" s="119"/>
      <c r="LR78" s="119"/>
      <c r="LS78" s="119"/>
      <c r="LT78" s="119"/>
      <c r="LU78" s="119"/>
      <c r="LV78" s="119"/>
      <c r="LW78" s="119"/>
      <c r="LX78" s="119">
        <f>データ!ED7</f>
        <v>0</v>
      </c>
      <c r="LY78" s="119"/>
      <c r="LZ78" s="119"/>
      <c r="MA78" s="119"/>
      <c r="MB78" s="119"/>
      <c r="MC78" s="119"/>
      <c r="MD78" s="119"/>
      <c r="ME78" s="119"/>
      <c r="MF78" s="119"/>
      <c r="MG78" s="119"/>
      <c r="MH78" s="119"/>
      <c r="MI78" s="119"/>
      <c r="MJ78" s="119"/>
      <c r="MK78" s="119"/>
      <c r="ML78" s="119">
        <f>データ!EE7</f>
        <v>37.5</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30azNX1KFG3eAw3+ZJVQBPHydSD1IZLQds39p5CqMoV5DWXL3vI2I4I+xcpB+44H7b5L9sAtf0z8U4QqV9FDmA==" saltValue="F0WZAv9p1Mt4oZqAhwFs5w=="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91</v>
      </c>
      <c r="AL5" s="42" t="s">
        <v>102</v>
      </c>
      <c r="AM5" s="42" t="s">
        <v>93</v>
      </c>
      <c r="AN5" s="42" t="s">
        <v>94</v>
      </c>
      <c r="AO5" s="42" t="s">
        <v>95</v>
      </c>
      <c r="AP5" s="42" t="s">
        <v>96</v>
      </c>
      <c r="AQ5" s="42" t="s">
        <v>97</v>
      </c>
      <c r="AR5" s="42" t="s">
        <v>98</v>
      </c>
      <c r="AS5" s="42" t="s">
        <v>99</v>
      </c>
      <c r="AT5" s="42" t="s">
        <v>100</v>
      </c>
      <c r="AU5" s="42" t="s">
        <v>103</v>
      </c>
      <c r="AV5" s="42" t="s">
        <v>91</v>
      </c>
      <c r="AW5" s="42" t="s">
        <v>104</v>
      </c>
      <c r="AX5" s="42" t="s">
        <v>105</v>
      </c>
      <c r="AY5" s="42" t="s">
        <v>94</v>
      </c>
      <c r="AZ5" s="42" t="s">
        <v>95</v>
      </c>
      <c r="BA5" s="42" t="s">
        <v>96</v>
      </c>
      <c r="BB5" s="42" t="s">
        <v>97</v>
      </c>
      <c r="BC5" s="42" t="s">
        <v>98</v>
      </c>
      <c r="BD5" s="42" t="s">
        <v>99</v>
      </c>
      <c r="BE5" s="42" t="s">
        <v>100</v>
      </c>
      <c r="BF5" s="42" t="s">
        <v>90</v>
      </c>
      <c r="BG5" s="42" t="s">
        <v>106</v>
      </c>
      <c r="BH5" s="42" t="s">
        <v>107</v>
      </c>
      <c r="BI5" s="42" t="s">
        <v>108</v>
      </c>
      <c r="BJ5" s="42" t="s">
        <v>109</v>
      </c>
      <c r="BK5" s="42" t="s">
        <v>95</v>
      </c>
      <c r="BL5" s="42" t="s">
        <v>96</v>
      </c>
      <c r="BM5" s="42" t="s">
        <v>97</v>
      </c>
      <c r="BN5" s="42" t="s">
        <v>98</v>
      </c>
      <c r="BO5" s="42" t="s">
        <v>99</v>
      </c>
      <c r="BP5" s="42" t="s">
        <v>100</v>
      </c>
      <c r="BQ5" s="42" t="s">
        <v>110</v>
      </c>
      <c r="BR5" s="42" t="s">
        <v>111</v>
      </c>
      <c r="BS5" s="42" t="s">
        <v>92</v>
      </c>
      <c r="BT5" s="42" t="s">
        <v>108</v>
      </c>
      <c r="BU5" s="42" t="s">
        <v>109</v>
      </c>
      <c r="BV5" s="42" t="s">
        <v>95</v>
      </c>
      <c r="BW5" s="42" t="s">
        <v>96</v>
      </c>
      <c r="BX5" s="42" t="s">
        <v>97</v>
      </c>
      <c r="BY5" s="42" t="s">
        <v>98</v>
      </c>
      <c r="BZ5" s="42" t="s">
        <v>99</v>
      </c>
      <c r="CA5" s="42" t="s">
        <v>100</v>
      </c>
      <c r="CB5" s="42" t="s">
        <v>90</v>
      </c>
      <c r="CC5" s="42" t="s">
        <v>112</v>
      </c>
      <c r="CD5" s="42" t="s">
        <v>104</v>
      </c>
      <c r="CE5" s="42" t="s">
        <v>113</v>
      </c>
      <c r="CF5" s="42" t="s">
        <v>94</v>
      </c>
      <c r="CG5" s="42" t="s">
        <v>95</v>
      </c>
      <c r="CH5" s="42" t="s">
        <v>96</v>
      </c>
      <c r="CI5" s="42" t="s">
        <v>97</v>
      </c>
      <c r="CJ5" s="42" t="s">
        <v>98</v>
      </c>
      <c r="CK5" s="42" t="s">
        <v>99</v>
      </c>
      <c r="CL5" s="42" t="s">
        <v>100</v>
      </c>
      <c r="CM5" s="42" t="s">
        <v>90</v>
      </c>
      <c r="CN5" s="42" t="s">
        <v>91</v>
      </c>
      <c r="CO5" s="42" t="s">
        <v>102</v>
      </c>
      <c r="CP5" s="42" t="s">
        <v>93</v>
      </c>
      <c r="CQ5" s="42" t="s">
        <v>94</v>
      </c>
      <c r="CR5" s="42" t="s">
        <v>95</v>
      </c>
      <c r="CS5" s="42" t="s">
        <v>96</v>
      </c>
      <c r="CT5" s="42" t="s">
        <v>97</v>
      </c>
      <c r="CU5" s="42" t="s">
        <v>98</v>
      </c>
      <c r="CV5" s="42" t="s">
        <v>99</v>
      </c>
      <c r="CW5" s="42" t="s">
        <v>100</v>
      </c>
      <c r="CX5" s="42" t="s">
        <v>110</v>
      </c>
      <c r="CY5" s="42" t="s">
        <v>91</v>
      </c>
      <c r="CZ5" s="42" t="s">
        <v>102</v>
      </c>
      <c r="DA5" s="42" t="s">
        <v>93</v>
      </c>
      <c r="DB5" s="42" t="s">
        <v>94</v>
      </c>
      <c r="DC5" s="42" t="s">
        <v>95</v>
      </c>
      <c r="DD5" s="42" t="s">
        <v>96</v>
      </c>
      <c r="DE5" s="42" t="s">
        <v>97</v>
      </c>
      <c r="DF5" s="42" t="s">
        <v>98</v>
      </c>
      <c r="DG5" s="42" t="s">
        <v>99</v>
      </c>
      <c r="DH5" s="42" t="s">
        <v>100</v>
      </c>
      <c r="DI5" s="137"/>
      <c r="DJ5" s="137"/>
      <c r="DK5" s="42" t="s">
        <v>103</v>
      </c>
      <c r="DL5" s="42" t="s">
        <v>91</v>
      </c>
      <c r="DM5" s="42" t="s">
        <v>102</v>
      </c>
      <c r="DN5" s="42" t="s">
        <v>93</v>
      </c>
      <c r="DO5" s="42" t="s">
        <v>109</v>
      </c>
      <c r="DP5" s="42" t="s">
        <v>95</v>
      </c>
      <c r="DQ5" s="42" t="s">
        <v>96</v>
      </c>
      <c r="DR5" s="42" t="s">
        <v>97</v>
      </c>
      <c r="DS5" s="42" t="s">
        <v>98</v>
      </c>
      <c r="DT5" s="42" t="s">
        <v>99</v>
      </c>
      <c r="DU5" s="42" t="s">
        <v>35</v>
      </c>
      <c r="DV5" s="42" t="s">
        <v>90</v>
      </c>
      <c r="DW5" s="42" t="s">
        <v>91</v>
      </c>
      <c r="DX5" s="42" t="s">
        <v>114</v>
      </c>
      <c r="DY5" s="42" t="s">
        <v>93</v>
      </c>
      <c r="DZ5" s="42" t="s">
        <v>94</v>
      </c>
      <c r="EA5" s="42" t="s">
        <v>95</v>
      </c>
      <c r="EB5" s="42" t="s">
        <v>96</v>
      </c>
      <c r="EC5" s="42" t="s">
        <v>97</v>
      </c>
      <c r="ED5" s="42" t="s">
        <v>98</v>
      </c>
      <c r="EE5" s="42" t="s">
        <v>99</v>
      </c>
      <c r="EF5" s="42" t="s">
        <v>100</v>
      </c>
      <c r="EG5" s="42" t="s">
        <v>115</v>
      </c>
      <c r="EH5" s="42" t="s">
        <v>116</v>
      </c>
      <c r="EI5" s="42" t="s">
        <v>117</v>
      </c>
      <c r="EJ5" s="42" t="s">
        <v>118</v>
      </c>
      <c r="EK5" s="42" t="s">
        <v>119</v>
      </c>
      <c r="EL5" s="42" t="s">
        <v>120</v>
      </c>
      <c r="EM5" s="42" t="s">
        <v>121</v>
      </c>
      <c r="EN5" s="42" t="s">
        <v>122</v>
      </c>
      <c r="EO5" s="42" t="s">
        <v>123</v>
      </c>
      <c r="EP5" s="42" t="s">
        <v>124</v>
      </c>
    </row>
    <row r="6" spans="1:146" s="52" customFormat="1" x14ac:dyDescent="0.15">
      <c r="A6" s="28" t="s">
        <v>125</v>
      </c>
      <c r="B6" s="43">
        <f>B8</f>
        <v>2021</v>
      </c>
      <c r="C6" s="43">
        <f t="shared" ref="C6:X6" si="2">C8</f>
        <v>423220</v>
      </c>
      <c r="D6" s="43">
        <f t="shared" si="2"/>
        <v>47</v>
      </c>
      <c r="E6" s="43">
        <f t="shared" si="2"/>
        <v>11</v>
      </c>
      <c r="F6" s="43">
        <f t="shared" si="2"/>
        <v>1</v>
      </c>
      <c r="G6" s="43">
        <f t="shared" si="2"/>
        <v>1</v>
      </c>
      <c r="H6" s="43" t="str">
        <f>SUBSTITUTE(H8,"　","")</f>
        <v>長崎県川棚町</v>
      </c>
      <c r="I6" s="43" t="str">
        <f t="shared" si="2"/>
        <v>くじゃく荘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4168</v>
      </c>
      <c r="R6" s="46">
        <f t="shared" si="2"/>
        <v>149</v>
      </c>
      <c r="S6" s="47">
        <f t="shared" si="2"/>
        <v>10166</v>
      </c>
      <c r="T6" s="48" t="str">
        <f t="shared" si="2"/>
        <v>利用料金制</v>
      </c>
      <c r="U6" s="44">
        <f t="shared" si="2"/>
        <v>13.4</v>
      </c>
      <c r="V6" s="48" t="str">
        <f t="shared" si="2"/>
        <v>有</v>
      </c>
      <c r="W6" s="49">
        <f t="shared" si="2"/>
        <v>84</v>
      </c>
      <c r="X6" s="48" t="str">
        <f t="shared" si="2"/>
        <v>有</v>
      </c>
      <c r="Y6" s="50">
        <f>IF(Y8="-",NA(),Y8)</f>
        <v>20.3</v>
      </c>
      <c r="Z6" s="50">
        <f t="shared" ref="Z6:AH6" si="3">IF(Z8="-",NA(),Z8)</f>
        <v>1435.4</v>
      </c>
      <c r="AA6" s="50">
        <f t="shared" si="3"/>
        <v>147.19999999999999</v>
      </c>
      <c r="AB6" s="50">
        <f t="shared" si="3"/>
        <v>100</v>
      </c>
      <c r="AC6" s="50">
        <f t="shared" si="3"/>
        <v>100</v>
      </c>
      <c r="AD6" s="50">
        <f t="shared" si="3"/>
        <v>84.7</v>
      </c>
      <c r="AE6" s="50">
        <f t="shared" si="3"/>
        <v>156</v>
      </c>
      <c r="AF6" s="50">
        <f t="shared" si="3"/>
        <v>125.6</v>
      </c>
      <c r="AG6" s="50">
        <f t="shared" si="3"/>
        <v>83.9</v>
      </c>
      <c r="AH6" s="50">
        <f t="shared" si="3"/>
        <v>77.2</v>
      </c>
      <c r="AI6" s="50" t="str">
        <f>IF(AI8="-","【-】","【"&amp;SUBSTITUTE(TEXT(AI8,"#,##0.0"),"-","△")&amp;"】")</f>
        <v>【90.6】</v>
      </c>
      <c r="AJ6" s="50">
        <f>IF(AJ8="-",NA(),AJ8)</f>
        <v>0</v>
      </c>
      <c r="AK6" s="50">
        <f t="shared" ref="AK6:AS6" si="4">IF(AK8="-",NA(),AK8)</f>
        <v>0</v>
      </c>
      <c r="AL6" s="50">
        <f t="shared" si="4"/>
        <v>0</v>
      </c>
      <c r="AM6" s="50">
        <f t="shared" si="4"/>
        <v>25.5</v>
      </c>
      <c r="AN6" s="50">
        <f t="shared" si="4"/>
        <v>12.3</v>
      </c>
      <c r="AO6" s="50">
        <f t="shared" si="4"/>
        <v>17.399999999999999</v>
      </c>
      <c r="AP6" s="50">
        <f t="shared" si="4"/>
        <v>10.6</v>
      </c>
      <c r="AQ6" s="50">
        <f t="shared" si="4"/>
        <v>28.3</v>
      </c>
      <c r="AR6" s="50">
        <f t="shared" si="4"/>
        <v>39.9</v>
      </c>
      <c r="AS6" s="50">
        <f t="shared" si="4"/>
        <v>21.4</v>
      </c>
      <c r="AT6" s="50" t="str">
        <f>IF(AT8="-","【-】","【"&amp;SUBSTITUTE(TEXT(AT8,"#,##0.0"),"-","△")&amp;"】")</f>
        <v>【30.4】</v>
      </c>
      <c r="AU6" s="45">
        <f>IF(AU8="-",NA(),AU8)</f>
        <v>0</v>
      </c>
      <c r="AV6" s="45">
        <f t="shared" ref="AV6:BD6" si="5">IF(AV8="-",NA(),AV8)</f>
        <v>0</v>
      </c>
      <c r="AW6" s="45">
        <f t="shared" si="5"/>
        <v>0</v>
      </c>
      <c r="AX6" s="45">
        <f t="shared" si="5"/>
        <v>436</v>
      </c>
      <c r="AY6" s="45">
        <f t="shared" si="5"/>
        <v>0</v>
      </c>
      <c r="AZ6" s="45">
        <f t="shared" si="5"/>
        <v>1882</v>
      </c>
      <c r="BA6" s="45">
        <f t="shared" si="5"/>
        <v>1100</v>
      </c>
      <c r="BB6" s="45">
        <f t="shared" si="5"/>
        <v>706</v>
      </c>
      <c r="BC6" s="45">
        <f t="shared" si="5"/>
        <v>16253</v>
      </c>
      <c r="BD6" s="45">
        <f t="shared" si="5"/>
        <v>12164</v>
      </c>
      <c r="BE6" s="45" t="str">
        <f>IF(BE8="-","【-】","【"&amp;SUBSTITUTE(TEXT(BE8,"#,##0"),"-","△")&amp;"】")</f>
        <v>【208,749】</v>
      </c>
      <c r="BF6" s="50">
        <f>IF(BF8="-",NA(),BF8)</f>
        <v>31.5</v>
      </c>
      <c r="BG6" s="50">
        <f t="shared" ref="BG6:BO6" si="6">IF(BG8="-",NA(),BG8)</f>
        <v>28.9</v>
      </c>
      <c r="BH6" s="50">
        <f t="shared" si="6"/>
        <v>26.9</v>
      </c>
      <c r="BI6" s="50">
        <f t="shared" si="6"/>
        <v>27.2</v>
      </c>
      <c r="BJ6" s="50">
        <f t="shared" si="6"/>
        <v>21.5</v>
      </c>
      <c r="BK6" s="50">
        <f t="shared" si="6"/>
        <v>33.799999999999997</v>
      </c>
      <c r="BL6" s="50">
        <f t="shared" si="6"/>
        <v>31.6</v>
      </c>
      <c r="BM6" s="50">
        <f t="shared" si="6"/>
        <v>28</v>
      </c>
      <c r="BN6" s="50">
        <f t="shared" si="6"/>
        <v>2.8</v>
      </c>
      <c r="BO6" s="50">
        <f t="shared" si="6"/>
        <v>18.399999999999999</v>
      </c>
      <c r="BP6" s="50" t="str">
        <f>IF(BP8="-","【-】","【"&amp;SUBSTITUTE(TEXT(BP8,"#,##0.0"),"-","△")&amp;"】")</f>
        <v>【12.2】</v>
      </c>
      <c r="BQ6" s="50">
        <f>IF(BQ8="-",NA(),BQ8)</f>
        <v>36</v>
      </c>
      <c r="BR6" s="50">
        <f t="shared" ref="BR6:BZ6" si="7">IF(BR8="-",NA(),BR8)</f>
        <v>0</v>
      </c>
      <c r="BS6" s="50">
        <f t="shared" si="7"/>
        <v>0</v>
      </c>
      <c r="BT6" s="50">
        <f t="shared" si="7"/>
        <v>191</v>
      </c>
      <c r="BU6" s="50">
        <f t="shared" si="7"/>
        <v>209.9</v>
      </c>
      <c r="BV6" s="50">
        <f t="shared" si="7"/>
        <v>29.8</v>
      </c>
      <c r="BW6" s="50">
        <f t="shared" si="7"/>
        <v>29.4</v>
      </c>
      <c r="BX6" s="50">
        <f t="shared" si="7"/>
        <v>27.8</v>
      </c>
      <c r="BY6" s="50">
        <f t="shared" si="7"/>
        <v>78.5</v>
      </c>
      <c r="BZ6" s="50">
        <f t="shared" si="7"/>
        <v>52.3</v>
      </c>
      <c r="CA6" s="50" t="str">
        <f>IF(CA8="-","【-】","【"&amp;SUBSTITUTE(TEXT(CA8,"#,##0.0"),"-","△")&amp;"】")</f>
        <v>【120.7】</v>
      </c>
      <c r="CB6" s="50">
        <f>IF(CB8="-",NA(),CB8)</f>
        <v>80.099999999999994</v>
      </c>
      <c r="CC6" s="50">
        <f t="shared" ref="CC6:CK6" si="8">IF(CC8="-",NA(),CC8)</f>
        <v>100</v>
      </c>
      <c r="CD6" s="50">
        <f t="shared" si="8"/>
        <v>100</v>
      </c>
      <c r="CE6" s="50">
        <f t="shared" si="8"/>
        <v>100</v>
      </c>
      <c r="CF6" s="50">
        <f t="shared" si="8"/>
        <v>87.4</v>
      </c>
      <c r="CG6" s="50">
        <f t="shared" si="8"/>
        <v>15.7</v>
      </c>
      <c r="CH6" s="50">
        <f t="shared" si="8"/>
        <v>17.100000000000001</v>
      </c>
      <c r="CI6" s="50">
        <f t="shared" si="8"/>
        <v>15.9</v>
      </c>
      <c r="CJ6" s="50">
        <f t="shared" si="8"/>
        <v>-99.9</v>
      </c>
      <c r="CK6" s="50">
        <f t="shared" si="8"/>
        <v>-6.6</v>
      </c>
      <c r="CL6" s="50" t="str">
        <f>IF(CL8="-","【-】","【"&amp;SUBSTITUTE(TEXT(CL8,"#,##0.0"),"-","△")&amp;"】")</f>
        <v>【△43.7】</v>
      </c>
      <c r="CM6" s="45">
        <f>IF(CM8="-",NA(),CM8)</f>
        <v>7899</v>
      </c>
      <c r="CN6" s="45">
        <f t="shared" ref="CN6:CV6" si="9">IF(CN8="-",NA(),CN8)</f>
        <v>8373</v>
      </c>
      <c r="CO6" s="45">
        <f t="shared" si="9"/>
        <v>401</v>
      </c>
      <c r="CP6" s="45">
        <f t="shared" si="9"/>
        <v>-6458</v>
      </c>
      <c r="CQ6" s="45">
        <f t="shared" si="9"/>
        <v>-975</v>
      </c>
      <c r="CR6" s="45">
        <f t="shared" si="9"/>
        <v>-8310</v>
      </c>
      <c r="CS6" s="45">
        <f t="shared" si="9"/>
        <v>5713</v>
      </c>
      <c r="CT6" s="45">
        <f t="shared" si="9"/>
        <v>3780</v>
      </c>
      <c r="CU6" s="45">
        <f t="shared" si="9"/>
        <v>-46965</v>
      </c>
      <c r="CV6" s="45">
        <f t="shared" si="9"/>
        <v>-28874</v>
      </c>
      <c r="CW6" s="45" t="str">
        <f>IF(CW8="-","【-】","【"&amp;SUBSTITUTE(TEXT(CW8,"#,##0"),"-","△")&amp;"】")</f>
        <v>【△24,115】</v>
      </c>
      <c r="CX6" s="50"/>
      <c r="CY6" s="50"/>
      <c r="CZ6" s="50"/>
      <c r="DA6" s="50"/>
      <c r="DB6" s="50"/>
      <c r="DC6" s="50"/>
      <c r="DD6" s="50"/>
      <c r="DE6" s="50"/>
      <c r="DF6" s="50"/>
      <c r="DG6" s="50"/>
      <c r="DH6" s="50" t="s">
        <v>126</v>
      </c>
      <c r="DI6" s="46">
        <f t="shared" ref="DI6:DJ6" si="10">DI8</f>
        <v>0</v>
      </c>
      <c r="DJ6" s="46">
        <f t="shared" si="10"/>
        <v>0</v>
      </c>
      <c r="DK6" s="50"/>
      <c r="DL6" s="50"/>
      <c r="DM6" s="50"/>
      <c r="DN6" s="50"/>
      <c r="DO6" s="50"/>
      <c r="DP6" s="50"/>
      <c r="DQ6" s="50"/>
      <c r="DR6" s="50"/>
      <c r="DS6" s="50"/>
      <c r="DT6" s="50"/>
      <c r="DU6" s="50" t="s">
        <v>127</v>
      </c>
      <c r="DV6" s="50">
        <f>IF(DV8="-",NA(),DV8)</f>
        <v>0</v>
      </c>
      <c r="DW6" s="50">
        <f t="shared" ref="DW6:EE6" si="11">IF(DW8="-",NA(),DW8)</f>
        <v>0</v>
      </c>
      <c r="DX6" s="50">
        <f t="shared" si="11"/>
        <v>0</v>
      </c>
      <c r="DY6" s="50">
        <f t="shared" si="11"/>
        <v>0</v>
      </c>
      <c r="DZ6" s="50">
        <f t="shared" si="11"/>
        <v>0</v>
      </c>
      <c r="EA6" s="50">
        <f t="shared" si="11"/>
        <v>39.6</v>
      </c>
      <c r="EB6" s="50">
        <f t="shared" si="11"/>
        <v>34.9</v>
      </c>
      <c r="EC6" s="50">
        <f t="shared" si="11"/>
        <v>29.8</v>
      </c>
      <c r="ED6" s="50">
        <f t="shared" si="11"/>
        <v>0</v>
      </c>
      <c r="EE6" s="50">
        <f t="shared" si="11"/>
        <v>37.5</v>
      </c>
      <c r="EF6" s="50" t="str">
        <f>IF(EF8="-","【-】","【"&amp;SUBSTITUTE(TEXT(EF8,"#,##0.0"),"-","△")&amp;"】")</f>
        <v>【38.7】</v>
      </c>
      <c r="EG6" s="51">
        <f>IF(EG8="-",NA(),EG8)</f>
        <v>8.0000000000000004E-4</v>
      </c>
      <c r="EH6" s="51">
        <f t="shared" ref="EH6:EP6" si="12">IF(EH8="-",NA(),EH8)</f>
        <v>2E-3</v>
      </c>
      <c r="EI6" s="51">
        <f t="shared" si="12"/>
        <v>2E-3</v>
      </c>
      <c r="EJ6" s="51">
        <f t="shared" si="12"/>
        <v>3.2000000000000002E-3</v>
      </c>
      <c r="EK6" s="51">
        <f t="shared" si="12"/>
        <v>2.5000000000000001E-3</v>
      </c>
      <c r="EL6" s="51">
        <f t="shared" si="12"/>
        <v>4.4000000000000003E-3</v>
      </c>
      <c r="EM6" s="51">
        <f t="shared" si="12"/>
        <v>3.2000000000000002E-3</v>
      </c>
      <c r="EN6" s="51">
        <f t="shared" si="12"/>
        <v>2.8E-3</v>
      </c>
      <c r="EO6" s="51">
        <f t="shared" si="12"/>
        <v>4.0000000000000001E-3</v>
      </c>
      <c r="EP6" s="51">
        <f t="shared" si="12"/>
        <v>3.5000000000000001E-3</v>
      </c>
    </row>
    <row r="7" spans="1:146" s="52" customFormat="1" x14ac:dyDescent="0.15">
      <c r="A7" s="28" t="s">
        <v>128</v>
      </c>
      <c r="B7" s="43">
        <f t="shared" ref="B7:X7" si="13">B8</f>
        <v>2021</v>
      </c>
      <c r="C7" s="43">
        <f t="shared" si="13"/>
        <v>423220</v>
      </c>
      <c r="D7" s="43">
        <f t="shared" si="13"/>
        <v>47</v>
      </c>
      <c r="E7" s="43">
        <f t="shared" si="13"/>
        <v>11</v>
      </c>
      <c r="F7" s="43">
        <f t="shared" si="13"/>
        <v>1</v>
      </c>
      <c r="G7" s="43">
        <f t="shared" si="13"/>
        <v>1</v>
      </c>
      <c r="H7" s="43" t="str">
        <f t="shared" si="13"/>
        <v>長崎県　川棚町</v>
      </c>
      <c r="I7" s="43" t="str">
        <f t="shared" si="13"/>
        <v>くじゃく荘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4168</v>
      </c>
      <c r="R7" s="46">
        <f t="shared" si="13"/>
        <v>149</v>
      </c>
      <c r="S7" s="47">
        <f t="shared" si="13"/>
        <v>10166</v>
      </c>
      <c r="T7" s="48" t="str">
        <f t="shared" si="13"/>
        <v>利用料金制</v>
      </c>
      <c r="U7" s="44">
        <f t="shared" si="13"/>
        <v>13.4</v>
      </c>
      <c r="V7" s="48" t="str">
        <f t="shared" si="13"/>
        <v>有</v>
      </c>
      <c r="W7" s="49">
        <f t="shared" si="13"/>
        <v>84</v>
      </c>
      <c r="X7" s="48" t="str">
        <f t="shared" si="13"/>
        <v>有</v>
      </c>
      <c r="Y7" s="50">
        <f>Y8</f>
        <v>20.3</v>
      </c>
      <c r="Z7" s="50">
        <f t="shared" ref="Z7:AH7" si="14">Z8</f>
        <v>1435.4</v>
      </c>
      <c r="AA7" s="50">
        <f t="shared" si="14"/>
        <v>147.19999999999999</v>
      </c>
      <c r="AB7" s="50">
        <f t="shared" si="14"/>
        <v>100</v>
      </c>
      <c r="AC7" s="50">
        <f t="shared" si="14"/>
        <v>100</v>
      </c>
      <c r="AD7" s="50">
        <f t="shared" si="14"/>
        <v>84.7</v>
      </c>
      <c r="AE7" s="50">
        <f t="shared" si="14"/>
        <v>156</v>
      </c>
      <c r="AF7" s="50">
        <f t="shared" si="14"/>
        <v>125.6</v>
      </c>
      <c r="AG7" s="50">
        <f t="shared" si="14"/>
        <v>83.9</v>
      </c>
      <c r="AH7" s="50">
        <f t="shared" si="14"/>
        <v>77.2</v>
      </c>
      <c r="AI7" s="50"/>
      <c r="AJ7" s="50">
        <f>AJ8</f>
        <v>0</v>
      </c>
      <c r="AK7" s="50">
        <f t="shared" ref="AK7:AS7" si="15">AK8</f>
        <v>0</v>
      </c>
      <c r="AL7" s="50">
        <f t="shared" si="15"/>
        <v>0</v>
      </c>
      <c r="AM7" s="50">
        <f t="shared" si="15"/>
        <v>25.5</v>
      </c>
      <c r="AN7" s="50">
        <f t="shared" si="15"/>
        <v>12.3</v>
      </c>
      <c r="AO7" s="50">
        <f t="shared" si="15"/>
        <v>17.399999999999999</v>
      </c>
      <c r="AP7" s="50">
        <f t="shared" si="15"/>
        <v>10.6</v>
      </c>
      <c r="AQ7" s="50">
        <f t="shared" si="15"/>
        <v>28.3</v>
      </c>
      <c r="AR7" s="50">
        <f t="shared" si="15"/>
        <v>39.9</v>
      </c>
      <c r="AS7" s="50">
        <f t="shared" si="15"/>
        <v>21.4</v>
      </c>
      <c r="AT7" s="50"/>
      <c r="AU7" s="45">
        <f>AU8</f>
        <v>0</v>
      </c>
      <c r="AV7" s="45">
        <f t="shared" ref="AV7:BD7" si="16">AV8</f>
        <v>0</v>
      </c>
      <c r="AW7" s="45">
        <f t="shared" si="16"/>
        <v>0</v>
      </c>
      <c r="AX7" s="45">
        <f t="shared" si="16"/>
        <v>436</v>
      </c>
      <c r="AY7" s="45">
        <f t="shared" si="16"/>
        <v>0</v>
      </c>
      <c r="AZ7" s="45">
        <f t="shared" si="16"/>
        <v>1882</v>
      </c>
      <c r="BA7" s="45">
        <f t="shared" si="16"/>
        <v>1100</v>
      </c>
      <c r="BB7" s="45">
        <f t="shared" si="16"/>
        <v>706</v>
      </c>
      <c r="BC7" s="45">
        <f t="shared" si="16"/>
        <v>16253</v>
      </c>
      <c r="BD7" s="45">
        <f t="shared" si="16"/>
        <v>12164</v>
      </c>
      <c r="BE7" s="45"/>
      <c r="BF7" s="50">
        <f>BF8</f>
        <v>31.5</v>
      </c>
      <c r="BG7" s="50">
        <f t="shared" ref="BG7:BO7" si="17">BG8</f>
        <v>28.9</v>
      </c>
      <c r="BH7" s="50">
        <f t="shared" si="17"/>
        <v>26.9</v>
      </c>
      <c r="BI7" s="50">
        <f t="shared" si="17"/>
        <v>27.2</v>
      </c>
      <c r="BJ7" s="50">
        <f t="shared" si="17"/>
        <v>21.5</v>
      </c>
      <c r="BK7" s="50">
        <f t="shared" si="17"/>
        <v>33.799999999999997</v>
      </c>
      <c r="BL7" s="50">
        <f t="shared" si="17"/>
        <v>31.6</v>
      </c>
      <c r="BM7" s="50">
        <f t="shared" si="17"/>
        <v>28</v>
      </c>
      <c r="BN7" s="50">
        <f t="shared" si="17"/>
        <v>2.8</v>
      </c>
      <c r="BO7" s="50">
        <f t="shared" si="17"/>
        <v>18.399999999999999</v>
      </c>
      <c r="BP7" s="50"/>
      <c r="BQ7" s="50">
        <f>BQ8</f>
        <v>36</v>
      </c>
      <c r="BR7" s="50">
        <f t="shared" ref="BR7:BZ7" si="18">BR8</f>
        <v>0</v>
      </c>
      <c r="BS7" s="50">
        <f t="shared" si="18"/>
        <v>0</v>
      </c>
      <c r="BT7" s="50">
        <f t="shared" si="18"/>
        <v>191</v>
      </c>
      <c r="BU7" s="50">
        <f t="shared" si="18"/>
        <v>209.9</v>
      </c>
      <c r="BV7" s="50">
        <f t="shared" si="18"/>
        <v>29.8</v>
      </c>
      <c r="BW7" s="50">
        <f t="shared" si="18"/>
        <v>29.4</v>
      </c>
      <c r="BX7" s="50">
        <f t="shared" si="18"/>
        <v>27.8</v>
      </c>
      <c r="BY7" s="50">
        <f t="shared" si="18"/>
        <v>78.5</v>
      </c>
      <c r="BZ7" s="50">
        <f t="shared" si="18"/>
        <v>52.3</v>
      </c>
      <c r="CA7" s="50"/>
      <c r="CB7" s="50">
        <f>CB8</f>
        <v>80.099999999999994</v>
      </c>
      <c r="CC7" s="50">
        <f t="shared" ref="CC7:CK7" si="19">CC8</f>
        <v>100</v>
      </c>
      <c r="CD7" s="50">
        <f t="shared" si="19"/>
        <v>100</v>
      </c>
      <c r="CE7" s="50">
        <f t="shared" si="19"/>
        <v>100</v>
      </c>
      <c r="CF7" s="50">
        <f t="shared" si="19"/>
        <v>87.4</v>
      </c>
      <c r="CG7" s="50">
        <f t="shared" si="19"/>
        <v>15.7</v>
      </c>
      <c r="CH7" s="50">
        <f t="shared" si="19"/>
        <v>17.100000000000001</v>
      </c>
      <c r="CI7" s="50">
        <f t="shared" si="19"/>
        <v>15.9</v>
      </c>
      <c r="CJ7" s="50">
        <f t="shared" si="19"/>
        <v>-99.9</v>
      </c>
      <c r="CK7" s="50">
        <f t="shared" si="19"/>
        <v>-6.6</v>
      </c>
      <c r="CL7" s="50"/>
      <c r="CM7" s="45">
        <f>CM8</f>
        <v>7899</v>
      </c>
      <c r="CN7" s="45">
        <f t="shared" ref="CN7:CV7" si="20">CN8</f>
        <v>8373</v>
      </c>
      <c r="CO7" s="45">
        <f t="shared" si="20"/>
        <v>401</v>
      </c>
      <c r="CP7" s="45">
        <f t="shared" si="20"/>
        <v>-6458</v>
      </c>
      <c r="CQ7" s="45">
        <f t="shared" si="20"/>
        <v>-975</v>
      </c>
      <c r="CR7" s="45">
        <f t="shared" si="20"/>
        <v>-8310</v>
      </c>
      <c r="CS7" s="45">
        <f t="shared" si="20"/>
        <v>5713</v>
      </c>
      <c r="CT7" s="45">
        <f t="shared" si="20"/>
        <v>3780</v>
      </c>
      <c r="CU7" s="45">
        <f t="shared" si="20"/>
        <v>-46965</v>
      </c>
      <c r="CV7" s="45">
        <f t="shared" si="20"/>
        <v>-28874</v>
      </c>
      <c r="CW7" s="45"/>
      <c r="CX7" s="50" t="s">
        <v>129</v>
      </c>
      <c r="CY7" s="50" t="s">
        <v>129</v>
      </c>
      <c r="CZ7" s="50" t="s">
        <v>129</v>
      </c>
      <c r="DA7" s="50" t="s">
        <v>129</v>
      </c>
      <c r="DB7" s="50" t="s">
        <v>129</v>
      </c>
      <c r="DC7" s="50" t="s">
        <v>129</v>
      </c>
      <c r="DD7" s="50" t="s">
        <v>129</v>
      </c>
      <c r="DE7" s="50" t="s">
        <v>129</v>
      </c>
      <c r="DF7" s="50" t="s">
        <v>129</v>
      </c>
      <c r="DG7" s="50" t="s">
        <v>126</v>
      </c>
      <c r="DH7" s="50"/>
      <c r="DI7" s="46">
        <f>DI8</f>
        <v>0</v>
      </c>
      <c r="DJ7" s="46">
        <f>DJ8</f>
        <v>0</v>
      </c>
      <c r="DK7" s="50" t="s">
        <v>129</v>
      </c>
      <c r="DL7" s="50" t="s">
        <v>129</v>
      </c>
      <c r="DM7" s="50" t="s">
        <v>129</v>
      </c>
      <c r="DN7" s="50" t="s">
        <v>129</v>
      </c>
      <c r="DO7" s="50" t="s">
        <v>129</v>
      </c>
      <c r="DP7" s="50" t="s">
        <v>129</v>
      </c>
      <c r="DQ7" s="50" t="s">
        <v>129</v>
      </c>
      <c r="DR7" s="50" t="s">
        <v>129</v>
      </c>
      <c r="DS7" s="50" t="s">
        <v>129</v>
      </c>
      <c r="DT7" s="50" t="s">
        <v>126</v>
      </c>
      <c r="DU7" s="50"/>
      <c r="DV7" s="50">
        <f>DV8</f>
        <v>0</v>
      </c>
      <c r="DW7" s="50">
        <f t="shared" ref="DW7:EE7" si="21">DW8</f>
        <v>0</v>
      </c>
      <c r="DX7" s="50">
        <f t="shared" si="21"/>
        <v>0</v>
      </c>
      <c r="DY7" s="50">
        <f t="shared" si="21"/>
        <v>0</v>
      </c>
      <c r="DZ7" s="50">
        <f t="shared" si="21"/>
        <v>0</v>
      </c>
      <c r="EA7" s="50">
        <f t="shared" si="21"/>
        <v>39.6</v>
      </c>
      <c r="EB7" s="50">
        <f t="shared" si="21"/>
        <v>34.9</v>
      </c>
      <c r="EC7" s="50">
        <f t="shared" si="21"/>
        <v>29.8</v>
      </c>
      <c r="ED7" s="50">
        <f t="shared" si="21"/>
        <v>0</v>
      </c>
      <c r="EE7" s="50">
        <f t="shared" si="21"/>
        <v>37.5</v>
      </c>
      <c r="EF7" s="50"/>
      <c r="EG7" s="51"/>
      <c r="EH7" s="51"/>
      <c r="EI7" s="51"/>
      <c r="EJ7" s="51"/>
      <c r="EK7" s="51"/>
      <c r="EL7" s="51"/>
      <c r="EM7" s="51"/>
      <c r="EN7" s="51"/>
      <c r="EO7" s="51"/>
      <c r="EP7" s="51"/>
    </row>
    <row r="8" spans="1:146" s="52" customFormat="1" x14ac:dyDescent="0.15">
      <c r="A8" s="28"/>
      <c r="B8" s="53">
        <v>2021</v>
      </c>
      <c r="C8" s="53">
        <v>423220</v>
      </c>
      <c r="D8" s="53">
        <v>47</v>
      </c>
      <c r="E8" s="53">
        <v>11</v>
      </c>
      <c r="F8" s="53">
        <v>1</v>
      </c>
      <c r="G8" s="53">
        <v>1</v>
      </c>
      <c r="H8" s="53" t="s">
        <v>130</v>
      </c>
      <c r="I8" s="53" t="s">
        <v>131</v>
      </c>
      <c r="J8" s="53" t="s">
        <v>132</v>
      </c>
      <c r="K8" s="53" t="s">
        <v>133</v>
      </c>
      <c r="L8" s="53" t="s">
        <v>134</v>
      </c>
      <c r="M8" s="53" t="s">
        <v>135</v>
      </c>
      <c r="N8" s="53" t="s">
        <v>136</v>
      </c>
      <c r="O8" s="54" t="s">
        <v>137</v>
      </c>
      <c r="P8" s="54" t="s">
        <v>137</v>
      </c>
      <c r="Q8" s="55">
        <v>4168</v>
      </c>
      <c r="R8" s="55">
        <v>149</v>
      </c>
      <c r="S8" s="56">
        <v>10166</v>
      </c>
      <c r="T8" s="57" t="s">
        <v>138</v>
      </c>
      <c r="U8" s="54">
        <v>13.4</v>
      </c>
      <c r="V8" s="57" t="s">
        <v>139</v>
      </c>
      <c r="W8" s="58">
        <v>84</v>
      </c>
      <c r="X8" s="57" t="s">
        <v>139</v>
      </c>
      <c r="Y8" s="59">
        <v>20.3</v>
      </c>
      <c r="Z8" s="59">
        <v>1435.4</v>
      </c>
      <c r="AA8" s="59">
        <v>147.19999999999999</v>
      </c>
      <c r="AB8" s="59">
        <v>100</v>
      </c>
      <c r="AC8" s="59">
        <v>100</v>
      </c>
      <c r="AD8" s="59">
        <v>84.7</v>
      </c>
      <c r="AE8" s="59">
        <v>156</v>
      </c>
      <c r="AF8" s="59">
        <v>125.6</v>
      </c>
      <c r="AG8" s="59">
        <v>83.9</v>
      </c>
      <c r="AH8" s="59">
        <v>77.2</v>
      </c>
      <c r="AI8" s="59">
        <v>90.6</v>
      </c>
      <c r="AJ8" s="59">
        <v>0</v>
      </c>
      <c r="AK8" s="59">
        <v>0</v>
      </c>
      <c r="AL8" s="59">
        <v>0</v>
      </c>
      <c r="AM8" s="59">
        <v>25.5</v>
      </c>
      <c r="AN8" s="59">
        <v>12.3</v>
      </c>
      <c r="AO8" s="59">
        <v>17.399999999999999</v>
      </c>
      <c r="AP8" s="59">
        <v>10.6</v>
      </c>
      <c r="AQ8" s="59">
        <v>28.3</v>
      </c>
      <c r="AR8" s="59">
        <v>39.9</v>
      </c>
      <c r="AS8" s="59">
        <v>21.4</v>
      </c>
      <c r="AT8" s="59">
        <v>30.4</v>
      </c>
      <c r="AU8" s="60">
        <v>0</v>
      </c>
      <c r="AV8" s="60">
        <v>0</v>
      </c>
      <c r="AW8" s="60">
        <v>0</v>
      </c>
      <c r="AX8" s="60">
        <v>436</v>
      </c>
      <c r="AY8" s="60">
        <v>0</v>
      </c>
      <c r="AZ8" s="60">
        <v>1882</v>
      </c>
      <c r="BA8" s="60">
        <v>1100</v>
      </c>
      <c r="BB8" s="60">
        <v>706</v>
      </c>
      <c r="BC8" s="60">
        <v>16253</v>
      </c>
      <c r="BD8" s="60">
        <v>12164</v>
      </c>
      <c r="BE8" s="60">
        <v>208749</v>
      </c>
      <c r="BF8" s="59">
        <v>31.5</v>
      </c>
      <c r="BG8" s="59">
        <v>28.9</v>
      </c>
      <c r="BH8" s="59">
        <v>26.9</v>
      </c>
      <c r="BI8" s="59">
        <v>27.2</v>
      </c>
      <c r="BJ8" s="59">
        <v>21.5</v>
      </c>
      <c r="BK8" s="59">
        <v>33.799999999999997</v>
      </c>
      <c r="BL8" s="59">
        <v>31.6</v>
      </c>
      <c r="BM8" s="59">
        <v>28</v>
      </c>
      <c r="BN8" s="59">
        <v>2.8</v>
      </c>
      <c r="BO8" s="59">
        <v>18.399999999999999</v>
      </c>
      <c r="BP8" s="59">
        <v>12.2</v>
      </c>
      <c r="BQ8" s="59">
        <v>36</v>
      </c>
      <c r="BR8" s="59">
        <v>0</v>
      </c>
      <c r="BS8" s="59">
        <v>0</v>
      </c>
      <c r="BT8" s="59">
        <v>191</v>
      </c>
      <c r="BU8" s="59">
        <v>209.9</v>
      </c>
      <c r="BV8" s="59">
        <v>29.8</v>
      </c>
      <c r="BW8" s="59">
        <v>29.4</v>
      </c>
      <c r="BX8" s="59">
        <v>27.8</v>
      </c>
      <c r="BY8" s="59">
        <v>78.5</v>
      </c>
      <c r="BZ8" s="59">
        <v>52.3</v>
      </c>
      <c r="CA8" s="59">
        <v>120.7</v>
      </c>
      <c r="CB8" s="59">
        <v>80.099999999999994</v>
      </c>
      <c r="CC8" s="59">
        <v>100</v>
      </c>
      <c r="CD8" s="59">
        <v>100</v>
      </c>
      <c r="CE8" s="61">
        <v>100</v>
      </c>
      <c r="CF8" s="61">
        <v>87.4</v>
      </c>
      <c r="CG8" s="59">
        <v>15.7</v>
      </c>
      <c r="CH8" s="59">
        <v>17.100000000000001</v>
      </c>
      <c r="CI8" s="59">
        <v>15.9</v>
      </c>
      <c r="CJ8" s="59">
        <v>-99.9</v>
      </c>
      <c r="CK8" s="59">
        <v>-6.6</v>
      </c>
      <c r="CL8" s="59">
        <v>-43.7</v>
      </c>
      <c r="CM8" s="60">
        <v>7899</v>
      </c>
      <c r="CN8" s="60">
        <v>8373</v>
      </c>
      <c r="CO8" s="60">
        <v>401</v>
      </c>
      <c r="CP8" s="60">
        <v>-6458</v>
      </c>
      <c r="CQ8" s="60">
        <v>-975</v>
      </c>
      <c r="CR8" s="60">
        <v>-8310</v>
      </c>
      <c r="CS8" s="60">
        <v>5713</v>
      </c>
      <c r="CT8" s="60">
        <v>3780</v>
      </c>
      <c r="CU8" s="60">
        <v>-46965</v>
      </c>
      <c r="CV8" s="60">
        <v>-28874</v>
      </c>
      <c r="CW8" s="60">
        <v>-24115</v>
      </c>
      <c r="CX8" s="59" t="s">
        <v>140</v>
      </c>
      <c r="CY8" s="59" t="s">
        <v>140</v>
      </c>
      <c r="CZ8" s="59" t="s">
        <v>140</v>
      </c>
      <c r="DA8" s="59" t="s">
        <v>140</v>
      </c>
      <c r="DB8" s="59" t="s">
        <v>140</v>
      </c>
      <c r="DC8" s="59" t="s">
        <v>140</v>
      </c>
      <c r="DD8" s="59" t="s">
        <v>140</v>
      </c>
      <c r="DE8" s="59" t="s">
        <v>140</v>
      </c>
      <c r="DF8" s="59" t="s">
        <v>140</v>
      </c>
      <c r="DG8" s="59" t="s">
        <v>140</v>
      </c>
      <c r="DH8" s="59" t="s">
        <v>140</v>
      </c>
      <c r="DI8" s="55">
        <v>0</v>
      </c>
      <c r="DJ8" s="55">
        <v>0</v>
      </c>
      <c r="DK8" s="59" t="s">
        <v>140</v>
      </c>
      <c r="DL8" s="59" t="s">
        <v>140</v>
      </c>
      <c r="DM8" s="59" t="s">
        <v>140</v>
      </c>
      <c r="DN8" s="59" t="s">
        <v>140</v>
      </c>
      <c r="DO8" s="59" t="s">
        <v>140</v>
      </c>
      <c r="DP8" s="59" t="s">
        <v>140</v>
      </c>
      <c r="DQ8" s="59" t="s">
        <v>140</v>
      </c>
      <c r="DR8" s="59" t="s">
        <v>140</v>
      </c>
      <c r="DS8" s="59" t="s">
        <v>140</v>
      </c>
      <c r="DT8" s="59" t="s">
        <v>140</v>
      </c>
      <c r="DU8" s="59" t="s">
        <v>140</v>
      </c>
      <c r="DV8" s="59">
        <v>0</v>
      </c>
      <c r="DW8" s="59">
        <v>0</v>
      </c>
      <c r="DX8" s="59">
        <v>0</v>
      </c>
      <c r="DY8" s="59">
        <v>0</v>
      </c>
      <c r="DZ8" s="59">
        <v>0</v>
      </c>
      <c r="EA8" s="59">
        <v>39.6</v>
      </c>
      <c r="EB8" s="59">
        <v>34.9</v>
      </c>
      <c r="EC8" s="59">
        <v>29.8</v>
      </c>
      <c r="ED8" s="59">
        <v>0</v>
      </c>
      <c r="EE8" s="59">
        <v>37.5</v>
      </c>
      <c r="EF8" s="59">
        <v>38.700000000000003</v>
      </c>
      <c r="EG8" s="57">
        <v>8.0000000000000004E-4</v>
      </c>
      <c r="EH8" s="62">
        <v>2E-3</v>
      </c>
      <c r="EI8" s="62">
        <v>2E-3</v>
      </c>
      <c r="EJ8" s="62">
        <v>3.2000000000000002E-3</v>
      </c>
      <c r="EK8" s="62">
        <v>2.5000000000000001E-3</v>
      </c>
      <c r="EL8" s="62">
        <v>4.4000000000000003E-3</v>
      </c>
      <c r="EM8" s="62">
        <v>3.2000000000000002E-3</v>
      </c>
      <c r="EN8" s="62">
        <v>2.8E-3</v>
      </c>
      <c r="EO8" s="62">
        <v>4.0000000000000001E-3</v>
      </c>
      <c r="EP8" s="62">
        <v>3.5000000000000001E-3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141</v>
      </c>
      <c r="C10" s="65" t="s">
        <v>142</v>
      </c>
      <c r="D10" s="65" t="s">
        <v>143</v>
      </c>
      <c r="E10" s="65" t="s">
        <v>144</v>
      </c>
      <c r="F10" s="65" t="s">
        <v>145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2023-01-26T04:51:52Z</cp:lastPrinted>
  <dcterms:created xsi:type="dcterms:W3CDTF">2022-12-09T03:23:25Z</dcterms:created>
  <dcterms:modified xsi:type="dcterms:W3CDTF">2023-01-26T04:51:54Z</dcterms:modified>
  <cp:category/>
</cp:coreProperties>
</file>