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1533\Desktop\R5.1月24日　公営企業に係る経営比較分析表（令和３年度決算）の分析等について\"/>
    </mc:Choice>
  </mc:AlternateContent>
  <workbookProtection workbookAlgorithmName="SHA-512" workbookHashValue="8uk+j2tohbwVDkhyG7J6wRojZxNGFkeU5P1pZ9Uv9rdF8GpzP6ZR+ZAqSZ9xb34WJebQrM3B/0kuLQeGWRgrVw==" workbookSaltValue="RIxFwfsJ2PZhBcd92FVh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<sst xmlns="http://schemas.openxmlformats.org/spreadsheetml/2006/main" count="297" uniqueCount="118">
  <si>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</si>
  <si>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</si>
  <si>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</si>
  <si>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</si>
  <si>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</si>
  <si>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</si>
  <si>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</si>
  <si>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</si>
  <si>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</si>
  <si>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</si>
  <si>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</si>
  <si>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</si>
  <si>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</si>
  <si>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</si>
  <si>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</si>
  <si>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</si>
  <si>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</si>
  <si>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</si>
  <si>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</si>
  <si>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</si>
  <si>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</si>
  <si>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</si>
  <si>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</si>
  <si>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</si>
  <si>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</si>
  <si>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</si>
  <si>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</si>
  <si>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</si>
  <si>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</si>
  <si>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</si>
  <si>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</si>
  <si>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</si>
  <si>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</si>
  <si>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</si>
  <si>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</si>
  <si>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</si>
  <si>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</si>
  <si>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</si>
  <si>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</si>
  <si>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</si>
  <si>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</si>
  <si>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</si>
  <si>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</si>
  <si>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</si>
  <si>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</si>
  <si>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</si>
  <si>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</si>
  <si>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</si>
  <si>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</si>
  <si>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</si>
  <si>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</si>
  <si>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</si>
  <si>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</si>
  <si>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</si>
  <si>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</si>
  <si>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</si>
  <si>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</si>
  <si>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</si>
  <si>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</si>
  <si>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</si>
  <si>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</si>
  <si>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</si>
  <si>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</si>
  <si>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</si>
  <si>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</si>
  <si>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</si>
  <si>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</si>
  <si>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</si>
  <si>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</si>
  <si>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</si>
  <si>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</si>
  <si>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</si>
  <si>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</si>
  <si>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</si>
  <si>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</si>
  <si>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</si>
  <si>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</si>
  <si>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</si>
  <si>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</si>
  <si>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</si>
  <si>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</si>
  <si>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</si>
  <si>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</si>
  <si>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</si>
  <si>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</si>
  <si>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</si>
  <si>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</si>
  <si>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</si>
  <si>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</si>
  <si>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</si>
  <si>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</si>
  <si>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</si>
  <si>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</si>
  <si>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</si>
  <si>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</si>
  <si>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</si>
  <si>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</si>
  <si>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</si>
  <si>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</si>
  <si>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</si>
  <si>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</si>
  <si>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</si>
  <si>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</si>
  <si>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</si>
  <si>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</si>
  <si>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</si>
  <si>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</si>
  <si>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</si>
  <si>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</si>
  <si>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</si>
  <si>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</si>
  <si>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</si>
  <si>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</si>
  <si>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</si>
  <si>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</si>
  <si>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経常収支比率は類似団体平均値と近い数値であるが、経費回収率から分かるように下水道使用料だけでは費用を賄えておらず、一般会計からの繰入金等にて運営している。
　企業債残高対事業規模比率が平均値より非常に高い位置にあり、未普及地区概成の為に多くの投資を行っているために多額の費用がかかっている。　
　現状、使用料収入だけは賄えていないため一般会計繰入金を必要としているが、経営戦略の見直しを行い、更なる費用の削減や下水道使用料単価の改定・接続促進等実施していくことが必要と考える。</t>
    <rPh sb="185" eb="187">
      <t>ケイエイ</t>
    </rPh>
    <rPh sb="187" eb="189">
      <t>センリャク</t>
    </rPh>
    <rPh sb="190" eb="192">
      <t>ミナオ</t>
    </rPh>
    <rPh sb="194" eb="195">
      <t>オコナ</t>
    </rPh>
    <phoneticPr fontId="4"/>
  </si>
  <si>
    <t>　本町の公共下水道事業は平成１６年度より供用開始を行い１７年経過となる。機器類の耐用年数である１５年を超え、処理場の機械及び電気機器やマンホールポンプ場の機器類の故障が頻発してきている。
　現在、故障箇所は修繕費にて対応しているが、多額の費用がかかっているのが現状である。
　当年度に終末処理場及びマンホールポンプ場のストックマネジメント実施計画を策定し、現状の健全度を把握し適正な維持管理や計画的かつ効率的な老朽化対策を実施していく。
　管路については、耐用年数が５０年と長いため、現在のところ更新事業着手には至っていない。</t>
    <rPh sb="98" eb="102">
      <t>コショウカショ</t>
    </rPh>
    <rPh sb="130" eb="132">
      <t>ゲンジョウ</t>
    </rPh>
    <rPh sb="142" eb="147">
      <t>シュウマツショリジョウ</t>
    </rPh>
    <rPh sb="147" eb="148">
      <t>オヨ</t>
    </rPh>
    <rPh sb="157" eb="158">
      <t>ジョウ</t>
    </rPh>
    <rPh sb="169" eb="171">
      <t>ジッシ</t>
    </rPh>
    <rPh sb="171" eb="173">
      <t>ケイカク</t>
    </rPh>
    <rPh sb="174" eb="176">
      <t>サクテイ</t>
    </rPh>
    <rPh sb="178" eb="180">
      <t>ゲンジョウ</t>
    </rPh>
    <rPh sb="181" eb="184">
      <t>ケンゼンド</t>
    </rPh>
    <rPh sb="185" eb="187">
      <t>ハアク</t>
    </rPh>
    <rPh sb="220" eb="222">
      <t>カンロ</t>
    </rPh>
    <rPh sb="228" eb="232">
      <t>タイヨウネンスウ</t>
    </rPh>
    <rPh sb="235" eb="236">
      <t>ネン</t>
    </rPh>
    <rPh sb="237" eb="238">
      <t>ナガ</t>
    </rPh>
    <rPh sb="242" eb="244">
      <t>ゲンザイ</t>
    </rPh>
    <rPh sb="248" eb="250">
      <t>コウシン</t>
    </rPh>
    <rPh sb="250" eb="252">
      <t>ジギョウ</t>
    </rPh>
    <rPh sb="252" eb="254">
      <t>チャクシュ</t>
    </rPh>
    <rPh sb="256" eb="257">
      <t>イタ</t>
    </rPh>
    <phoneticPr fontId="4"/>
  </si>
  <si>
    <r>
      <t>　全体計画である令和４年度未普及地区概成に向け、残整備地区を早急に整備していく。
　</t>
    </r>
    <r>
      <rPr>
        <sz val="11"/>
        <rFont val="ＭＳ ゴシック"/>
        <family val="3"/>
        <charset val="128"/>
      </rPr>
      <t>令和３年度末の公共下水道普及状況は面整備率は９８．７％、普及率は９９．８％、水洗化率は８１．１％となっている。令和４年度に公共下水道整備区域の見直し縮小により整備率</t>
    </r>
    <r>
      <rPr>
        <sz val="11"/>
        <color theme="1"/>
        <rFont val="ＭＳ ゴシック"/>
        <family val="3"/>
        <charset val="128"/>
      </rPr>
      <t>は１００％の見込。
　施設利用率が類似団体に比べかなり低いので、今後も広報等にて接続促進を図っていく。</t>
    </r>
    <rPh sb="97" eb="99">
      <t>レイワ</t>
    </rPh>
    <rPh sb="100" eb="102">
      <t>ネンド</t>
    </rPh>
    <rPh sb="103" eb="105">
      <t>コウキョウ</t>
    </rPh>
    <rPh sb="105" eb="108">
      <t>ゲスイドウ</t>
    </rPh>
    <rPh sb="108" eb="110">
      <t>セイビ</t>
    </rPh>
    <rPh sb="110" eb="112">
      <t>クイキ</t>
    </rPh>
    <rPh sb="113" eb="115">
      <t>ミナオ</t>
    </rPh>
    <rPh sb="116" eb="118">
      <t>シュクショウ</t>
    </rPh>
    <rPh sb="121" eb="124">
      <t>セイビリツ</t>
    </rPh>
    <rPh sb="130" eb="132">
      <t>ミコミ</t>
    </rPh>
    <rPh sb="135" eb="140">
      <t>シセツリヨウリツ</t>
    </rPh>
    <rPh sb="141" eb="145">
      <t>ルイジダンタイ</t>
    </rPh>
    <rPh sb="146" eb="147">
      <t>クラ</t>
    </rPh>
    <rPh sb="151" eb="152">
      <t>ヒク</t>
    </rPh>
    <rPh sb="156" eb="158">
      <t>コンゴ</t>
    </rPh>
    <rPh sb="164" eb="166">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</si>
</sst>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D7D-44C7-8761-E700820A80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AD7D-44C7-8761-E700820A80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31.04</c:v>
                </c:pt>
                <c:pt idx="4">
                  <c:v>30.75</c:v>
                </c:pt>
              </c:numCache>
            </c:numRef>
          </c:val>
          <c:extLst>
            <c:ext xmlns:c16="http://schemas.microsoft.com/office/drawing/2014/chart" uri="{C3380CC4-5D6E-409C-BE32-E72D297353CC}">
              <c16:uniqueId val="{00000000-EF35-4882-BDEB-CFC007E55B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EF35-4882-BDEB-CFC007E55B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80.900000000000006</c:v>
                </c:pt>
                <c:pt idx="4">
                  <c:v>81.14</c:v>
                </c:pt>
              </c:numCache>
            </c:numRef>
          </c:val>
          <c:extLst>
            <c:ext xmlns:c16="http://schemas.microsoft.com/office/drawing/2014/chart" uri="{C3380CC4-5D6E-409C-BE32-E72D297353CC}">
              <c16:uniqueId val="{00000000-16C7-4E63-98C9-7E17B1BAA1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16C7-4E63-98C9-7E17B1BAA1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108.65</c:v>
                </c:pt>
                <c:pt idx="4">
                  <c:v>113.63</c:v>
                </c:pt>
              </c:numCache>
            </c:numRef>
          </c:val>
          <c:extLst>
            <c:ext xmlns:c16="http://schemas.microsoft.com/office/drawing/2014/chart" uri="{C3380CC4-5D6E-409C-BE32-E72D297353CC}">
              <c16:uniqueId val="{00000000-825C-4655-818A-A63E5723DD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825C-4655-818A-A63E5723DD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3.17</c:v>
                </c:pt>
                <c:pt idx="4">
                  <c:v>6.1</c:v>
                </c:pt>
              </c:numCache>
            </c:numRef>
          </c:val>
          <c:extLst>
            <c:ext xmlns:c16="http://schemas.microsoft.com/office/drawing/2014/chart" uri="{C3380CC4-5D6E-409C-BE32-E72D297353CC}">
              <c16:uniqueId val="{00000000-7F9B-42CF-9BB8-3891856534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7F9B-42CF-9BB8-3891856534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8FF-407A-B867-6217360DF7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8FF-407A-B867-6217360DF7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84-4164-ACB9-B7C9F010F9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4F84-4164-ACB9-B7C9F010F9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54.69</c:v>
                </c:pt>
                <c:pt idx="4">
                  <c:v>72.16</c:v>
                </c:pt>
              </c:numCache>
            </c:numRef>
          </c:val>
          <c:extLst>
            <c:ext xmlns:c16="http://schemas.microsoft.com/office/drawing/2014/chart" uri="{C3380CC4-5D6E-409C-BE32-E72D297353CC}">
              <c16:uniqueId val="{00000000-EFE5-4944-8CED-F84CB88170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EFE5-4944-8CED-F84CB88170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4836.3900000000003</c:v>
                </c:pt>
                <c:pt idx="4">
                  <c:v>4941.49</c:v>
                </c:pt>
              </c:numCache>
            </c:numRef>
          </c:val>
          <c:extLst>
            <c:ext xmlns:c16="http://schemas.microsoft.com/office/drawing/2014/chart" uri="{C3380CC4-5D6E-409C-BE32-E72D297353CC}">
              <c16:uniqueId val="{00000000-C427-4082-AAC6-BF7A9E1F94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C427-4082-AAC6-BF7A9E1F94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47.2</c:v>
                </c:pt>
                <c:pt idx="4">
                  <c:v>50.63</c:v>
                </c:pt>
              </c:numCache>
            </c:numRef>
          </c:val>
          <c:extLst>
            <c:ext xmlns:c16="http://schemas.microsoft.com/office/drawing/2014/chart" uri="{C3380CC4-5D6E-409C-BE32-E72D297353CC}">
              <c16:uniqueId val="{00000000-924A-49A2-80A1-9F501F0A35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924A-49A2-80A1-9F501F0A35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319.47000000000003</c:v>
                </c:pt>
                <c:pt idx="4">
                  <c:v>298.75</c:v>
                </c:pt>
              </c:numCache>
            </c:numRef>
          </c:val>
          <c:extLst>
            <c:ext xmlns:c16="http://schemas.microsoft.com/office/drawing/2014/chart" uri="{C3380CC4-5D6E-409C-BE32-E72D297353CC}">
              <c16:uniqueId val="{00000000-83AC-4AB8-A17B-98A1B47859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83AC-4AB8-A17B-98A1B47859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長崎県　東彼杵町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7651</v>
      </c>
      <c r="AM8" s="55"/>
      <c r="AN8" s="55"/>
      <c r="AO8" s="55"/>
      <c r="AP8" s="55"/>
      <c r="AQ8" s="55"/>
      <c r="AR8" s="55"/>
      <c r="AS8" s="55"/>
      <c r="AT8" s="54">
        <f>データ!T6</f>
        <v>74.290000000000006</v>
      </c>
      <c r="AU8" s="54"/>
      <c r="AV8" s="54"/>
      <c r="AW8" s="54"/>
      <c r="AX8" s="54"/>
      <c r="AY8" s="54"/>
      <c r="AZ8" s="54"/>
      <c r="BA8" s="54"/>
      <c r="BB8" s="54">
        <f>データ!U6</f>
        <v>102.99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54.95</v>
      </c>
      <c r="J10" s="54"/>
      <c r="K10" s="54"/>
      <c r="L10" s="54"/>
      <c r="M10" s="54"/>
      <c r="N10" s="54"/>
      <c r="O10" s="54"/>
      <c r="P10" s="54">
        <f>データ!P6</f>
        <v>46.58</v>
      </c>
      <c r="Q10" s="54"/>
      <c r="R10" s="54"/>
      <c r="S10" s="54"/>
      <c r="T10" s="54"/>
      <c r="U10" s="54"/>
      <c r="V10" s="54"/>
      <c r="W10" s="54">
        <f>データ!Q6</f>
        <v>100.87</v>
      </c>
      <c r="X10" s="54"/>
      <c r="Y10" s="54"/>
      <c r="Z10" s="54"/>
      <c r="AA10" s="54"/>
      <c r="AB10" s="54"/>
      <c r="AC10" s="54"/>
      <c r="AD10" s="55">
        <f>データ!R6</f>
        <v>3160</v>
      </c>
      <c r="AE10" s="55"/>
      <c r="AF10" s="55"/>
      <c r="AG10" s="55"/>
      <c r="AH10" s="55"/>
      <c r="AI10" s="55"/>
      <c r="AJ10" s="55"/>
      <c r="AK10" s="2"/>
      <c r="AL10" s="55">
        <f>データ!V6</f>
        <v>3537</v>
      </c>
      <c r="AM10" s="55"/>
      <c r="AN10" s="55"/>
      <c r="AO10" s="55"/>
      <c r="AP10" s="55"/>
      <c r="AQ10" s="55"/>
      <c r="AR10" s="55"/>
      <c r="AS10" s="55"/>
      <c r="AT10" s="54">
        <f>データ!W6</f>
        <v>1.58</v>
      </c>
      <c r="AU10" s="54"/>
      <c r="AV10" s="54"/>
      <c r="AW10" s="54"/>
      <c r="AX10" s="54"/>
      <c r="AY10" s="54"/>
      <c r="AZ10" s="54"/>
      <c r="BA10" s="54"/>
      <c r="BB10" s="54">
        <f>データ!X6</f>
        <v>2238.61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PBirb7J9PvxfRNX6LC79k5Dex2TVBTIcLOdqiGDuDNXewJk8/WDe06/l1gL3wnbahtFRwqtuiTwsltZo8UOhg==" saltValue="Nna+j3Nq+N8EbvHxGxz4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423211</v>
      </c>
      <c r="D6" s="19">
        <f t="shared" si="3"/>
        <v>46</v>
      </c>
      <c r="E6" s="19">
        <f t="shared" si="3"/>
        <v>17</v>
      </c>
      <c r="F6" s="19">
        <f t="shared" si="3"/>
        <v>1</v>
      </c>
      <c r="G6" s="19">
        <f t="shared" si="3"/>
        <v>0</v>
      </c>
      <c r="H6" s="19" t="str">
        <f t="shared" si="3"/>
        <v>長崎県　東彼杵町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54.95</v>
      </c>
      <c r="P6" s="20">
        <f t="shared" si="3"/>
        <v>46.58</v>
      </c>
      <c r="Q6" s="20">
        <f t="shared" si="3"/>
        <v>100.87</v>
      </c>
      <c r="R6" s="20">
        <f t="shared" si="3"/>
        <v>3160</v>
      </c>
      <c r="S6" s="20">
        <f t="shared" si="3"/>
        <v>7651</v>
      </c>
      <c r="T6" s="20">
        <f t="shared" si="3"/>
        <v>74.290000000000006</v>
      </c>
      <c r="U6" s="20">
        <f t="shared" si="3"/>
        <v>102.99</v>
      </c>
      <c r="V6" s="20">
        <f t="shared" si="3"/>
        <v>3537</v>
      </c>
      <c r="W6" s="20">
        <f t="shared" si="3"/>
        <v>1.58</v>
      </c>
      <c r="X6" s="20">
        <f t="shared" si="3"/>
        <v>2238.61</v>
      </c>
      <c r="Y6" s="21" t="str">
        <f>IF(Y7="",NA(),Y7)</f>
        <v>-</v>
      </c>
      <c r="Z6" s="21" t="str">
        <f t="shared" ref="Z6:AH6" si="4">IF(Z7="",NA(),Z7)</f>
        <v>-</v>
      </c>
      <c r="AA6" s="21" t="str">
        <f t="shared" si="4"/>
        <v>-</v>
      </c>
      <c r="AB6" s="21">
        <f t="shared" si="4"/>
        <v>108.65</v>
      </c>
      <c r="AC6" s="21">
        <f t="shared" si="4"/>
        <v>113.63</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54.69</v>
      </c>
      <c r="AY6" s="21">
        <f t="shared" si="6"/>
        <v>72.16</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4836.3900000000003</v>
      </c>
      <c r="BJ6" s="21">
        <f t="shared" si="7"/>
        <v>4941.49</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47.2</v>
      </c>
      <c r="BU6" s="21">
        <f t="shared" si="8"/>
        <v>50.63</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319.47000000000003</v>
      </c>
      <c r="CF6" s="21">
        <f t="shared" si="9"/>
        <v>298.75</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31.04</v>
      </c>
      <c r="CQ6" s="21">
        <f t="shared" si="10"/>
        <v>30.75</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80.900000000000006</v>
      </c>
      <c r="DB6" s="21">
        <f t="shared" si="11"/>
        <v>81.14</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3.17</v>
      </c>
      <c r="DM6" s="21">
        <f t="shared" si="12"/>
        <v>6.1</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423211</v>
      </c>
      <c r="D7" s="23">
        <v>46</v>
      </c>
      <c r="E7" s="23">
        <v>17</v>
      </c>
      <c r="F7" s="23">
        <v>1</v>
      </c>
      <c r="G7" s="23">
        <v>0</v>
      </c>
      <c r="H7" s="23" t="s">
        <v>96</v>
      </c>
      <c r="I7" s="23" t="s">
        <v>97</v>
      </c>
      <c r="J7" s="23" t="s">
        <v>98</v>
      </c>
      <c r="K7" s="23" t="s">
        <v>99</v>
      </c>
      <c r="L7" s="23" t="s">
        <v>100</v>
      </c>
      <c r="M7" s="23" t="s">
        <v>101</v>
      </c>
      <c r="N7" s="24" t="s">
        <v>102</v>
      </c>
      <c r="O7" s="24">
        <v>54.95</v>
      </c>
      <c r="P7" s="24">
        <v>46.58</v>
      </c>
      <c r="Q7" s="24">
        <v>100.87</v>
      </c>
      <c r="R7" s="24">
        <v>3160</v>
      </c>
      <c r="S7" s="24">
        <v>7651</v>
      </c>
      <c r="T7" s="24">
        <v>74.290000000000006</v>
      </c>
      <c r="U7" s="24">
        <v>102.99</v>
      </c>
      <c r="V7" s="24">
        <v>3537</v>
      </c>
      <c r="W7" s="24">
        <v>1.58</v>
      </c>
      <c r="X7" s="24">
        <v>2238.61</v>
      </c>
      <c r="Y7" s="24" t="s">
        <v>102</v>
      </c>
      <c r="Z7" s="24" t="s">
        <v>102</v>
      </c>
      <c r="AA7" s="24" t="s">
        <v>102</v>
      </c>
      <c r="AB7" s="24">
        <v>108.65</v>
      </c>
      <c r="AC7" s="24">
        <v>113.63</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54.69</v>
      </c>
      <c r="AY7" s="24">
        <v>72.16</v>
      </c>
      <c r="AZ7" s="24" t="s">
        <v>102</v>
      </c>
      <c r="BA7" s="24" t="s">
        <v>102</v>
      </c>
      <c r="BB7" s="24" t="s">
        <v>102</v>
      </c>
      <c r="BC7" s="24">
        <v>48.56</v>
      </c>
      <c r="BD7" s="24">
        <v>47.58</v>
      </c>
      <c r="BE7" s="24">
        <v>71.39</v>
      </c>
      <c r="BF7" s="24" t="s">
        <v>102</v>
      </c>
      <c r="BG7" s="24" t="s">
        <v>102</v>
      </c>
      <c r="BH7" s="24" t="s">
        <v>102</v>
      </c>
      <c r="BI7" s="24">
        <v>4836.3900000000003</v>
      </c>
      <c r="BJ7" s="24">
        <v>4941.49</v>
      </c>
      <c r="BK7" s="24" t="s">
        <v>102</v>
      </c>
      <c r="BL7" s="24" t="s">
        <v>102</v>
      </c>
      <c r="BM7" s="24" t="s">
        <v>102</v>
      </c>
      <c r="BN7" s="24">
        <v>1245.0999999999999</v>
      </c>
      <c r="BO7" s="24">
        <v>1108.8</v>
      </c>
      <c r="BP7" s="24">
        <v>669.11</v>
      </c>
      <c r="BQ7" s="24" t="s">
        <v>102</v>
      </c>
      <c r="BR7" s="24" t="s">
        <v>102</v>
      </c>
      <c r="BS7" s="24" t="s">
        <v>102</v>
      </c>
      <c r="BT7" s="24">
        <v>47.2</v>
      </c>
      <c r="BU7" s="24">
        <v>50.63</v>
      </c>
      <c r="BV7" s="24" t="s">
        <v>102</v>
      </c>
      <c r="BW7" s="24" t="s">
        <v>102</v>
      </c>
      <c r="BX7" s="24" t="s">
        <v>102</v>
      </c>
      <c r="BY7" s="24">
        <v>79.77</v>
      </c>
      <c r="BZ7" s="24">
        <v>79.63</v>
      </c>
      <c r="CA7" s="24">
        <v>99.73</v>
      </c>
      <c r="CB7" s="24" t="s">
        <v>102</v>
      </c>
      <c r="CC7" s="24" t="s">
        <v>102</v>
      </c>
      <c r="CD7" s="24" t="s">
        <v>102</v>
      </c>
      <c r="CE7" s="24">
        <v>319.47000000000003</v>
      </c>
      <c r="CF7" s="24">
        <v>298.75</v>
      </c>
      <c r="CG7" s="24" t="s">
        <v>102</v>
      </c>
      <c r="CH7" s="24" t="s">
        <v>102</v>
      </c>
      <c r="CI7" s="24" t="s">
        <v>102</v>
      </c>
      <c r="CJ7" s="24">
        <v>214.56</v>
      </c>
      <c r="CK7" s="24">
        <v>213.66</v>
      </c>
      <c r="CL7" s="24">
        <v>134.97999999999999</v>
      </c>
      <c r="CM7" s="24" t="s">
        <v>102</v>
      </c>
      <c r="CN7" s="24" t="s">
        <v>102</v>
      </c>
      <c r="CO7" s="24" t="s">
        <v>102</v>
      </c>
      <c r="CP7" s="24">
        <v>31.04</v>
      </c>
      <c r="CQ7" s="24">
        <v>30.75</v>
      </c>
      <c r="CR7" s="24" t="s">
        <v>102</v>
      </c>
      <c r="CS7" s="24" t="s">
        <v>102</v>
      </c>
      <c r="CT7" s="24" t="s">
        <v>102</v>
      </c>
      <c r="CU7" s="24">
        <v>49.47</v>
      </c>
      <c r="CV7" s="24">
        <v>48.19</v>
      </c>
      <c r="CW7" s="24">
        <v>59.99</v>
      </c>
      <c r="CX7" s="24" t="s">
        <v>102</v>
      </c>
      <c r="CY7" s="24" t="s">
        <v>102</v>
      </c>
      <c r="CZ7" s="24" t="s">
        <v>102</v>
      </c>
      <c r="DA7" s="24">
        <v>80.900000000000006</v>
      </c>
      <c r="DB7" s="24">
        <v>81.14</v>
      </c>
      <c r="DC7" s="24" t="s">
        <v>102</v>
      </c>
      <c r="DD7" s="24" t="s">
        <v>102</v>
      </c>
      <c r="DE7" s="24" t="s">
        <v>102</v>
      </c>
      <c r="DF7" s="24">
        <v>82.06</v>
      </c>
      <c r="DG7" s="24">
        <v>82.26</v>
      </c>
      <c r="DH7" s="24">
        <v>95.72</v>
      </c>
      <c r="DI7" s="24" t="s">
        <v>102</v>
      </c>
      <c r="DJ7" s="24" t="s">
        <v>102</v>
      </c>
      <c r="DK7" s="24" t="s">
        <v>102</v>
      </c>
      <c r="DL7" s="24">
        <v>3.17</v>
      </c>
      <c r="DM7" s="24">
        <v>6.1</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D1533</cp:lastModifiedBy>
  <dcterms:created xsi:type="dcterms:W3CDTF">2023-01-12T23:35:24Z</dcterms:created>
  <dcterms:modified xsi:type="dcterms:W3CDTF">2023-01-25T02:27:29Z</dcterms:modified>
  <cp:category/>
</cp:coreProperties>
</file>