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水道総務課\★★NEW　総務班（下水道）★★\61　経営戦略・分析\011 経営比較分析表\R04年度\（R05・1・10）受理\メール２／２\01_経営比較分析表（市町別）\13 南島原市\08_下水道\"/>
    </mc:Choice>
  </mc:AlternateContent>
  <workbookProtection workbookAlgorithmName="SHA-512" workbookHashValue="v4739pXyTp7o54/7vedQGwJmNXGyVDqH6L90cdolKeWrhmWvPL6N8N5TkLW69pGBGBrt/jgkCWb1LPkLOVfR3w==" workbookSaltValue="ijpadus5DAU/r7Uot0Xj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I10" i="4"/>
  <c r="B10" i="4"/>
  <c r="AT8" i="4"/>
  <c r="AL8" i="4"/>
  <c r="W8" i="4"/>
  <c r="P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<sst xmlns="http://schemas.openxmlformats.org/spreadsheetml/2006/main" count="297" uniqueCount="118">
  <si>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</si>
  <si>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</si>
  <si>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</si>
  <si>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</si>
  <si>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</si>
  <si>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</si>
  <si>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</si>
  <si>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</si>
  <si>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</si>
  <si>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</si>
  <si>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</si>
  <si>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</si>
  <si>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</si>
  <si>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</si>
  <si>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</si>
  <si>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</si>
  <si>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</si>
  <si>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</si>
  <si>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</si>
  <si>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</si>
  <si>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</si>
  <si>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</si>
  <si>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</si>
  <si>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</si>
  <si>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</si>
  <si>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</si>
  <si>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</si>
  <si>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</si>
  <si>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</si>
  <si>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</si>
  <si>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</si>
  <si>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</si>
  <si>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</si>
  <si>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</si>
  <si>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</si>
  <si>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</si>
  <si>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</si>
  <si>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</si>
  <si>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</si>
  <si>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</si>
  <si>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</si>
  <si>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</si>
  <si>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</si>
  <si>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</si>
  <si>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</si>
  <si>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</si>
  <si>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</si>
  <si>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</si>
  <si>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</si>
  <si>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</si>
  <si>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</si>
  <si>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</si>
  <si>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</si>
  <si>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</si>
  <si>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</si>
  <si>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</si>
  <si>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</si>
  <si>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</si>
  <si>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</si>
  <si>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</si>
  <si>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</si>
  <si>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</si>
  <si>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</si>
  <si>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</si>
  <si>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</si>
  <si>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</si>
  <si>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</si>
  <si>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</si>
  <si>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</si>
  <si>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</si>
  <si>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</si>
  <si>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</si>
  <si>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</si>
  <si>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</si>
  <si>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</si>
  <si>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</si>
  <si>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</si>
  <si>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</si>
  <si>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</si>
  <si>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</si>
  <si>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</si>
  <si>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</si>
  <si>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</si>
  <si>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</si>
  <si>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</si>
  <si>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</si>
  <si>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</si>
  <si>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</si>
  <si>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</si>
  <si>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</si>
  <si>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</si>
  <si>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</si>
  <si>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</si>
  <si>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</si>
  <si>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</si>
  <si>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</si>
  <si>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</si>
  <si>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</si>
  <si>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</si>
  <si>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</si>
  <si>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</si>
  <si>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</si>
  <si>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</si>
  <si>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</si>
  <si>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</si>
  <si>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</si>
  <si>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</si>
  <si>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</si>
  <si>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</si>
  <si>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</si>
  <si>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</si>
  <si>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</si>
  <si>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</si>
  <si>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</si>
  <si>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</si>
  <si>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Ｈ15年度に供用開始し、供用開始後18年が経過しており、処理場や管渠等の耐用年数は経過していないが、電気設備等については、耐用年数を迎える時期となっている。
　今後、すべての下水道施設を対象とした、ストックマネジメント計画を策定し、適切な維持管理及び計画的な改修を図っていく。</t>
    <phoneticPr fontId="4"/>
  </si>
  <si>
    <t>【経常収支比率】100％を上回っているが、収益の大半を一般会計からの繰入金に依存している状況である。
【累積欠損金比率】累積欠損金が無いため0％となっている。
【流動比率】100％を上回っており、類似団体と比較しても高い数値となっている。
【企業債残高対事業規模比率】類似団体と比較しても優位である。
【経費回収率】類似団体の平均を下回っており、適正な使用料収入の確保及び汚水処理費の削減が必要である。
【汚水処理原価】類似団体の平均と同水準であるが、汚水処理原価は高い水準となっている。維持管理費等の費用削減に努め、下水道使用料の値上げについて検討する必要がある。
【施設利用率】及び【水洗化率】少子高齢化及び人口減少の影響から減少傾向になるものと見込まれるが、水質保全や収入増加の観点から、今後も水洗化の促進に取り組む必要がある。</t>
    <phoneticPr fontId="4"/>
  </si>
  <si>
    <t>　施設の機能診断と最適化整備構想を策定し、施設の計画的な修繕、効率的な改築等を今後検討していく予定としている。
　また、本市が抱えている高齢化率の増加、人口減少等により、料金収入の減少が見込まれており、経営状況も厳しさを増すことが予想される。今後も継続した下水道サービスの提供を安定的に行うため、今後の改築（更新・長寿命化）費用増大を見据えて中長期的な視野で事業運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</si>
</sst>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BF5-4263-8B4D-1189505ACF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7BF5-4263-8B4D-1189505ACF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33.33</c:v>
                </c:pt>
                <c:pt idx="4">
                  <c:v>33.67</c:v>
                </c:pt>
              </c:numCache>
            </c:numRef>
          </c:val>
          <c:extLst>
            <c:ext xmlns:c16="http://schemas.microsoft.com/office/drawing/2014/chart" uri="{C3380CC4-5D6E-409C-BE32-E72D297353CC}">
              <c16:uniqueId val="{00000000-1310-4D02-A9F6-DF86FCC7AD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1310-4D02-A9F6-DF86FCC7AD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62.02</c:v>
                </c:pt>
                <c:pt idx="4">
                  <c:v>60.73</c:v>
                </c:pt>
              </c:numCache>
            </c:numRef>
          </c:val>
          <c:extLst>
            <c:ext xmlns:c16="http://schemas.microsoft.com/office/drawing/2014/chart" uri="{C3380CC4-5D6E-409C-BE32-E72D297353CC}">
              <c16:uniqueId val="{00000000-6EFF-4F8F-9132-DC06845C0A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6EFF-4F8F-9132-DC06845C0A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169.37</c:v>
                </c:pt>
                <c:pt idx="4">
                  <c:v>100.73</c:v>
                </c:pt>
              </c:numCache>
            </c:numRef>
          </c:val>
          <c:extLst>
            <c:ext xmlns:c16="http://schemas.microsoft.com/office/drawing/2014/chart" uri="{C3380CC4-5D6E-409C-BE32-E72D297353CC}">
              <c16:uniqueId val="{00000000-3044-4B97-9221-782644A31B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3044-4B97-9221-782644A31B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4.66</c:v>
                </c:pt>
                <c:pt idx="4">
                  <c:v>9.33</c:v>
                </c:pt>
              </c:numCache>
            </c:numRef>
          </c:val>
          <c:extLst>
            <c:ext xmlns:c16="http://schemas.microsoft.com/office/drawing/2014/chart" uri="{C3380CC4-5D6E-409C-BE32-E72D297353CC}">
              <c16:uniqueId val="{00000000-AD3E-458A-B650-7902901677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AD3E-458A-B650-7902901677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AFE-41C9-8D32-E21F6C455D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AFE-41C9-8D32-E21F6C455D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5C1-4709-A763-891AF0C08C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A5C1-4709-A763-891AF0C08C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149.9</c:v>
                </c:pt>
                <c:pt idx="4">
                  <c:v>135.07</c:v>
                </c:pt>
              </c:numCache>
            </c:numRef>
          </c:val>
          <c:extLst>
            <c:ext xmlns:c16="http://schemas.microsoft.com/office/drawing/2014/chart" uri="{C3380CC4-5D6E-409C-BE32-E72D297353CC}">
              <c16:uniqueId val="{00000000-343C-4AA8-A108-474341FD36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343C-4AA8-A108-474341FD36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EA3-4743-839C-DFD47C5F3C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2EA3-4743-839C-DFD47C5F3C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43.24</c:v>
                </c:pt>
                <c:pt idx="4">
                  <c:v>45.1</c:v>
                </c:pt>
              </c:numCache>
            </c:numRef>
          </c:val>
          <c:extLst>
            <c:ext xmlns:c16="http://schemas.microsoft.com/office/drawing/2014/chart" uri="{C3380CC4-5D6E-409C-BE32-E72D297353CC}">
              <c16:uniqueId val="{00000000-CDC9-49A4-9CF4-EC33168E58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CDC9-49A4-9CF4-EC33168E58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274.32</c:v>
                </c:pt>
                <c:pt idx="4">
                  <c:v>262.18</c:v>
                </c:pt>
              </c:numCache>
            </c:numRef>
          </c:val>
          <c:extLst>
            <c:ext xmlns:c16="http://schemas.microsoft.com/office/drawing/2014/chart" uri="{C3380CC4-5D6E-409C-BE32-E72D297353CC}">
              <c16:uniqueId val="{00000000-42E8-442F-8AF6-32A857CD91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42E8-442F-8AF6-32A857CD91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2"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長崎県　南島原市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43449</v>
      </c>
      <c r="AM8" s="55"/>
      <c r="AN8" s="55"/>
      <c r="AO8" s="55"/>
      <c r="AP8" s="55"/>
      <c r="AQ8" s="55"/>
      <c r="AR8" s="55"/>
      <c r="AS8" s="55"/>
      <c r="AT8" s="54">
        <f>データ!T6</f>
        <v>170.13</v>
      </c>
      <c r="AU8" s="54"/>
      <c r="AV8" s="54"/>
      <c r="AW8" s="54"/>
      <c r="AX8" s="54"/>
      <c r="AY8" s="54"/>
      <c r="AZ8" s="54"/>
      <c r="BA8" s="54"/>
      <c r="BB8" s="54">
        <f>データ!U6</f>
        <v>255.39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69.86</v>
      </c>
      <c r="J10" s="54"/>
      <c r="K10" s="54"/>
      <c r="L10" s="54"/>
      <c r="M10" s="54"/>
      <c r="N10" s="54"/>
      <c r="O10" s="54"/>
      <c r="P10" s="54">
        <f>データ!P6</f>
        <v>1.52</v>
      </c>
      <c r="Q10" s="54"/>
      <c r="R10" s="54"/>
      <c r="S10" s="54"/>
      <c r="T10" s="54"/>
      <c r="U10" s="54"/>
      <c r="V10" s="54"/>
      <c r="W10" s="54">
        <f>データ!Q6</f>
        <v>103.66</v>
      </c>
      <c r="X10" s="54"/>
      <c r="Y10" s="54"/>
      <c r="Z10" s="54"/>
      <c r="AA10" s="54"/>
      <c r="AB10" s="54"/>
      <c r="AC10" s="54"/>
      <c r="AD10" s="55">
        <f>データ!R6</f>
        <v>2420</v>
      </c>
      <c r="AE10" s="55"/>
      <c r="AF10" s="55"/>
      <c r="AG10" s="55"/>
      <c r="AH10" s="55"/>
      <c r="AI10" s="55"/>
      <c r="AJ10" s="55"/>
      <c r="AK10" s="2"/>
      <c r="AL10" s="55">
        <f>データ!V6</f>
        <v>657</v>
      </c>
      <c r="AM10" s="55"/>
      <c r="AN10" s="55"/>
      <c r="AO10" s="55"/>
      <c r="AP10" s="55"/>
      <c r="AQ10" s="55"/>
      <c r="AR10" s="55"/>
      <c r="AS10" s="55"/>
      <c r="AT10" s="54">
        <f>データ!W6</f>
        <v>0.34</v>
      </c>
      <c r="AU10" s="54"/>
      <c r="AV10" s="54"/>
      <c r="AW10" s="54"/>
      <c r="AX10" s="54"/>
      <c r="AY10" s="54"/>
      <c r="AZ10" s="54"/>
      <c r="BA10" s="54"/>
      <c r="BB10" s="54">
        <f>データ!X6</f>
        <v>1932.35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2vQfBm6aL6s4Hp2F9mUEkO/7CJWhP+cCJOoIEZ3GL/dqTJIs+oEckjkPgSqySB3C9Ui6sbw5PvHF04/F8FGrWQ==" saltValue="aRrNygtGoPI1qFwQ3ACQ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422142</v>
      </c>
      <c r="D6" s="19">
        <f t="shared" si="3"/>
        <v>46</v>
      </c>
      <c r="E6" s="19">
        <f t="shared" si="3"/>
        <v>17</v>
      </c>
      <c r="F6" s="19">
        <f t="shared" si="3"/>
        <v>5</v>
      </c>
      <c r="G6" s="19">
        <f t="shared" si="3"/>
        <v>0</v>
      </c>
      <c r="H6" s="19" t="str">
        <f t="shared" si="3"/>
        <v>長崎県　南島原市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69.86</v>
      </c>
      <c r="P6" s="20">
        <f t="shared" si="3"/>
        <v>1.52</v>
      </c>
      <c r="Q6" s="20">
        <f t="shared" si="3"/>
        <v>103.66</v>
      </c>
      <c r="R6" s="20">
        <f t="shared" si="3"/>
        <v>2420</v>
      </c>
      <c r="S6" s="20">
        <f t="shared" si="3"/>
        <v>43449</v>
      </c>
      <c r="T6" s="20">
        <f t="shared" si="3"/>
        <v>170.13</v>
      </c>
      <c r="U6" s="20">
        <f t="shared" si="3"/>
        <v>255.39</v>
      </c>
      <c r="V6" s="20">
        <f t="shared" si="3"/>
        <v>657</v>
      </c>
      <c r="W6" s="20">
        <f t="shared" si="3"/>
        <v>0.34</v>
      </c>
      <c r="X6" s="20">
        <f t="shared" si="3"/>
        <v>1932.35</v>
      </c>
      <c r="Y6" s="21" t="str">
        <f>IF(Y7="",NA(),Y7)</f>
        <v>-</v>
      </c>
      <c r="Z6" s="21" t="str">
        <f t="shared" ref="Z6:AH6" si="4">IF(Z7="",NA(),Z7)</f>
        <v>-</v>
      </c>
      <c r="AA6" s="21" t="str">
        <f t="shared" si="4"/>
        <v>-</v>
      </c>
      <c r="AB6" s="21">
        <f t="shared" si="4"/>
        <v>169.37</v>
      </c>
      <c r="AC6" s="21">
        <f t="shared" si="4"/>
        <v>100.73</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149.9</v>
      </c>
      <c r="AY6" s="21">
        <f t="shared" si="6"/>
        <v>135.07</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43.24</v>
      </c>
      <c r="BU6" s="21">
        <f t="shared" si="8"/>
        <v>45.1</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274.32</v>
      </c>
      <c r="CF6" s="21">
        <f t="shared" si="9"/>
        <v>262.18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33.33</v>
      </c>
      <c r="CQ6" s="21">
        <f t="shared" si="10"/>
        <v>33.67</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62.02</v>
      </c>
      <c r="DB6" s="21">
        <f t="shared" si="11"/>
        <v>60.73</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4.66</v>
      </c>
      <c r="DM6" s="21">
        <f t="shared" si="12"/>
        <v>9.33</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422142</v>
      </c>
      <c r="D7" s="23">
        <v>46</v>
      </c>
      <c r="E7" s="23">
        <v>17</v>
      </c>
      <c r="F7" s="23">
        <v>5</v>
      </c>
      <c r="G7" s="23">
        <v>0</v>
      </c>
      <c r="H7" s="23" t="s">
        <v>96</v>
      </c>
      <c r="I7" s="23" t="s">
        <v>97</v>
      </c>
      <c r="J7" s="23" t="s">
        <v>98</v>
      </c>
      <c r="K7" s="23" t="s">
        <v>99</v>
      </c>
      <c r="L7" s="23" t="s">
        <v>100</v>
      </c>
      <c r="M7" s="23" t="s">
        <v>101</v>
      </c>
      <c r="N7" s="24" t="s">
        <v>102</v>
      </c>
      <c r="O7" s="24">
        <v>69.86</v>
      </c>
      <c r="P7" s="24">
        <v>1.52</v>
      </c>
      <c r="Q7" s="24">
        <v>103.66</v>
      </c>
      <c r="R7" s="24">
        <v>2420</v>
      </c>
      <c r="S7" s="24">
        <v>43449</v>
      </c>
      <c r="T7" s="24">
        <v>170.13</v>
      </c>
      <c r="U7" s="24">
        <v>255.39</v>
      </c>
      <c r="V7" s="24">
        <v>657</v>
      </c>
      <c r="W7" s="24">
        <v>0.34</v>
      </c>
      <c r="X7" s="24">
        <v>1932.35</v>
      </c>
      <c r="Y7" s="24" t="s">
        <v>102</v>
      </c>
      <c r="Z7" s="24" t="s">
        <v>102</v>
      </c>
      <c r="AA7" s="24" t="s">
        <v>102</v>
      </c>
      <c r="AB7" s="24">
        <v>169.37</v>
      </c>
      <c r="AC7" s="24">
        <v>100.73</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149.9</v>
      </c>
      <c r="AY7" s="24">
        <v>135.07</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43.24</v>
      </c>
      <c r="BU7" s="24">
        <v>45.1</v>
      </c>
      <c r="BV7" s="24" t="s">
        <v>102</v>
      </c>
      <c r="BW7" s="24" t="s">
        <v>102</v>
      </c>
      <c r="BX7" s="24" t="s">
        <v>102</v>
      </c>
      <c r="BY7" s="24">
        <v>57.08</v>
      </c>
      <c r="BZ7" s="24">
        <v>56.26</v>
      </c>
      <c r="CA7" s="24">
        <v>60.65</v>
      </c>
      <c r="CB7" s="24" t="s">
        <v>102</v>
      </c>
      <c r="CC7" s="24" t="s">
        <v>102</v>
      </c>
      <c r="CD7" s="24" t="s">
        <v>102</v>
      </c>
      <c r="CE7" s="24">
        <v>274.32</v>
      </c>
      <c r="CF7" s="24">
        <v>262.18</v>
      </c>
      <c r="CG7" s="24" t="s">
        <v>102</v>
      </c>
      <c r="CH7" s="24" t="s">
        <v>102</v>
      </c>
      <c r="CI7" s="24" t="s">
        <v>102</v>
      </c>
      <c r="CJ7" s="24">
        <v>274.99</v>
      </c>
      <c r="CK7" s="24">
        <v>282.08999999999997</v>
      </c>
      <c r="CL7" s="24">
        <v>256.97000000000003</v>
      </c>
      <c r="CM7" s="24" t="s">
        <v>102</v>
      </c>
      <c r="CN7" s="24" t="s">
        <v>102</v>
      </c>
      <c r="CO7" s="24" t="s">
        <v>102</v>
      </c>
      <c r="CP7" s="24">
        <v>33.33</v>
      </c>
      <c r="CQ7" s="24">
        <v>33.67</v>
      </c>
      <c r="CR7" s="24" t="s">
        <v>102</v>
      </c>
      <c r="CS7" s="24" t="s">
        <v>102</v>
      </c>
      <c r="CT7" s="24" t="s">
        <v>102</v>
      </c>
      <c r="CU7" s="24">
        <v>54.83</v>
      </c>
      <c r="CV7" s="24">
        <v>66.53</v>
      </c>
      <c r="CW7" s="24">
        <v>61.14</v>
      </c>
      <c r="CX7" s="24" t="s">
        <v>102</v>
      </c>
      <c r="CY7" s="24" t="s">
        <v>102</v>
      </c>
      <c r="CZ7" s="24" t="s">
        <v>102</v>
      </c>
      <c r="DA7" s="24">
        <v>62.02</v>
      </c>
      <c r="DB7" s="24">
        <v>60.73</v>
      </c>
      <c r="DC7" s="24" t="s">
        <v>102</v>
      </c>
      <c r="DD7" s="24" t="s">
        <v>102</v>
      </c>
      <c r="DE7" s="24" t="s">
        <v>102</v>
      </c>
      <c r="DF7" s="24">
        <v>84.7</v>
      </c>
      <c r="DG7" s="24">
        <v>84.67</v>
      </c>
      <c r="DH7" s="24">
        <v>86.91</v>
      </c>
      <c r="DI7" s="24" t="s">
        <v>102</v>
      </c>
      <c r="DJ7" s="24" t="s">
        <v>102</v>
      </c>
      <c r="DK7" s="24" t="s">
        <v>102</v>
      </c>
      <c r="DL7" s="24">
        <v>4.66</v>
      </c>
      <c r="DM7" s="24">
        <v>9.33</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住本　光貴</cp:lastModifiedBy>
  <dcterms:created xsi:type="dcterms:W3CDTF">2022-12-01T01:37:45Z</dcterms:created>
  <dcterms:modified xsi:type="dcterms:W3CDTF">2023-01-19T10:29:22Z</dcterms:modified>
  <cp:category/>
</cp:coreProperties>
</file>