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684\Desktop\08_下水道\"/>
    </mc:Choice>
  </mc:AlternateContent>
  <workbookProtection workbookAlgorithmName="SHA-512" workbookHashValue="JrhMiKBv/jKQqjT5eSek+eim64+LDdGarm9pVFDk0yJAHrD2zbpn9Qrh8c6ogE7QC41VdNLoNAqo1qfDSdBc+Q==" workbookSaltValue="fXGUbiFR//2KArL/hNdpZ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<sst xmlns="http://schemas.openxmlformats.org/spreadsheetml/2006/main" count="297" uniqueCount="117">
  <si>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</si>
  <si>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</si>
  <si>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</si>
  <si>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</si>
  <si>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</si>
  <si>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</si>
  <si>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</si>
  <si>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</si>
  <si>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</si>
  <si>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</si>
  <si>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</si>
  <si>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</si>
  <si>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</si>
  <si>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</si>
  <si>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</si>
  <si>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</si>
  <si>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</si>
  <si>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</si>
  <si>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</si>
  <si>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</si>
  <si>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</si>
  <si>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</si>
  <si>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</si>
  <si>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</si>
  <si>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</si>
  <si>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</si>
  <si>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</si>
  <si>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</si>
  <si>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</si>
  <si>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</si>
  <si>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</si>
  <si>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</si>
  <si>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</si>
  <si>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</si>
  <si>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</si>
  <si>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</si>
  <si>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</si>
  <si>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</si>
  <si>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</si>
  <si>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</si>
  <si>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</si>
  <si>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</si>
  <si>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</si>
  <si>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</si>
  <si>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</si>
  <si>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</si>
  <si>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</si>
  <si>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</si>
  <si>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</si>
  <si>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</si>
  <si>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</si>
  <si>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</si>
  <si>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</si>
  <si>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</si>
  <si>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</si>
  <si>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</si>
  <si>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</si>
  <si>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</si>
  <si>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</si>
  <si>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</si>
  <si>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</si>
  <si>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</si>
  <si>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</si>
  <si>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</si>
  <si>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</si>
  <si>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</si>
  <si>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</si>
  <si>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</si>
  <si>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</si>
  <si>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</si>
  <si>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</si>
  <si>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</si>
  <si>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</si>
  <si>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</si>
  <si>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</si>
  <si>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</si>
  <si>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</si>
  <si>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</si>
  <si>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</si>
  <si>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</si>
  <si>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</si>
  <si>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</si>
  <si>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</si>
  <si>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</si>
  <si>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</si>
  <si>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</si>
  <si>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</si>
  <si>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</si>
  <si>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</si>
  <si>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</si>
  <si>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</si>
  <si>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</si>
  <si>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</si>
  <si>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</si>
  <si>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</si>
  <si>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</si>
  <si>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</si>
  <si>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</si>
  <si>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</si>
  <si>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</si>
  <si>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</si>
  <si>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</si>
  <si>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</si>
  <si>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</si>
  <si>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</si>
  <si>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</si>
  <si>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</si>
  <si>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</si>
  <si>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</si>
  <si>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</si>
  <si>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</si>
  <si>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</si>
  <si>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</si>
  <si>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</si>
  <si>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前年度と比べると改善はしてきているものの、経費回収率が類似団体平均値を下回る数値となっている。これは汚水処理費に係る費用が使用料以外の収入に依存している状況を示しており主に市の一般会計からの繰入金にて賄われているもの。
　今後更なる経営改善を行っていくためには、適正な使用料収入の確保や汚水処理費の削減が必要であり、吾妻・瑞穂地区は、「水洗化率」が低い状況であるため、戸別訪問などを強化し水洗化人口及び有収水量の増加を目指したい。同時に将来の地方債償還金の負担が増大にならないよう考慮しながら、計画的に施設の更新を行う必要がある。</t>
    <rPh sb="1" eb="3">
      <t>トクテイ</t>
    </rPh>
    <rPh sb="3" eb="5">
      <t>カンキョウ</t>
    </rPh>
    <rPh sb="5" eb="7">
      <t>ホゼン</t>
    </rPh>
    <rPh sb="7" eb="9">
      <t>コウキョウ</t>
    </rPh>
    <rPh sb="16" eb="18">
      <t>ゼンネン</t>
    </rPh>
    <rPh sb="18" eb="19">
      <t>ド</t>
    </rPh>
    <rPh sb="20" eb="21">
      <t>クラ</t>
    </rPh>
    <rPh sb="24" eb="26">
      <t>カイゼン</t>
    </rPh>
    <rPh sb="95" eb="96">
      <t>シメ</t>
    </rPh>
    <rPh sb="100" eb="101">
      <t>オモ</t>
    </rPh>
    <rPh sb="102" eb="103">
      <t>シ</t>
    </rPh>
    <rPh sb="104" eb="106">
      <t>イッパン</t>
    </rPh>
    <rPh sb="106" eb="108">
      <t>カイケイ</t>
    </rPh>
    <rPh sb="111" eb="113">
      <t>クリイレ</t>
    </rPh>
    <rPh sb="113" eb="114">
      <t>キン</t>
    </rPh>
    <rPh sb="116" eb="117">
      <t>マカナ</t>
    </rPh>
    <rPh sb="127" eb="129">
      <t>コンゴ</t>
    </rPh>
    <rPh sb="129" eb="130">
      <t>サラ</t>
    </rPh>
    <rPh sb="137" eb="138">
      <t>オコナ</t>
    </rPh>
    <rPh sb="231" eb="233">
      <t>ドウジ</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</si>
  <si>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
※令和2年度より地方公営企業法適用事業となったため、令和元年度以前のデータは該当数値のあるものであっても本分析表に記載されていない。</t>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</si>
  <si>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雲仙地区については、ストックマネジメント計画に沿って、設備改修を行う予定である。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</si>
</sst>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53-4E9F-848A-680C65630F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0E53-4E9F-848A-680C65630F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39.840000000000003</c:v>
                </c:pt>
                <c:pt idx="4">
                  <c:v>37.619999999999997</c:v>
                </c:pt>
              </c:numCache>
            </c:numRef>
          </c:val>
          <c:extLst>
            <c:ext xmlns:c16="http://schemas.microsoft.com/office/drawing/2014/chart" uri="{C3380CC4-5D6E-409C-BE32-E72D297353CC}">
              <c16:uniqueId val="{00000000-C67C-42D7-9371-B1616BB6B6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C67C-42D7-9371-B1616BB6B6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63.29</c:v>
                </c:pt>
                <c:pt idx="4">
                  <c:v>65.069999999999993</c:v>
                </c:pt>
              </c:numCache>
            </c:numRef>
          </c:val>
          <c:extLst>
            <c:ext xmlns:c16="http://schemas.microsoft.com/office/drawing/2014/chart" uri="{C3380CC4-5D6E-409C-BE32-E72D297353CC}">
              <c16:uniqueId val="{00000000-B9C9-4B1E-B3FF-B116DAB9E6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B9C9-4B1E-B3FF-B116DAB9E6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111.54</c:v>
                </c:pt>
                <c:pt idx="4">
                  <c:v>106.53</c:v>
                </c:pt>
              </c:numCache>
            </c:numRef>
          </c:val>
          <c:extLst>
            <c:ext xmlns:c16="http://schemas.microsoft.com/office/drawing/2014/chart" uri="{C3380CC4-5D6E-409C-BE32-E72D297353CC}">
              <c16:uniqueId val="{00000000-BB11-433C-B018-01FD088EF6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BB11-433C-B018-01FD088EF6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3.95</c:v>
                </c:pt>
                <c:pt idx="4">
                  <c:v>8.0399999999999991</c:v>
                </c:pt>
              </c:numCache>
            </c:numRef>
          </c:val>
          <c:extLst>
            <c:ext xmlns:c16="http://schemas.microsoft.com/office/drawing/2014/chart" uri="{C3380CC4-5D6E-409C-BE32-E72D297353CC}">
              <c16:uniqueId val="{00000000-304C-4DD2-B6F7-FD4A1E57E8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304C-4DD2-B6F7-FD4A1E57E8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F8-453C-AF2B-3312642583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0F8-453C-AF2B-3312642583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E12-4215-B074-D23239F3F0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FE12-4215-B074-D23239F3F0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98.91</c:v>
                </c:pt>
                <c:pt idx="4">
                  <c:v>109.17</c:v>
                </c:pt>
              </c:numCache>
            </c:numRef>
          </c:val>
          <c:extLst>
            <c:ext xmlns:c16="http://schemas.microsoft.com/office/drawing/2014/chart" uri="{C3380CC4-5D6E-409C-BE32-E72D297353CC}">
              <c16:uniqueId val="{00000000-5ED7-4977-B391-4F54152B69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5ED7-4977-B391-4F54152B69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103.66</c:v>
                </c:pt>
                <c:pt idx="4">
                  <c:v>31.81</c:v>
                </c:pt>
              </c:numCache>
            </c:numRef>
          </c:val>
          <c:extLst>
            <c:ext xmlns:c16="http://schemas.microsoft.com/office/drawing/2014/chart" uri="{C3380CC4-5D6E-409C-BE32-E72D297353CC}">
              <c16:uniqueId val="{00000000-453E-4432-940D-7C3897B59A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453E-4432-940D-7C3897B59A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48.21</c:v>
                </c:pt>
                <c:pt idx="4">
                  <c:v>53.17</c:v>
                </c:pt>
              </c:numCache>
            </c:numRef>
          </c:val>
          <c:extLst>
            <c:ext xmlns:c16="http://schemas.microsoft.com/office/drawing/2014/chart" uri="{C3380CC4-5D6E-409C-BE32-E72D297353CC}">
              <c16:uniqueId val="{00000000-7E7E-40C6-BF7B-DD1D868C89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7E7E-40C6-BF7B-DD1D868C89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260.85000000000002</c:v>
                </c:pt>
                <c:pt idx="4">
                  <c:v>237.51</c:v>
                </c:pt>
              </c:numCache>
            </c:numRef>
          </c:val>
          <c:extLst>
            <c:ext xmlns:c16="http://schemas.microsoft.com/office/drawing/2014/chart" uri="{C3380CC4-5D6E-409C-BE32-E72D297353CC}">
              <c16:uniqueId val="{00000000-F088-468A-99A9-0564A5EAD3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F088-468A-99A9-0564A5EAD3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41" zoomScaleNormal="100" workbookViewId="0">
      <selection activeCell="BB57" sqref="BB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42227</v>
      </c>
      <c r="AM8" s="37"/>
      <c r="AN8" s="37"/>
      <c r="AO8" s="37"/>
      <c r="AP8" s="37"/>
      <c r="AQ8" s="37"/>
      <c r="AR8" s="37"/>
      <c r="AS8" s="37"/>
      <c r="AT8" s="38">
        <f>データ!T6</f>
        <v>214.31</v>
      </c>
      <c r="AU8" s="38"/>
      <c r="AV8" s="38"/>
      <c r="AW8" s="38"/>
      <c r="AX8" s="38"/>
      <c r="AY8" s="38"/>
      <c r="AZ8" s="38"/>
      <c r="BA8" s="38"/>
      <c r="BB8" s="38">
        <f>データ!U6</f>
        <v>197.04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72.37</v>
      </c>
      <c r="J10" s="38"/>
      <c r="K10" s="38"/>
      <c r="L10" s="38"/>
      <c r="M10" s="38"/>
      <c r="N10" s="38"/>
      <c r="O10" s="38"/>
      <c r="P10" s="38">
        <f>データ!P6</f>
        <v>23.23</v>
      </c>
      <c r="Q10" s="38"/>
      <c r="R10" s="38"/>
      <c r="S10" s="38"/>
      <c r="T10" s="38"/>
      <c r="U10" s="38"/>
      <c r="V10" s="38"/>
      <c r="W10" s="38">
        <f>データ!Q6</f>
        <v>71.89</v>
      </c>
      <c r="X10" s="38"/>
      <c r="Y10" s="38"/>
      <c r="Z10" s="38"/>
      <c r="AA10" s="38"/>
      <c r="AB10" s="38"/>
      <c r="AC10" s="38"/>
      <c r="AD10" s="37">
        <f>データ!R6</f>
        <v>3080</v>
      </c>
      <c r="AE10" s="37"/>
      <c r="AF10" s="37"/>
      <c r="AG10" s="37"/>
      <c r="AH10" s="37"/>
      <c r="AI10" s="37"/>
      <c r="AJ10" s="37"/>
      <c r="AK10" s="2"/>
      <c r="AL10" s="37">
        <f>データ!V6</f>
        <v>9738</v>
      </c>
      <c r="AM10" s="37"/>
      <c r="AN10" s="37"/>
      <c r="AO10" s="37"/>
      <c r="AP10" s="37"/>
      <c r="AQ10" s="37"/>
      <c r="AR10" s="37"/>
      <c r="AS10" s="37"/>
      <c r="AT10" s="38">
        <f>データ!W6</f>
        <v>4.46</v>
      </c>
      <c r="AU10" s="38"/>
      <c r="AV10" s="38"/>
      <c r="AW10" s="38"/>
      <c r="AX10" s="38"/>
      <c r="AY10" s="38"/>
      <c r="AZ10" s="38"/>
      <c r="BA10" s="38"/>
      <c r="BB10" s="38">
        <f>データ!X6</f>
        <v>2183.41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tzrG+xjngVviZ5sslonz2QTsb6VgqBs4aDf3uzI3jiSg5ZSAqRR9kLdOknT3TivFo12/1UzNBrSCwo5Q6v9hQ==" saltValue="DfVf0X0XS19FwyCJ+nYL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422134</v>
      </c>
      <c r="D6" s="19">
        <f t="shared" si="3"/>
        <v>46</v>
      </c>
      <c r="E6" s="19">
        <f t="shared" si="3"/>
        <v>17</v>
      </c>
      <c r="F6" s="19">
        <f t="shared" si="3"/>
        <v>4</v>
      </c>
      <c r="G6" s="19">
        <f t="shared" si="3"/>
        <v>0</v>
      </c>
      <c r="H6" s="19" t="str">
        <f t="shared" si="3"/>
        <v>長崎県　雲仙市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72.37</v>
      </c>
      <c r="P6" s="20">
        <f t="shared" si="3"/>
        <v>23.23</v>
      </c>
      <c r="Q6" s="20">
        <f t="shared" si="3"/>
        <v>71.89</v>
      </c>
      <c r="R6" s="20">
        <f t="shared" si="3"/>
        <v>3080</v>
      </c>
      <c r="S6" s="20">
        <f t="shared" si="3"/>
        <v>42227</v>
      </c>
      <c r="T6" s="20">
        <f t="shared" si="3"/>
        <v>214.31</v>
      </c>
      <c r="U6" s="20">
        <f t="shared" si="3"/>
        <v>197.04</v>
      </c>
      <c r="V6" s="20">
        <f t="shared" si="3"/>
        <v>9738</v>
      </c>
      <c r="W6" s="20">
        <f t="shared" si="3"/>
        <v>4.46</v>
      </c>
      <c r="X6" s="20">
        <f t="shared" si="3"/>
        <v>2183.41</v>
      </c>
      <c r="Y6" s="21" t="str">
        <f>IF(Y7="",NA(),Y7)</f>
        <v>-</v>
      </c>
      <c r="Z6" s="21" t="str">
        <f t="shared" ref="Z6:AH6" si="4">IF(Z7="",NA(),Z7)</f>
        <v>-</v>
      </c>
      <c r="AA6" s="21" t="str">
        <f t="shared" si="4"/>
        <v>-</v>
      </c>
      <c r="AB6" s="21">
        <f t="shared" si="4"/>
        <v>111.54</v>
      </c>
      <c r="AC6" s="21">
        <f t="shared" si="4"/>
        <v>106.53</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98.91</v>
      </c>
      <c r="AY6" s="21">
        <f t="shared" si="6"/>
        <v>109.17</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103.66</v>
      </c>
      <c r="BJ6" s="21">
        <f t="shared" si="7"/>
        <v>31.81</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48.21</v>
      </c>
      <c r="BU6" s="21">
        <f t="shared" si="8"/>
        <v>53.17</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260.85000000000002</v>
      </c>
      <c r="CF6" s="21">
        <f t="shared" si="9"/>
        <v>237.51</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39.840000000000003</v>
      </c>
      <c r="CQ6" s="21">
        <f t="shared" si="10"/>
        <v>37.619999999999997</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63.29</v>
      </c>
      <c r="DB6" s="21">
        <f t="shared" si="11"/>
        <v>65.069999999999993</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3.95</v>
      </c>
      <c r="DM6" s="21">
        <f t="shared" si="12"/>
        <v>8.0399999999999991</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2">
      <c r="A7" s="14"/>
      <c r="B7" s="23">
        <v>2021</v>
      </c>
      <c r="C7" s="23">
        <v>422134</v>
      </c>
      <c r="D7" s="23">
        <v>46</v>
      </c>
      <c r="E7" s="23">
        <v>17</v>
      </c>
      <c r="F7" s="23">
        <v>4</v>
      </c>
      <c r="G7" s="23">
        <v>0</v>
      </c>
      <c r="H7" s="23" t="s">
        <v>96</v>
      </c>
      <c r="I7" s="23" t="s">
        <v>97</v>
      </c>
      <c r="J7" s="23" t="s">
        <v>98</v>
      </c>
      <c r="K7" s="23" t="s">
        <v>99</v>
      </c>
      <c r="L7" s="23" t="s">
        <v>100</v>
      </c>
      <c r="M7" s="23" t="s">
        <v>101</v>
      </c>
      <c r="N7" s="24" t="s">
        <v>102</v>
      </c>
      <c r="O7" s="24">
        <v>72.37</v>
      </c>
      <c r="P7" s="24">
        <v>23.23</v>
      </c>
      <c r="Q7" s="24">
        <v>71.89</v>
      </c>
      <c r="R7" s="24">
        <v>3080</v>
      </c>
      <c r="S7" s="24">
        <v>42227</v>
      </c>
      <c r="T7" s="24">
        <v>214.31</v>
      </c>
      <c r="U7" s="24">
        <v>197.04</v>
      </c>
      <c r="V7" s="24">
        <v>9738</v>
      </c>
      <c r="W7" s="24">
        <v>4.46</v>
      </c>
      <c r="X7" s="24">
        <v>2183.41</v>
      </c>
      <c r="Y7" s="24" t="s">
        <v>102</v>
      </c>
      <c r="Z7" s="24" t="s">
        <v>102</v>
      </c>
      <c r="AA7" s="24" t="s">
        <v>102</v>
      </c>
      <c r="AB7" s="24">
        <v>111.54</v>
      </c>
      <c r="AC7" s="24">
        <v>106.53</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98.91</v>
      </c>
      <c r="AY7" s="24">
        <v>109.17</v>
      </c>
      <c r="AZ7" s="24" t="s">
        <v>102</v>
      </c>
      <c r="BA7" s="24" t="s">
        <v>102</v>
      </c>
      <c r="BB7" s="24" t="s">
        <v>102</v>
      </c>
      <c r="BC7" s="24">
        <v>46.85</v>
      </c>
      <c r="BD7" s="24">
        <v>44.35</v>
      </c>
      <c r="BE7" s="24">
        <v>44.07</v>
      </c>
      <c r="BF7" s="24" t="s">
        <v>102</v>
      </c>
      <c r="BG7" s="24" t="s">
        <v>102</v>
      </c>
      <c r="BH7" s="24" t="s">
        <v>102</v>
      </c>
      <c r="BI7" s="24">
        <v>103.66</v>
      </c>
      <c r="BJ7" s="24">
        <v>31.81</v>
      </c>
      <c r="BK7" s="24" t="s">
        <v>102</v>
      </c>
      <c r="BL7" s="24" t="s">
        <v>102</v>
      </c>
      <c r="BM7" s="24" t="s">
        <v>102</v>
      </c>
      <c r="BN7" s="24">
        <v>1268.6300000000001</v>
      </c>
      <c r="BO7" s="24">
        <v>1283.69</v>
      </c>
      <c r="BP7" s="24">
        <v>1201.79</v>
      </c>
      <c r="BQ7" s="24" t="s">
        <v>102</v>
      </c>
      <c r="BR7" s="24" t="s">
        <v>102</v>
      </c>
      <c r="BS7" s="24" t="s">
        <v>102</v>
      </c>
      <c r="BT7" s="24">
        <v>48.21</v>
      </c>
      <c r="BU7" s="24">
        <v>53.17</v>
      </c>
      <c r="BV7" s="24" t="s">
        <v>102</v>
      </c>
      <c r="BW7" s="24" t="s">
        <v>102</v>
      </c>
      <c r="BX7" s="24" t="s">
        <v>102</v>
      </c>
      <c r="BY7" s="24">
        <v>82.88</v>
      </c>
      <c r="BZ7" s="24">
        <v>82.53</v>
      </c>
      <c r="CA7" s="24">
        <v>75.31</v>
      </c>
      <c r="CB7" s="24" t="s">
        <v>102</v>
      </c>
      <c r="CC7" s="24" t="s">
        <v>102</v>
      </c>
      <c r="CD7" s="24" t="s">
        <v>102</v>
      </c>
      <c r="CE7" s="24">
        <v>260.85000000000002</v>
      </c>
      <c r="CF7" s="24">
        <v>237.51</v>
      </c>
      <c r="CG7" s="24" t="s">
        <v>102</v>
      </c>
      <c r="CH7" s="24" t="s">
        <v>102</v>
      </c>
      <c r="CI7" s="24" t="s">
        <v>102</v>
      </c>
      <c r="CJ7" s="24">
        <v>187.76</v>
      </c>
      <c r="CK7" s="24">
        <v>190.48</v>
      </c>
      <c r="CL7" s="24">
        <v>216.39</v>
      </c>
      <c r="CM7" s="24" t="s">
        <v>102</v>
      </c>
      <c r="CN7" s="24" t="s">
        <v>102</v>
      </c>
      <c r="CO7" s="24" t="s">
        <v>102</v>
      </c>
      <c r="CP7" s="24">
        <v>39.840000000000003</v>
      </c>
      <c r="CQ7" s="24">
        <v>37.619999999999997</v>
      </c>
      <c r="CR7" s="24" t="s">
        <v>102</v>
      </c>
      <c r="CS7" s="24" t="s">
        <v>102</v>
      </c>
      <c r="CT7" s="24" t="s">
        <v>102</v>
      </c>
      <c r="CU7" s="24">
        <v>45.87</v>
      </c>
      <c r="CV7" s="24">
        <v>44.24</v>
      </c>
      <c r="CW7" s="24">
        <v>42.57</v>
      </c>
      <c r="CX7" s="24" t="s">
        <v>102</v>
      </c>
      <c r="CY7" s="24" t="s">
        <v>102</v>
      </c>
      <c r="CZ7" s="24" t="s">
        <v>102</v>
      </c>
      <c r="DA7" s="24">
        <v>63.29</v>
      </c>
      <c r="DB7" s="24">
        <v>65.069999999999993</v>
      </c>
      <c r="DC7" s="24" t="s">
        <v>102</v>
      </c>
      <c r="DD7" s="24" t="s">
        <v>102</v>
      </c>
      <c r="DE7" s="24" t="s">
        <v>102</v>
      </c>
      <c r="DF7" s="24">
        <v>87.65</v>
      </c>
      <c r="DG7" s="24">
        <v>88.15</v>
      </c>
      <c r="DH7" s="24">
        <v>85.24</v>
      </c>
      <c r="DI7" s="24" t="s">
        <v>102</v>
      </c>
      <c r="DJ7" s="24" t="s">
        <v>102</v>
      </c>
      <c r="DK7" s="24" t="s">
        <v>102</v>
      </c>
      <c r="DL7" s="24">
        <v>3.95</v>
      </c>
      <c r="DM7" s="24">
        <v>8.0399999999999991</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dcterms:created xsi:type="dcterms:W3CDTF">2022-12-01T01:31:22Z</dcterms:created>
  <dcterms:modified xsi:type="dcterms:W3CDTF">2023-01-20T01:28:12Z</dcterms:modified>
  <cp:category/>
</cp:coreProperties>
</file>