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mjnQxLxgf/N3G5nbgELC5HE3ehs7tBVg2YgUBX33Qn9YVKqaLhIxeO42DFsCln3rENQWhTdHjegrdXTMPBoew==" workbookSaltValue="Xx8yDZoiP38nJLC38duoMw=="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<sst xmlns="http://schemas.openxmlformats.org/spreadsheetml/2006/main" xmlns:r="http://schemas.openxmlformats.org/officeDocument/2006/relationships" count="115" uniqueCount="115">
  <si>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</si>
  <si>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</si>
  <si>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</si>
  <si>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</si>
  <si>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</si>
  <si>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</si>
  <si>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</si>
  <si>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</si>
  <si>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</si>
  <si>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</si>
  <si>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</si>
  <si>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</si>
  <si>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</si>
  <si>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</si>
  <si>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</si>
  <si>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</si>
  <si>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</si>
  <si>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</si>
  <si>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</si>
  <si>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</si>
  <si>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</si>
  <si>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</si>
  <si>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</si>
  <si>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</si>
  <si>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</si>
  <si>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</si>
  <si>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</si>
  <si>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</si>
  <si>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</si>
  <si>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</si>
  <si>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</si>
  <si>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</si>
  <si>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</si>
  <si>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</si>
  <si>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</si>
  <si>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</si>
  <si>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</si>
  <si>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</si>
  <si>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</si>
  <si>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</si>
  <si>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</si>
  <si>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</si>
  <si>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</si>
  <si>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</si>
  <si>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</si>
  <si>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</si>
  <si>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</si>
  <si>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</si>
  <si>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</si>
  <si>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</si>
  <si>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</si>
  <si>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</si>
  <si>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</si>
  <si>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</si>
  <si>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</si>
  <si>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</si>
  <si>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</si>
  <si>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</si>
  <si>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</si>
  <si>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</si>
  <si>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</si>
  <si>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</si>
  <si>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</si>
  <si>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</si>
  <si>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</si>
  <si>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</si>
  <si>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</si>
  <si>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</si>
  <si>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</si>
  <si>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</si>
  <si>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</si>
  <si>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</si>
  <si>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</si>
  <si>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</si>
  <si>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</si>
  <si>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</si>
  <si>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</si>
  <si>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</si>
  <si>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</si>
  <si>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</si>
  <si>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</si>
  <si>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</si>
  <si>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</si>
  <si>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</si>
  <si>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</si>
  <si>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</si>
  <si>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</si>
  <si>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</si>
  <si>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</si>
  <si>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</si>
  <si>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</si>
  <si>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</si>
  <si>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</si>
  <si>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</si>
  <si>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</si>
  <si>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長崎県　大村市</t>
  </si>
  <si>
    <t>法適用</t>
  </si>
  <si>
    <t>下水道事業</t>
  </si>
  <si>
    <t>農業集落排水</t>
  </si>
  <si>
    <t>F2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</si>
  <si>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</si>
  <si>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</si>
  <si>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</si>
  <si>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</si>
  <si>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</si>
  <si>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</si>
  <si>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</si>
  <si>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</si>
  <si>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</si>
  <si>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</si>
  <si>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</si>
  <si>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</si>
  <si>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有形固定資産減価償却率は年々増加していますが、これは早期に施設の整備が終わったことにより、老朽化が進んでいる状況を表しています。
　今後は、公共下水道への統合へ向け、各処理施設の延命化を図るとともに、マンホールポンプ等の計画的な更新が必要となります。</t>
  </si>
  <si>
    <t>　本市の農業集落排水事業は、使用料を下水道使用料と統一しているため、基準外を含めた一般会計からの繰入金により事業運営を維持しています。基準外繰入金を除くと非常に厳しい経営状況です。
　施設整備はすでに完了しているため、引き続き効率的な業務運営や維持管理に努め、計画的な公共下水道への統合や老朽化したマンホールポンプ等の施設の更新に備える必要があります。</t>
    <rPh sb="130" eb="133">
      <t>ケイカクテキ</t>
    </rPh>
    <phoneticPr fontId="1"/>
  </si>
  <si>
    <t>①経常収支比率
　経常収支比率は100%以上を維持していますが、一般会計からの繰入で経営が成り立っています。今後は、計画的に公共下水道への統合を予定していることから必要な整備を行いながら経営に取り組む必要があります。
②累積欠損金比率
　平成26年度の新会計基準適用後、累積欠損金は生じていません。
③流動比率
　100%未満となっており、企業債償還は一般会計からの繰入に頼らざるを得ない状況です。
④企業債残高対事業規模比率
　使用料収入の約5.6倍の企業債残高を抱えています。これは、使用料を下水道使用料と統一していることによるものです。
⑤経費回収率
　下水道使用料との統一料金を実施しているため100%以下となっており、一般会計からの繰入により経営が成り立っている状況です。
⑥汚水処理原価
　類似団体、全国平均値と比較しても低い状況です。
⑦施設利用率
　類似団体、全国平均値と比較しても高い状況です。
⑧水洗化率
　類似団体、全国平均値と比較しても高い状況です。</t>
    <rPh sb="45" eb="46">
      <t>ナ</t>
    </rPh>
    <rPh sb="47" eb="48">
      <t>タ</t>
    </rPh>
    <rPh sb="58" eb="61">
      <t>ケイカクテキ</t>
    </rPh>
    <rPh sb="72" eb="74">
      <t>ヨテイ</t>
    </rPh>
    <rPh sb="111" eb="113">
      <t>ルイセキ</t>
    </rPh>
    <rPh sb="113" eb="115">
      <t>ケッソン</t>
    </rPh>
    <rPh sb="115" eb="116">
      <t>キン</t>
    </rPh>
    <rPh sb="116" eb="118">
      <t>ヒリツ</t>
    </rPh>
    <rPh sb="120" eb="122">
      <t>ヘイセイ</t>
    </rPh>
    <rPh sb="124" eb="125">
      <t>ネン</t>
    </rPh>
    <rPh sb="125" eb="126">
      <t>ド</t>
    </rPh>
    <rPh sb="127" eb="128">
      <t>シン</t>
    </rPh>
    <rPh sb="128" eb="130">
      <t>カイケイ</t>
    </rPh>
    <rPh sb="130" eb="132">
      <t>キジュン</t>
    </rPh>
    <rPh sb="132" eb="134">
      <t>テキヨウ</t>
    </rPh>
    <rPh sb="134" eb="135">
      <t>ゴ</t>
    </rPh>
    <rPh sb="136" eb="138">
      <t>ルイセキ</t>
    </rPh>
    <rPh sb="138" eb="140">
      <t>ケッソン</t>
    </rPh>
    <rPh sb="140" eb="141">
      <t>キン</t>
    </rPh>
    <rPh sb="142" eb="143">
      <t>ショウ</t>
    </rPh>
    <rPh sb="333" eb="334">
      <t>ナ</t>
    </rPh>
    <rPh sb="335" eb="336">
      <t>タ</t>
    </rPh>
    <rPh sb="361" eb="363">
      <t>ゼンコク</t>
    </rPh>
    <rPh sb="372" eb="373">
      <t>ヒク</t>
    </rPh>
    <rPh sb="410" eb="412">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</si>
</sst>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67.52</c:v>
                </c:pt>
                <c:pt idx="1">
                  <c:v>67.06</c:v>
                </c:pt>
                <c:pt idx="2">
                  <c:v>67.75</c:v>
                </c:pt>
                <c:pt idx="3">
                  <c:v>67.64</c:v>
                </c:pt>
                <c:pt idx="4">
                  <c:v>67.75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94.42</c:v>
                </c:pt>
                <c:pt idx="1">
                  <c:v>94.48</c:v>
                </c:pt>
                <c:pt idx="2">
                  <c:v>95.13</c:v>
                </c:pt>
                <c:pt idx="3">
                  <c:v>95.13</c:v>
                </c:pt>
                <c:pt idx="4">
                  <c:v>95.82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116.6</c:v>
                </c:pt>
                <c:pt idx="1">
                  <c:v>116.91</c:v>
                </c:pt>
                <c:pt idx="2">
                  <c:v>117.34</c:v>
                </c:pt>
                <c:pt idx="3">
                  <c:v>116.18</c:v>
                </c:pt>
                <c:pt idx="4">
                  <c:v>116.1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100.95</c:v>
                </c:pt>
                <c:pt idx="1">
                  <c:v>101.77</c:v>
                </c:pt>
                <c:pt idx="2">
                  <c:v>103.6</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36.29</c:v>
                </c:pt>
                <c:pt idx="1">
                  <c:v>38.049999999999997</c:v>
                </c:pt>
                <c:pt idx="2">
                  <c:v>39.840000000000003</c:v>
                </c:pt>
                <c:pt idx="3">
                  <c:v>41.63</c:v>
                </c:pt>
                <c:pt idx="4">
                  <c:v>43.36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24.87</c:v>
                </c:pt>
                <c:pt idx="1">
                  <c:v>24.13</c:v>
                </c:pt>
                <c:pt idx="2">
                  <c:v>23.06</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224.04</c:v>
                </c:pt>
                <c:pt idx="1">
                  <c:v>227.4</c:v>
                </c:pt>
                <c:pt idx="2">
                  <c:v>193.99</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20.78</c:v>
                </c:pt>
                <c:pt idx="1">
                  <c:v>17.739999999999998</c:v>
                </c:pt>
                <c:pt idx="2">
                  <c:v>19.329999999999998</c:v>
                </c:pt>
                <c:pt idx="3">
                  <c:v>21.44</c:v>
                </c:pt>
                <c:pt idx="4">
                  <c:v>28.56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29.91</c:v>
                </c:pt>
                <c:pt idx="1">
                  <c:v>29.54</c:v>
                </c:pt>
                <c:pt idx="2">
                  <c:v>26.99</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835.46</c:v>
                </c:pt>
                <c:pt idx="1">
                  <c:v>785.39</c:v>
                </c:pt>
                <c:pt idx="2">
                  <c:v>717.4</c:v>
                </c:pt>
                <c:pt idx="3">
                  <c:v>646.49</c:v>
                </c:pt>
                <c:pt idx="4">
                  <c:v>567.77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62.55</c:v>
                </c:pt>
                <c:pt idx="1">
                  <c:v>62.97</c:v>
                </c:pt>
                <c:pt idx="2">
                  <c:v>62.91</c:v>
                </c:pt>
                <c:pt idx="3">
                  <c:v>60.75</c:v>
                </c:pt>
                <c:pt idx="4">
                  <c:v>60.01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247.92</c:v>
                </c:pt>
                <c:pt idx="1">
                  <c:v>238.66</c:v>
                </c:pt>
                <c:pt idx="2">
                  <c:v>237.33</c:v>
                </c:pt>
                <c:pt idx="3">
                  <c:v>244.49</c:v>
                </c:pt>
                <c:pt idx="4">
                  <c:v>248.25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長崎県　大村市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自治体職員</v>
      </c>
      <c r="AE8" s="20"/>
      <c r="AF8" s="20"/>
      <c r="AG8" s="20"/>
      <c r="AH8" s="20"/>
      <c r="AI8" s="20"/>
      <c r="AJ8" s="20"/>
      <c r="AK8" s="3"/>
      <c r="AL8" s="21">
        <f>データ!S6</f>
        <v>97824</v>
      </c>
      <c r="AM8" s="21"/>
      <c r="AN8" s="21"/>
      <c r="AO8" s="21"/>
      <c r="AP8" s="21"/>
      <c r="AQ8" s="21"/>
      <c r="AR8" s="21"/>
      <c r="AS8" s="21"/>
      <c r="AT8" s="7">
        <f>データ!T6</f>
        <v>126.73</v>
      </c>
      <c r="AU8" s="7"/>
      <c r="AV8" s="7"/>
      <c r="AW8" s="7"/>
      <c r="AX8" s="7"/>
      <c r="AY8" s="7"/>
      <c r="AZ8" s="7"/>
      <c r="BA8" s="7"/>
      <c r="BB8" s="7">
        <f>データ!U6</f>
        <v>771.91</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71.5</v>
      </c>
      <c r="J10" s="7"/>
      <c r="K10" s="7"/>
      <c r="L10" s="7"/>
      <c r="M10" s="7"/>
      <c r="N10" s="7"/>
      <c r="O10" s="7"/>
      <c r="P10" s="7">
        <f>データ!P6</f>
        <v>6.86</v>
      </c>
      <c r="Q10" s="7"/>
      <c r="R10" s="7"/>
      <c r="S10" s="7"/>
      <c r="T10" s="7"/>
      <c r="U10" s="7"/>
      <c r="V10" s="7"/>
      <c r="W10" s="7">
        <f>データ!Q6</f>
        <v>85.14</v>
      </c>
      <c r="X10" s="7"/>
      <c r="Y10" s="7"/>
      <c r="Z10" s="7"/>
      <c r="AA10" s="7"/>
      <c r="AB10" s="7"/>
      <c r="AC10" s="7"/>
      <c r="AD10" s="21">
        <f>データ!R6</f>
        <v>3003</v>
      </c>
      <c r="AE10" s="21"/>
      <c r="AF10" s="21"/>
      <c r="AG10" s="21"/>
      <c r="AH10" s="21"/>
      <c r="AI10" s="21"/>
      <c r="AJ10" s="21"/>
      <c r="AK10" s="2"/>
      <c r="AL10" s="21">
        <f>データ!V6</f>
        <v>6702</v>
      </c>
      <c r="AM10" s="21"/>
      <c r="AN10" s="21"/>
      <c r="AO10" s="21"/>
      <c r="AP10" s="21"/>
      <c r="AQ10" s="21"/>
      <c r="AR10" s="21"/>
      <c r="AS10" s="21"/>
      <c r="AT10" s="7">
        <f>データ!W6</f>
        <v>2.34</v>
      </c>
      <c r="AU10" s="7"/>
      <c r="AV10" s="7"/>
      <c r="AW10" s="7"/>
      <c r="AX10" s="7"/>
      <c r="AY10" s="7"/>
      <c r="AZ10" s="7"/>
      <c r="BA10" s="7"/>
      <c r="BB10" s="7">
        <f>データ!X6</f>
        <v>2864.1</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6gr+mjDx4DOoFIBysHgrvmXPs4zm7Td97GAg6qtG80fsn+lXnrWpYvIvWsNztGqwCC3WBqB23t18FVJNrGI+A==" saltValue="LkVe/BNQcFSbL1kcVkxb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44</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2021</v>
      </c>
      <c r="C6" s="67">
        <f t="shared" si="1"/>
        <v>422053</v>
      </c>
      <c r="D6" s="67">
        <f t="shared" si="1"/>
        <v>46</v>
      </c>
      <c r="E6" s="67">
        <f t="shared" si="1"/>
        <v>17</v>
      </c>
      <c r="F6" s="67">
        <f t="shared" si="1"/>
        <v>5</v>
      </c>
      <c r="G6" s="67">
        <f t="shared" si="1"/>
        <v>0</v>
      </c>
      <c r="H6" s="67" t="str">
        <f t="shared" si="1"/>
        <v>長崎県　大村市</v>
      </c>
      <c r="I6" s="67" t="str">
        <f t="shared" si="1"/>
        <v>法適用</v>
      </c>
      <c r="J6" s="67" t="str">
        <f t="shared" si="1"/>
        <v>下水道事業</v>
      </c>
      <c r="K6" s="67" t="str">
        <f t="shared" si="1"/>
        <v>農業集落排水</v>
      </c>
      <c r="L6" s="67" t="str">
        <f t="shared" si="1"/>
        <v>F2</v>
      </c>
      <c r="M6" s="67" t="str">
        <f t="shared" si="1"/>
        <v>自治体職員</v>
      </c>
      <c r="N6" s="76" t="str">
        <f t="shared" si="1"/>
        <v>-</v>
      </c>
      <c r="O6" s="76">
        <f t="shared" si="1"/>
        <v>71.5</v>
      </c>
      <c r="P6" s="76">
        <f t="shared" si="1"/>
        <v>6.86</v>
      </c>
      <c r="Q6" s="76">
        <f t="shared" si="1"/>
        <v>85.14</v>
      </c>
      <c r="R6" s="76">
        <f t="shared" si="1"/>
        <v>3003</v>
      </c>
      <c r="S6" s="76">
        <f t="shared" si="1"/>
        <v>97824</v>
      </c>
      <c r="T6" s="76">
        <f t="shared" si="1"/>
        <v>126.73</v>
      </c>
      <c r="U6" s="76">
        <f t="shared" si="1"/>
        <v>771.91</v>
      </c>
      <c r="V6" s="76">
        <f t="shared" si="1"/>
        <v>6702</v>
      </c>
      <c r="W6" s="76">
        <f t="shared" si="1"/>
        <v>2.34</v>
      </c>
      <c r="X6" s="76">
        <f t="shared" si="1"/>
        <v>2864.1</v>
      </c>
      <c r="Y6" s="84">
        <f t="shared" ref="Y6:AH6" si="2">IF(Y7="",NA(),Y7)</f>
        <v>116.6</v>
      </c>
      <c r="Z6" s="84">
        <f t="shared" si="2"/>
        <v>116.91</v>
      </c>
      <c r="AA6" s="84">
        <f t="shared" si="2"/>
        <v>117.34</v>
      </c>
      <c r="AB6" s="84">
        <f t="shared" si="2"/>
        <v>116.18</v>
      </c>
      <c r="AC6" s="84">
        <f t="shared" si="2"/>
        <v>116.1</v>
      </c>
      <c r="AD6" s="84">
        <f t="shared" si="2"/>
        <v>100.95</v>
      </c>
      <c r="AE6" s="84">
        <f t="shared" si="2"/>
        <v>101.77</v>
      </c>
      <c r="AF6" s="84">
        <f t="shared" si="2"/>
        <v>103.6</v>
      </c>
      <c r="AG6" s="84">
        <f t="shared" si="2"/>
        <v>106.37</v>
      </c>
      <c r="AH6" s="84">
        <f t="shared" si="2"/>
        <v>106.07</v>
      </c>
      <c r="AI6" s="76" t="str">
        <f>IF(AI7="","",IF(AI7="-","【-】","【"&amp;SUBSTITUTE(TEXT(AI7,"#,##0.00"),"-","△")&amp;"】"))</f>
        <v>【104.16】</v>
      </c>
      <c r="AJ6" s="76">
        <f t="shared" ref="AJ6:AS6" si="3">IF(AJ7="",NA(),AJ7)</f>
        <v>0</v>
      </c>
      <c r="AK6" s="76">
        <f t="shared" si="3"/>
        <v>0</v>
      </c>
      <c r="AL6" s="76">
        <f t="shared" si="3"/>
        <v>0</v>
      </c>
      <c r="AM6" s="76">
        <f t="shared" si="3"/>
        <v>0</v>
      </c>
      <c r="AN6" s="76">
        <f t="shared" si="3"/>
        <v>0</v>
      </c>
      <c r="AO6" s="84">
        <f t="shared" si="3"/>
        <v>224.04</v>
      </c>
      <c r="AP6" s="84">
        <f t="shared" si="3"/>
        <v>227.4</v>
      </c>
      <c r="AQ6" s="84">
        <f t="shared" si="3"/>
        <v>193.99</v>
      </c>
      <c r="AR6" s="84">
        <f t="shared" si="3"/>
        <v>139.02000000000001</v>
      </c>
      <c r="AS6" s="84">
        <f t="shared" si="3"/>
        <v>132.04</v>
      </c>
      <c r="AT6" s="76" t="str">
        <f>IF(AT7="","",IF(AT7="-","【-】","【"&amp;SUBSTITUTE(TEXT(AT7,"#,##0.00"),"-","△")&amp;"】"))</f>
        <v>【128.23】</v>
      </c>
      <c r="AU6" s="84">
        <f t="shared" ref="AU6:BD6" si="4">IF(AU7="",NA(),AU7)</f>
        <v>20.78</v>
      </c>
      <c r="AV6" s="84">
        <f t="shared" si="4"/>
        <v>17.739999999999998</v>
      </c>
      <c r="AW6" s="84">
        <f t="shared" si="4"/>
        <v>19.329999999999998</v>
      </c>
      <c r="AX6" s="84">
        <f t="shared" si="4"/>
        <v>21.44</v>
      </c>
      <c r="AY6" s="84">
        <f t="shared" si="4"/>
        <v>28.56</v>
      </c>
      <c r="AZ6" s="84">
        <f t="shared" si="4"/>
        <v>29.91</v>
      </c>
      <c r="BA6" s="84">
        <f t="shared" si="4"/>
        <v>29.54</v>
      </c>
      <c r="BB6" s="84">
        <f t="shared" si="4"/>
        <v>26.99</v>
      </c>
      <c r="BC6" s="84">
        <f t="shared" si="4"/>
        <v>29.13</v>
      </c>
      <c r="BD6" s="84">
        <f t="shared" si="4"/>
        <v>35.69</v>
      </c>
      <c r="BE6" s="76" t="str">
        <f>IF(BE7="","",IF(BE7="-","【-】","【"&amp;SUBSTITUTE(TEXT(BE7,"#,##0.00"),"-","△")&amp;"】"))</f>
        <v>【34.77】</v>
      </c>
      <c r="BF6" s="84">
        <f t="shared" ref="BF6:BO6" si="5">IF(BF7="",NA(),BF7)</f>
        <v>835.46</v>
      </c>
      <c r="BG6" s="84">
        <f t="shared" si="5"/>
        <v>785.39</v>
      </c>
      <c r="BH6" s="84">
        <f t="shared" si="5"/>
        <v>717.4</v>
      </c>
      <c r="BI6" s="84">
        <f t="shared" si="5"/>
        <v>646.49</v>
      </c>
      <c r="BJ6" s="84">
        <f t="shared" si="5"/>
        <v>567.77</v>
      </c>
      <c r="BK6" s="84">
        <f t="shared" si="5"/>
        <v>855.8</v>
      </c>
      <c r="BL6" s="84">
        <f t="shared" si="5"/>
        <v>789.46</v>
      </c>
      <c r="BM6" s="84">
        <f t="shared" si="5"/>
        <v>826.83</v>
      </c>
      <c r="BN6" s="84">
        <f t="shared" si="5"/>
        <v>867.83</v>
      </c>
      <c r="BO6" s="84">
        <f t="shared" si="5"/>
        <v>791.76</v>
      </c>
      <c r="BP6" s="76" t="str">
        <f>IF(BP7="","",IF(BP7="-","【-】","【"&amp;SUBSTITUTE(TEXT(BP7,"#,##0.00"),"-","△")&amp;"】"))</f>
        <v>【786.37】</v>
      </c>
      <c r="BQ6" s="84">
        <f t="shared" ref="BQ6:BZ6" si="6">IF(BQ7="",NA(),BQ7)</f>
        <v>62.55</v>
      </c>
      <c r="BR6" s="84">
        <f t="shared" si="6"/>
        <v>62.97</v>
      </c>
      <c r="BS6" s="84">
        <f t="shared" si="6"/>
        <v>62.91</v>
      </c>
      <c r="BT6" s="84">
        <f t="shared" si="6"/>
        <v>60.75</v>
      </c>
      <c r="BU6" s="84">
        <f t="shared" si="6"/>
        <v>60.01</v>
      </c>
      <c r="BV6" s="84">
        <f t="shared" si="6"/>
        <v>59.8</v>
      </c>
      <c r="BW6" s="84">
        <f t="shared" si="6"/>
        <v>57.77</v>
      </c>
      <c r="BX6" s="84">
        <f t="shared" si="6"/>
        <v>57.31</v>
      </c>
      <c r="BY6" s="84">
        <f t="shared" si="6"/>
        <v>57.08</v>
      </c>
      <c r="BZ6" s="84">
        <f t="shared" si="6"/>
        <v>56.26</v>
      </c>
      <c r="CA6" s="76" t="str">
        <f>IF(CA7="","",IF(CA7="-","【-】","【"&amp;SUBSTITUTE(TEXT(CA7,"#,##0.00"),"-","△")&amp;"】"))</f>
        <v>【60.65】</v>
      </c>
      <c r="CB6" s="84">
        <f t="shared" ref="CB6:CK6" si="7">IF(CB7="",NA(),CB7)</f>
        <v>247.92</v>
      </c>
      <c r="CC6" s="84">
        <f t="shared" si="7"/>
        <v>238.66</v>
      </c>
      <c r="CD6" s="84">
        <f t="shared" si="7"/>
        <v>237.33</v>
      </c>
      <c r="CE6" s="84">
        <f t="shared" si="7"/>
        <v>244.49</v>
      </c>
      <c r="CF6" s="84">
        <f t="shared" si="7"/>
        <v>248.25</v>
      </c>
      <c r="CG6" s="84">
        <f t="shared" si="7"/>
        <v>263.76</v>
      </c>
      <c r="CH6" s="84">
        <f t="shared" si="7"/>
        <v>274.35000000000002</v>
      </c>
      <c r="CI6" s="84">
        <f t="shared" si="7"/>
        <v>273.52</v>
      </c>
      <c r="CJ6" s="84">
        <f t="shared" si="7"/>
        <v>274.99</v>
      </c>
      <c r="CK6" s="84">
        <f t="shared" si="7"/>
        <v>282.08999999999997</v>
      </c>
      <c r="CL6" s="76" t="str">
        <f>IF(CL7="","",IF(CL7="-","【-】","【"&amp;SUBSTITUTE(TEXT(CL7,"#,##0.00"),"-","△")&amp;"】"))</f>
        <v>【256.97】</v>
      </c>
      <c r="CM6" s="84">
        <f t="shared" ref="CM6:CV6" si="8">IF(CM7="",NA(),CM7)</f>
        <v>67.52</v>
      </c>
      <c r="CN6" s="84">
        <f t="shared" si="8"/>
        <v>67.06</v>
      </c>
      <c r="CO6" s="84">
        <f t="shared" si="8"/>
        <v>67.75</v>
      </c>
      <c r="CP6" s="84">
        <f t="shared" si="8"/>
        <v>67.64</v>
      </c>
      <c r="CQ6" s="84">
        <f t="shared" si="8"/>
        <v>67.75</v>
      </c>
      <c r="CR6" s="84">
        <f t="shared" si="8"/>
        <v>51.75</v>
      </c>
      <c r="CS6" s="84">
        <f t="shared" si="8"/>
        <v>50.68</v>
      </c>
      <c r="CT6" s="84">
        <f t="shared" si="8"/>
        <v>50.14</v>
      </c>
      <c r="CU6" s="84">
        <f t="shared" si="8"/>
        <v>54.83</v>
      </c>
      <c r="CV6" s="84">
        <f t="shared" si="8"/>
        <v>66.53</v>
      </c>
      <c r="CW6" s="76" t="str">
        <f>IF(CW7="","",IF(CW7="-","【-】","【"&amp;SUBSTITUTE(TEXT(CW7,"#,##0.00"),"-","△")&amp;"】"))</f>
        <v>【61.14】</v>
      </c>
      <c r="CX6" s="84">
        <f t="shared" ref="CX6:DG6" si="9">IF(CX7="",NA(),CX7)</f>
        <v>94.42</v>
      </c>
      <c r="CY6" s="84">
        <f t="shared" si="9"/>
        <v>94.48</v>
      </c>
      <c r="CZ6" s="84">
        <f t="shared" si="9"/>
        <v>95.13</v>
      </c>
      <c r="DA6" s="84">
        <f t="shared" si="9"/>
        <v>95.13</v>
      </c>
      <c r="DB6" s="84">
        <f t="shared" si="9"/>
        <v>95.82</v>
      </c>
      <c r="DC6" s="84">
        <f t="shared" si="9"/>
        <v>84.84</v>
      </c>
      <c r="DD6" s="84">
        <f t="shared" si="9"/>
        <v>84.86</v>
      </c>
      <c r="DE6" s="84">
        <f t="shared" si="9"/>
        <v>84.98</v>
      </c>
      <c r="DF6" s="84">
        <f t="shared" si="9"/>
        <v>84.7</v>
      </c>
      <c r="DG6" s="84">
        <f t="shared" si="9"/>
        <v>84.67</v>
      </c>
      <c r="DH6" s="76" t="str">
        <f>IF(DH7="","",IF(DH7="-","【-】","【"&amp;SUBSTITUTE(TEXT(DH7,"#,##0.00"),"-","△")&amp;"】"))</f>
        <v>【86.91】</v>
      </c>
      <c r="DI6" s="84">
        <f t="shared" ref="DI6:DR6" si="10">IF(DI7="",NA(),DI7)</f>
        <v>36.29</v>
      </c>
      <c r="DJ6" s="84">
        <f t="shared" si="10"/>
        <v>38.049999999999997</v>
      </c>
      <c r="DK6" s="84">
        <f t="shared" si="10"/>
        <v>39.840000000000003</v>
      </c>
      <c r="DL6" s="84">
        <f t="shared" si="10"/>
        <v>41.63</v>
      </c>
      <c r="DM6" s="84">
        <f t="shared" si="10"/>
        <v>43.36</v>
      </c>
      <c r="DN6" s="84">
        <f t="shared" si="10"/>
        <v>24.87</v>
      </c>
      <c r="DO6" s="84">
        <f t="shared" si="10"/>
        <v>24.13</v>
      </c>
      <c r="DP6" s="84">
        <f t="shared" si="10"/>
        <v>23.06</v>
      </c>
      <c r="DQ6" s="84">
        <f t="shared" si="10"/>
        <v>20.34</v>
      </c>
      <c r="DR6" s="84">
        <f t="shared" si="10"/>
        <v>21.85</v>
      </c>
      <c r="DS6" s="76" t="str">
        <f>IF(DS7="","",IF(DS7="-","【-】","【"&amp;SUBSTITUTE(TEXT(DS7,"#,##0.00"),"-","△")&amp;"】"))</f>
        <v>【24.95】</v>
      </c>
      <c r="DT6" s="76">
        <f t="shared" ref="DT6:EC6" si="11">IF(DT7="",NA(),DT7)</f>
        <v>0</v>
      </c>
      <c r="DU6" s="76">
        <f t="shared" si="11"/>
        <v>0</v>
      </c>
      <c r="DV6" s="76">
        <f t="shared" si="11"/>
        <v>0</v>
      </c>
      <c r="DW6" s="76">
        <f t="shared" si="11"/>
        <v>0</v>
      </c>
      <c r="DX6" s="76">
        <f t="shared" si="11"/>
        <v>0</v>
      </c>
      <c r="DY6" s="76">
        <f t="shared" si="11"/>
        <v>0</v>
      </c>
      <c r="DZ6" s="76">
        <f t="shared" si="11"/>
        <v>0</v>
      </c>
      <c r="EA6" s="76">
        <f t="shared" si="11"/>
        <v>0</v>
      </c>
      <c r="EB6" s="76">
        <f t="shared" si="11"/>
        <v>0</v>
      </c>
      <c r="EC6" s="76">
        <f t="shared" si="11"/>
        <v>0</v>
      </c>
      <c r="ED6" s="76" t="str">
        <f>IF(ED7="","",IF(ED7="-","【-】","【"&amp;SUBSTITUTE(TEXT(ED7,"#,##0.00"),"-","△")&amp;"】"))</f>
        <v>【0.00】</v>
      </c>
      <c r="EE6" s="76">
        <f t="shared" ref="EE6:EN6" si="12">IF(EE7="",NA(),EE7)</f>
        <v>0</v>
      </c>
      <c r="EF6" s="76">
        <f t="shared" si="12"/>
        <v>0</v>
      </c>
      <c r="EG6" s="76">
        <f t="shared" si="12"/>
        <v>0</v>
      </c>
      <c r="EH6" s="76">
        <f t="shared" si="12"/>
        <v>0</v>
      </c>
      <c r="EI6" s="76">
        <f t="shared" si="12"/>
        <v>0</v>
      </c>
      <c r="EJ6" s="84">
        <f t="shared" si="12"/>
        <v>1.e-002</v>
      </c>
      <c r="EK6" s="84">
        <f t="shared" si="12"/>
        <v>1.e-002</v>
      </c>
      <c r="EL6" s="84">
        <f t="shared" si="12"/>
        <v>2.e-002</v>
      </c>
      <c r="EM6" s="84">
        <f t="shared" si="12"/>
        <v>0.25</v>
      </c>
      <c r="EN6" s="84">
        <f t="shared" si="12"/>
        <v>5.e-002</v>
      </c>
      <c r="EO6" s="76" t="str">
        <f>IF(EO7="","",IF(EO7="-","【-】","【"&amp;SUBSTITUTE(TEXT(EO7,"#,##0.00"),"-","△")&amp;"】"))</f>
        <v>【0.03】</v>
      </c>
    </row>
    <row r="7" spans="1:148" s="61" customFormat="1">
      <c r="A7" s="62"/>
      <c r="B7" s="68">
        <v>2021</v>
      </c>
      <c r="C7" s="68">
        <v>422053</v>
      </c>
      <c r="D7" s="68">
        <v>46</v>
      </c>
      <c r="E7" s="68">
        <v>17</v>
      </c>
      <c r="F7" s="68">
        <v>5</v>
      </c>
      <c r="G7" s="68">
        <v>0</v>
      </c>
      <c r="H7" s="68" t="s">
        <v>95</v>
      </c>
      <c r="I7" s="68" t="s">
        <v>96</v>
      </c>
      <c r="J7" s="68" t="s">
        <v>97</v>
      </c>
      <c r="K7" s="68" t="s">
        <v>98</v>
      </c>
      <c r="L7" s="68" t="s">
        <v>99</v>
      </c>
      <c r="M7" s="68" t="s">
        <v>100</v>
      </c>
      <c r="N7" s="77" t="s">
        <v>101</v>
      </c>
      <c r="O7" s="77">
        <v>71.5</v>
      </c>
      <c r="P7" s="77">
        <v>6.86</v>
      </c>
      <c r="Q7" s="77">
        <v>85.14</v>
      </c>
      <c r="R7" s="77">
        <v>3003</v>
      </c>
      <c r="S7" s="77">
        <v>97824</v>
      </c>
      <c r="T7" s="77">
        <v>126.73</v>
      </c>
      <c r="U7" s="77">
        <v>771.91</v>
      </c>
      <c r="V7" s="77">
        <v>6702</v>
      </c>
      <c r="W7" s="77">
        <v>2.34</v>
      </c>
      <c r="X7" s="77">
        <v>2864.1</v>
      </c>
      <c r="Y7" s="77">
        <v>116.6</v>
      </c>
      <c r="Z7" s="77">
        <v>116.91</v>
      </c>
      <c r="AA7" s="77">
        <v>117.34</v>
      </c>
      <c r="AB7" s="77">
        <v>116.18</v>
      </c>
      <c r="AC7" s="77">
        <v>116.1</v>
      </c>
      <c r="AD7" s="77">
        <v>100.95</v>
      </c>
      <c r="AE7" s="77">
        <v>101.77</v>
      </c>
      <c r="AF7" s="77">
        <v>103.6</v>
      </c>
      <c r="AG7" s="77">
        <v>106.37</v>
      </c>
      <c r="AH7" s="77">
        <v>106.07</v>
      </c>
      <c r="AI7" s="77">
        <v>104.16</v>
      </c>
      <c r="AJ7" s="77">
        <v>0</v>
      </c>
      <c r="AK7" s="77">
        <v>0</v>
      </c>
      <c r="AL7" s="77">
        <v>0</v>
      </c>
      <c r="AM7" s="77">
        <v>0</v>
      </c>
      <c r="AN7" s="77">
        <v>0</v>
      </c>
      <c r="AO7" s="77">
        <v>224.04</v>
      </c>
      <c r="AP7" s="77">
        <v>227.4</v>
      </c>
      <c r="AQ7" s="77">
        <v>193.99</v>
      </c>
      <c r="AR7" s="77">
        <v>139.02000000000001</v>
      </c>
      <c r="AS7" s="77">
        <v>132.04</v>
      </c>
      <c r="AT7" s="77">
        <v>128.22999999999999</v>
      </c>
      <c r="AU7" s="77">
        <v>20.78</v>
      </c>
      <c r="AV7" s="77">
        <v>17.739999999999998</v>
      </c>
      <c r="AW7" s="77">
        <v>19.329999999999998</v>
      </c>
      <c r="AX7" s="77">
        <v>21.44</v>
      </c>
      <c r="AY7" s="77">
        <v>28.56</v>
      </c>
      <c r="AZ7" s="77">
        <v>29.91</v>
      </c>
      <c r="BA7" s="77">
        <v>29.54</v>
      </c>
      <c r="BB7" s="77">
        <v>26.99</v>
      </c>
      <c r="BC7" s="77">
        <v>29.13</v>
      </c>
      <c r="BD7" s="77">
        <v>35.69</v>
      </c>
      <c r="BE7" s="77">
        <v>34.770000000000003</v>
      </c>
      <c r="BF7" s="77">
        <v>835.46</v>
      </c>
      <c r="BG7" s="77">
        <v>785.39</v>
      </c>
      <c r="BH7" s="77">
        <v>717.4</v>
      </c>
      <c r="BI7" s="77">
        <v>646.49</v>
      </c>
      <c r="BJ7" s="77">
        <v>567.77</v>
      </c>
      <c r="BK7" s="77">
        <v>855.8</v>
      </c>
      <c r="BL7" s="77">
        <v>789.46</v>
      </c>
      <c r="BM7" s="77">
        <v>826.83</v>
      </c>
      <c r="BN7" s="77">
        <v>867.83</v>
      </c>
      <c r="BO7" s="77">
        <v>791.76</v>
      </c>
      <c r="BP7" s="77">
        <v>786.37</v>
      </c>
      <c r="BQ7" s="77">
        <v>62.55</v>
      </c>
      <c r="BR7" s="77">
        <v>62.97</v>
      </c>
      <c r="BS7" s="77">
        <v>62.91</v>
      </c>
      <c r="BT7" s="77">
        <v>60.75</v>
      </c>
      <c r="BU7" s="77">
        <v>60.01</v>
      </c>
      <c r="BV7" s="77">
        <v>59.8</v>
      </c>
      <c r="BW7" s="77">
        <v>57.77</v>
      </c>
      <c r="BX7" s="77">
        <v>57.31</v>
      </c>
      <c r="BY7" s="77">
        <v>57.08</v>
      </c>
      <c r="BZ7" s="77">
        <v>56.26</v>
      </c>
      <c r="CA7" s="77">
        <v>60.65</v>
      </c>
      <c r="CB7" s="77">
        <v>247.92</v>
      </c>
      <c r="CC7" s="77">
        <v>238.66</v>
      </c>
      <c r="CD7" s="77">
        <v>237.33</v>
      </c>
      <c r="CE7" s="77">
        <v>244.49</v>
      </c>
      <c r="CF7" s="77">
        <v>248.25</v>
      </c>
      <c r="CG7" s="77">
        <v>263.76</v>
      </c>
      <c r="CH7" s="77">
        <v>274.35000000000002</v>
      </c>
      <c r="CI7" s="77">
        <v>273.52</v>
      </c>
      <c r="CJ7" s="77">
        <v>274.99</v>
      </c>
      <c r="CK7" s="77">
        <v>282.08999999999997</v>
      </c>
      <c r="CL7" s="77">
        <v>256.97000000000003</v>
      </c>
      <c r="CM7" s="77">
        <v>67.52</v>
      </c>
      <c r="CN7" s="77">
        <v>67.06</v>
      </c>
      <c r="CO7" s="77">
        <v>67.75</v>
      </c>
      <c r="CP7" s="77">
        <v>67.64</v>
      </c>
      <c r="CQ7" s="77">
        <v>67.75</v>
      </c>
      <c r="CR7" s="77">
        <v>51.75</v>
      </c>
      <c r="CS7" s="77">
        <v>50.68</v>
      </c>
      <c r="CT7" s="77">
        <v>50.14</v>
      </c>
      <c r="CU7" s="77">
        <v>54.83</v>
      </c>
      <c r="CV7" s="77">
        <v>66.53</v>
      </c>
      <c r="CW7" s="77">
        <v>61.14</v>
      </c>
      <c r="CX7" s="77">
        <v>94.42</v>
      </c>
      <c r="CY7" s="77">
        <v>94.48</v>
      </c>
      <c r="CZ7" s="77">
        <v>95.13</v>
      </c>
      <c r="DA7" s="77">
        <v>95.13</v>
      </c>
      <c r="DB7" s="77">
        <v>95.82</v>
      </c>
      <c r="DC7" s="77">
        <v>84.84</v>
      </c>
      <c r="DD7" s="77">
        <v>84.86</v>
      </c>
      <c r="DE7" s="77">
        <v>84.98</v>
      </c>
      <c r="DF7" s="77">
        <v>84.7</v>
      </c>
      <c r="DG7" s="77">
        <v>84.67</v>
      </c>
      <c r="DH7" s="77">
        <v>86.91</v>
      </c>
      <c r="DI7" s="77">
        <v>36.29</v>
      </c>
      <c r="DJ7" s="77">
        <v>38.049999999999997</v>
      </c>
      <c r="DK7" s="77">
        <v>39.840000000000003</v>
      </c>
      <c r="DL7" s="77">
        <v>41.63</v>
      </c>
      <c r="DM7" s="77">
        <v>43.36</v>
      </c>
      <c r="DN7" s="77">
        <v>24.87</v>
      </c>
      <c r="DO7" s="77">
        <v>24.13</v>
      </c>
      <c r="DP7" s="77">
        <v>23.06</v>
      </c>
      <c r="DQ7" s="77">
        <v>20.34</v>
      </c>
      <c r="DR7" s="77">
        <v>21.85</v>
      </c>
      <c r="DS7" s="77">
        <v>24.95</v>
      </c>
      <c r="DT7" s="77">
        <v>0</v>
      </c>
      <c r="DU7" s="77">
        <v>0</v>
      </c>
      <c r="DV7" s="77">
        <v>0</v>
      </c>
      <c r="DW7" s="77">
        <v>0</v>
      </c>
      <c r="DX7" s="77">
        <v>0</v>
      </c>
      <c r="DY7" s="77">
        <v>0</v>
      </c>
      <c r="DZ7" s="77">
        <v>0</v>
      </c>
      <c r="EA7" s="77">
        <v>0</v>
      </c>
      <c r="EB7" s="77">
        <v>0</v>
      </c>
      <c r="EC7" s="77">
        <v>0</v>
      </c>
      <c r="ED7" s="77">
        <v>0</v>
      </c>
      <c r="EE7" s="77">
        <v>0</v>
      </c>
      <c r="EF7" s="77">
        <v>0</v>
      </c>
      <c r="EG7" s="77">
        <v>0</v>
      </c>
      <c r="EH7" s="77">
        <v>0</v>
      </c>
      <c r="EI7" s="77">
        <v>0</v>
      </c>
      <c r="EJ7" s="77">
        <v>1.e-002</v>
      </c>
      <c r="EK7" s="77">
        <v>1.e-002</v>
      </c>
      <c r="EL7" s="77">
        <v>2.e-002</v>
      </c>
      <c r="EM7" s="77">
        <v>0.25</v>
      </c>
      <c r="EN7" s="77">
        <v>5.e-002</v>
      </c>
      <c r="EO7" s="77">
        <v>3.e-002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拓矢</cp:lastModifiedBy>
  <dcterms:created xsi:type="dcterms:W3CDTF">2022-12-01T01:37:42Z</dcterms:created>
  <dcterms:modified xsi:type="dcterms:W3CDTF">2023-01-26T11:09:30Z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2023-01-26T11:09:30Z</vt:filetime>
  </property>
</Properties>
</file>