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suidoA\10.91.10.100\02作業用\02経理課\経理係文書\経営戦略（経営比較分析表）\経営比較分析表\R4\02_回答\08_下水道\"/>
    </mc:Choice>
  </mc:AlternateContent>
  <workbookProtection workbookAlgorithmName="SHA-512" workbookHashValue="VmtM9XP1x3wAL8FuUsmcJ/omM3wDTZllEk1m6BBu6idLIA2fuEheFgaVj85GyAe5ybBAg3bMbgE3qzq5c5lXhA==" workbookSaltValue="JEHPpzsEstWSTbzytrU3n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<sst xmlns="http://schemas.openxmlformats.org/spreadsheetml/2006/main" count="231" uniqueCount="118">
  <si>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</si>
  <si>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</si>
  <si>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</si>
  <si>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</si>
  <si>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</si>
  <si>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</si>
  <si>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</si>
  <si>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</si>
  <si>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</si>
  <si>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</si>
  <si>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</si>
  <si>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</si>
  <si>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</si>
  <si>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</si>
  <si>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</si>
  <si>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</si>
  <si>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</si>
  <si>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</si>
  <si>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</si>
  <si>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</si>
  <si>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</si>
  <si>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</si>
  <si>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</si>
  <si>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</si>
  <si>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</si>
  <si>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</si>
  <si>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</si>
  <si>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</si>
  <si>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</si>
  <si>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</si>
  <si>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</si>
  <si>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</si>
  <si>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</si>
  <si>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</si>
  <si>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</si>
  <si>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</si>
  <si>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</si>
  <si>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</si>
  <si>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</si>
  <si>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</si>
  <si>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</si>
  <si>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</si>
  <si>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</si>
  <si>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</si>
  <si>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</si>
  <si>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</si>
  <si>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</si>
  <si>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</si>
  <si>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</si>
  <si>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</si>
  <si>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</si>
  <si>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</si>
  <si>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</si>
  <si>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</si>
  <si>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</si>
  <si>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</si>
  <si>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</si>
  <si>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</si>
  <si>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</si>
  <si>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</si>
  <si>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</si>
  <si>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</si>
  <si>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</si>
  <si>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</si>
  <si>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</si>
  <si>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</si>
  <si>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</si>
  <si>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</si>
  <si>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</si>
  <si>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</si>
  <si>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</si>
  <si>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</si>
  <si>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</si>
  <si>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</si>
  <si>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</si>
  <si>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</si>
  <si>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</si>
  <si>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</si>
  <si>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</si>
  <si>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</si>
  <si>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</si>
  <si>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</si>
  <si>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</si>
  <si>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</si>
  <si>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</si>
  <si>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</si>
  <si>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</si>
  <si>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</si>
  <si>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</si>
  <si>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</si>
  <si>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</si>
  <si>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</si>
  <si>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</si>
  <si>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</si>
  <si>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</si>
  <si>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</si>
  <si>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長崎市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</si>
  <si>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</si>
  <si>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</si>
  <si>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</si>
  <si>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</si>
  <si>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</si>
  <si>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</si>
  <si>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</si>
  <si>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</si>
  <si>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</si>
  <si>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</si>
  <si>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</si>
  <si>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</si>
  <si>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</si>
  <si>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</si>
  <si>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</si>
  <si>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</si>
  <si>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</si>
  <si>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</si>
  <si>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「①経常収支比率」は、100％以上を維持しており、事業運営は健全である。
　「②累積欠損金比率」は、各年度０となっている。
　「③流動比率」は、100％以上であり、支払能力に問題はない。
　「④企業債残高対事業規模比率」は、企業債残高が減少していることから、前年度より低下している。
　「⑤経費回収率」は、100％以上である。
　「⑥汚水処理原価」は、前年度より減少している。
　「⑦施設利用率」は、本事業が市街化区域以外の区域で設置されるものであるため、低くならざるをえないが、今後は人口減少による処理水量の減少が見込まれるため、施設のダウンサイジングやスペックの適正化等に取り組んでいく必要がある。
　「⑧水洗化率」は、一定の段階に達している。</t>
    <phoneticPr fontId="4"/>
  </si>
  <si>
    <t>　「①有形固定資産減価償却率」は、前年度より上昇している。
　「②管渠老朽化率」及び「③管渠改善率」は、供用開始からの年数が浅く、０である。</t>
    <phoneticPr fontId="4"/>
  </si>
  <si>
    <t>　１．経営の健全性及び効率性については、使用料収入が減少していく中、経常的なコストの抑制、施設のダウンサイジングやスペックの適正化に努めるとともに、官民連携・広域連携・新技術の導入、DX(デジタル化)型経営への移行、アセットマネジメントの活用による更新計画や長期財政計画の精度向上により、経営の効率化・投資の合理化を図り、持続可能で安定した経営基盤を創る必要がある。
　２．老朽化の状況については、高度成長期に拡張を進めてきた施設の更新需要が増大していくため、収支の均衡を確保したうえで、投資計画を着実に実施し、持続可能で強靭な施設基盤を創る必要がある。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</si>
</sst>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B0-4F41-BB6C-3A0D3B1369E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45B0-4F41-BB6C-3A0D3B1369E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122.7</c:v>
                </c:pt>
                <c:pt idx="1">
                  <c:v>124.52</c:v>
                </c:pt>
                <c:pt idx="2">
                  <c:v>126.75</c:v>
                </c:pt>
                <c:pt idx="3">
                  <c:v>128.97999999999999</c:v>
                </c:pt>
                <c:pt idx="4">
                  <c:v>130.81</c:v>
                </c:pt>
              </c:numCache>
            </c:numRef>
          </c:val>
          <c:extLst>
            <c:ext xmlns:c16="http://schemas.microsoft.com/office/drawing/2014/chart" uri="{C3380CC4-5D6E-409C-BE32-E72D297353CC}">
              <c16:uniqueId val="{00000000-D4D4-47C0-89AD-9249F664280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D4D4-47C0-89AD-9249F664280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23.83</c:v>
                </c:pt>
                <c:pt idx="1">
                  <c:v>26.05</c:v>
                </c:pt>
                <c:pt idx="2">
                  <c:v>28.29</c:v>
                </c:pt>
                <c:pt idx="3">
                  <c:v>30.4</c:v>
                </c:pt>
                <c:pt idx="4">
                  <c:v>32.6</c:v>
                </c:pt>
              </c:numCache>
            </c:numRef>
          </c:val>
          <c:extLst>
            <c:ext xmlns:c16="http://schemas.microsoft.com/office/drawing/2014/chart" uri="{C3380CC4-5D6E-409C-BE32-E72D297353CC}">
              <c16:uniqueId val="{00000000-CAAE-44A3-96E1-E162F2CAAC7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CAAE-44A3-96E1-E162F2CAAC7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0E-45D6-B557-18EDF4E2D8D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3B0E-45D6-B557-18EDF4E2D8D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A7-4747-A3B2-15DD10C7A9E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8EA7-4747-A3B2-15DD10C7A9E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184.18</c:v>
                </c:pt>
                <c:pt idx="1">
                  <c:v>219.5</c:v>
                </c:pt>
                <c:pt idx="2">
                  <c:v>258.08999999999997</c:v>
                </c:pt>
                <c:pt idx="3">
                  <c:v>293.04000000000002</c:v>
                </c:pt>
                <c:pt idx="4">
                  <c:v>349.48</c:v>
                </c:pt>
              </c:numCache>
            </c:numRef>
          </c:val>
          <c:extLst>
            <c:ext xmlns:c16="http://schemas.microsoft.com/office/drawing/2014/chart" uri="{C3380CC4-5D6E-409C-BE32-E72D297353CC}">
              <c16:uniqueId val="{00000000-B13C-4931-ADB6-AC6DFD0E4BC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B13C-4931-ADB6-AC6DFD0E4BC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1293.07</c:v>
                </c:pt>
                <c:pt idx="1">
                  <c:v>1164.53</c:v>
                </c:pt>
                <c:pt idx="2">
                  <c:v>1063.95</c:v>
                </c:pt>
                <c:pt idx="3">
                  <c:v>984.42</c:v>
                </c:pt>
                <c:pt idx="4">
                  <c:v>945.49</c:v>
                </c:pt>
              </c:numCache>
            </c:numRef>
          </c:val>
          <c:extLst>
            <c:ext xmlns:c16="http://schemas.microsoft.com/office/drawing/2014/chart" uri="{C3380CC4-5D6E-409C-BE32-E72D297353CC}">
              <c16:uniqueId val="{00000000-0718-46EF-A822-8AEC64F8D8A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0718-46EF-A822-8AEC64F8D8A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276.22000000000003</c:v>
                </c:pt>
                <c:pt idx="1">
                  <c:v>310.55</c:v>
                </c:pt>
                <c:pt idx="2">
                  <c:v>372.71</c:v>
                </c:pt>
                <c:pt idx="3">
                  <c:v>480.71</c:v>
                </c:pt>
                <c:pt idx="4">
                  <c:v>681.01</c:v>
                </c:pt>
              </c:numCache>
            </c:numRef>
          </c:val>
          <c:extLst>
            <c:ext xmlns:c16="http://schemas.microsoft.com/office/drawing/2014/chart" uri="{C3380CC4-5D6E-409C-BE32-E72D297353CC}">
              <c16:uniqueId val="{00000000-AEC5-4638-972B-2C585EFC7C5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AEC5-4638-972B-2C585EFC7C5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85.38</c:v>
                </c:pt>
                <c:pt idx="1">
                  <c:v>76.95</c:v>
                </c:pt>
                <c:pt idx="2">
                  <c:v>63.98</c:v>
                </c:pt>
                <c:pt idx="3">
                  <c:v>49.5</c:v>
                </c:pt>
                <c:pt idx="4">
                  <c:v>34.83</c:v>
                </c:pt>
              </c:numCache>
            </c:numRef>
          </c:val>
          <c:extLst>
            <c:ext xmlns:c16="http://schemas.microsoft.com/office/drawing/2014/chart" uri="{C3380CC4-5D6E-409C-BE32-E72D297353CC}">
              <c16:uniqueId val="{00000000-B16B-493F-A315-B587026DD4A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B16B-493F-A315-B587026DD4A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95.57</c:v>
                </c:pt>
                <c:pt idx="1">
                  <c:v>47.31</c:v>
                </c:pt>
                <c:pt idx="2">
                  <c:v>46.48</c:v>
                </c:pt>
                <c:pt idx="3">
                  <c:v>46.55</c:v>
                </c:pt>
                <c:pt idx="4">
                  <c:v>44.55</c:v>
                </c:pt>
              </c:numCache>
            </c:numRef>
          </c:val>
          <c:extLst>
            <c:ext xmlns:c16="http://schemas.microsoft.com/office/drawing/2014/chart" uri="{C3380CC4-5D6E-409C-BE32-E72D297353CC}">
              <c16:uniqueId val="{00000000-E3EA-4B3F-AEED-19CAAD31292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E3EA-4B3F-AEED-19CAAD31292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83.25</c:v>
                </c:pt>
                <c:pt idx="1">
                  <c:v>84.72</c:v>
                </c:pt>
                <c:pt idx="2">
                  <c:v>86.22</c:v>
                </c:pt>
                <c:pt idx="3">
                  <c:v>86.66</c:v>
                </c:pt>
                <c:pt idx="4">
                  <c:v>86.64</c:v>
                </c:pt>
              </c:numCache>
            </c:numRef>
          </c:val>
          <c:extLst>
            <c:ext xmlns:c16="http://schemas.microsoft.com/office/drawing/2014/chart" uri="{C3380CC4-5D6E-409C-BE32-E72D297353CC}">
              <c16:uniqueId val="{00000000-BAC9-46B0-8A09-C49D2669730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BAC9-46B0-8A09-C49D2669730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7"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長崎県　長崎市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自治体職員</v>
      </c>
      <c r="AE8" s="72"/>
      <c r="AF8" s="72"/>
      <c r="AG8" s="72"/>
      <c r="AH8" s="72"/>
      <c r="AI8" s="72"/>
      <c r="AJ8" s="72"/>
      <c r="AK8" s="3"/>
      <c r="AL8" s="52">
        <f>データ!S6</f>
        <v>406116</v>
      </c>
      <c r="AM8" s="52"/>
      <c r="AN8" s="52"/>
      <c r="AO8" s="52"/>
      <c r="AP8" s="52"/>
      <c r="AQ8" s="52"/>
      <c r="AR8" s="52"/>
      <c r="AS8" s="52"/>
      <c r="AT8" s="51">
        <f>データ!T6</f>
        <v>405.86</v>
      </c>
      <c r="AU8" s="51"/>
      <c r="AV8" s="51"/>
      <c r="AW8" s="51"/>
      <c r="AX8" s="51"/>
      <c r="AY8" s="51"/>
      <c r="AZ8" s="51"/>
      <c r="BA8" s="51"/>
      <c r="BB8" s="51">
        <f>データ!U6</f>
        <v>1000.63</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f>データ!O6</f>
        <v>70.33</v>
      </c>
      <c r="J10" s="51"/>
      <c r="K10" s="51"/>
      <c r="L10" s="51"/>
      <c r="M10" s="51"/>
      <c r="N10" s="51"/>
      <c r="O10" s="51"/>
      <c r="P10" s="51">
        <f>データ!P6</f>
        <v>1.26</v>
      </c>
      <c r="Q10" s="51"/>
      <c r="R10" s="51"/>
      <c r="S10" s="51"/>
      <c r="T10" s="51"/>
      <c r="U10" s="51"/>
      <c r="V10" s="51"/>
      <c r="W10" s="51">
        <f>データ!Q6</f>
        <v>87.83</v>
      </c>
      <c r="X10" s="51"/>
      <c r="Y10" s="51"/>
      <c r="Z10" s="51"/>
      <c r="AA10" s="51"/>
      <c r="AB10" s="51"/>
      <c r="AC10" s="51"/>
      <c r="AD10" s="52">
        <f>データ!R6</f>
        <v>3300</v>
      </c>
      <c r="AE10" s="52"/>
      <c r="AF10" s="52"/>
      <c r="AG10" s="52"/>
      <c r="AH10" s="52"/>
      <c r="AI10" s="52"/>
      <c r="AJ10" s="52"/>
      <c r="AK10" s="2"/>
      <c r="AL10" s="52">
        <f>データ!V6</f>
        <v>5082</v>
      </c>
      <c r="AM10" s="52"/>
      <c r="AN10" s="52"/>
      <c r="AO10" s="52"/>
      <c r="AP10" s="52"/>
      <c r="AQ10" s="52"/>
      <c r="AR10" s="52"/>
      <c r="AS10" s="52"/>
      <c r="AT10" s="51">
        <f>データ!W6</f>
        <v>1.71</v>
      </c>
      <c r="AU10" s="51"/>
      <c r="AV10" s="51"/>
      <c r="AW10" s="51"/>
      <c r="AX10" s="51"/>
      <c r="AY10" s="51"/>
      <c r="AZ10" s="51"/>
      <c r="BA10" s="51"/>
      <c r="BB10" s="51">
        <f>データ!X6</f>
        <v>2971.93</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117</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yzFnFrSXMFr2SNO3farBa7A8xfwQ4z3SpeL8oifQs4GV78KHS6Jh0pNIr/T+lFivHG0WRNTkq8ZBOvorh1bDgQ==" saltValue="ET1wKl9DaUK3UUYlGfZh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422011</v>
      </c>
      <c r="D6" s="19">
        <f t="shared" si="3"/>
        <v>46</v>
      </c>
      <c r="E6" s="19">
        <f t="shared" si="3"/>
        <v>17</v>
      </c>
      <c r="F6" s="19">
        <f t="shared" si="3"/>
        <v>4</v>
      </c>
      <c r="G6" s="19">
        <f t="shared" si="3"/>
        <v>0</v>
      </c>
      <c r="H6" s="19" t="str">
        <f t="shared" si="3"/>
        <v>長崎県　長崎市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70.33</v>
      </c>
      <c r="P6" s="20">
        <f t="shared" si="3"/>
        <v>1.26</v>
      </c>
      <c r="Q6" s="20">
        <f t="shared" si="3"/>
        <v>87.83</v>
      </c>
      <c r="R6" s="20">
        <f t="shared" si="3"/>
        <v>3300</v>
      </c>
      <c r="S6" s="20">
        <f t="shared" si="3"/>
        <v>406116</v>
      </c>
      <c r="T6" s="20">
        <f t="shared" si="3"/>
        <v>405.86</v>
      </c>
      <c r="U6" s="20">
        <f t="shared" si="3"/>
        <v>1000.63</v>
      </c>
      <c r="V6" s="20">
        <f t="shared" si="3"/>
        <v>5082</v>
      </c>
      <c r="W6" s="20">
        <f t="shared" si="3"/>
        <v>1.71</v>
      </c>
      <c r="X6" s="20">
        <f t="shared" si="3"/>
        <v>2971.93</v>
      </c>
      <c r="Y6" s="21">
        <f>IF(Y7="",NA(),Y7)</f>
        <v>122.7</v>
      </c>
      <c r="Z6" s="21">
        <f t="shared" ref="Z6:AH6" si="4">IF(Z7="",NA(),Z7)</f>
        <v>124.52</v>
      </c>
      <c r="AA6" s="21">
        <f t="shared" si="4"/>
        <v>126.75</v>
      </c>
      <c r="AB6" s="21">
        <f t="shared" si="4"/>
        <v>128.97999999999999</v>
      </c>
      <c r="AC6" s="21">
        <f t="shared" si="4"/>
        <v>130.81</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184.18</v>
      </c>
      <c r="AV6" s="21">
        <f t="shared" ref="AV6:BD6" si="6">IF(AV7="",NA(),AV7)</f>
        <v>219.5</v>
      </c>
      <c r="AW6" s="21">
        <f t="shared" si="6"/>
        <v>258.08999999999997</v>
      </c>
      <c r="AX6" s="21">
        <f t="shared" si="6"/>
        <v>293.04000000000002</v>
      </c>
      <c r="AY6" s="21">
        <f t="shared" si="6"/>
        <v>349.48</v>
      </c>
      <c r="AZ6" s="21">
        <f t="shared" si="6"/>
        <v>47.44</v>
      </c>
      <c r="BA6" s="21">
        <f t="shared" si="6"/>
        <v>49.18</v>
      </c>
      <c r="BB6" s="21">
        <f t="shared" si="6"/>
        <v>47.72</v>
      </c>
      <c r="BC6" s="21">
        <f t="shared" si="6"/>
        <v>44.24</v>
      </c>
      <c r="BD6" s="21">
        <f t="shared" si="6"/>
        <v>43.07</v>
      </c>
      <c r="BE6" s="20" t="str">
        <f>IF(BE7="","",IF(BE7="-","【-】","【"&amp;SUBSTITUTE(TEXT(BE7,"#,##0.00"),"-","△")&amp;"】"))</f>
        <v>【44.07】</v>
      </c>
      <c r="BF6" s="21">
        <f>IF(BF7="",NA(),BF7)</f>
        <v>1293.07</v>
      </c>
      <c r="BG6" s="21">
        <f t="shared" ref="BG6:BO6" si="7">IF(BG7="",NA(),BG7)</f>
        <v>1164.53</v>
      </c>
      <c r="BH6" s="21">
        <f t="shared" si="7"/>
        <v>1063.95</v>
      </c>
      <c r="BI6" s="21">
        <f t="shared" si="7"/>
        <v>984.42</v>
      </c>
      <c r="BJ6" s="21">
        <f t="shared" si="7"/>
        <v>945.49</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276.22000000000003</v>
      </c>
      <c r="BR6" s="21">
        <f t="shared" ref="BR6:BZ6" si="8">IF(BR7="",NA(),BR7)</f>
        <v>310.55</v>
      </c>
      <c r="BS6" s="21">
        <f t="shared" si="8"/>
        <v>372.71</v>
      </c>
      <c r="BT6" s="21">
        <f t="shared" si="8"/>
        <v>480.71</v>
      </c>
      <c r="BU6" s="21">
        <f t="shared" si="8"/>
        <v>681.01</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85.38</v>
      </c>
      <c r="CC6" s="21">
        <f t="shared" ref="CC6:CK6" si="9">IF(CC7="",NA(),CC7)</f>
        <v>76.95</v>
      </c>
      <c r="CD6" s="21">
        <f t="shared" si="9"/>
        <v>63.98</v>
      </c>
      <c r="CE6" s="21">
        <f t="shared" si="9"/>
        <v>49.5</v>
      </c>
      <c r="CF6" s="21">
        <f t="shared" si="9"/>
        <v>34.83</v>
      </c>
      <c r="CG6" s="21">
        <f t="shared" si="9"/>
        <v>221.81</v>
      </c>
      <c r="CH6" s="21">
        <f t="shared" si="9"/>
        <v>230.02</v>
      </c>
      <c r="CI6" s="21">
        <f t="shared" si="9"/>
        <v>228.47</v>
      </c>
      <c r="CJ6" s="21">
        <f t="shared" si="9"/>
        <v>224.88</v>
      </c>
      <c r="CK6" s="21">
        <f t="shared" si="9"/>
        <v>228.64</v>
      </c>
      <c r="CL6" s="20" t="str">
        <f>IF(CL7="","",IF(CL7="-","【-】","【"&amp;SUBSTITUTE(TEXT(CL7,"#,##0.00"),"-","△")&amp;"】"))</f>
        <v>【216.39】</v>
      </c>
      <c r="CM6" s="21">
        <f>IF(CM7="",NA(),CM7)</f>
        <v>95.57</v>
      </c>
      <c r="CN6" s="21">
        <f t="shared" ref="CN6:CV6" si="10">IF(CN7="",NA(),CN7)</f>
        <v>47.31</v>
      </c>
      <c r="CO6" s="21">
        <f t="shared" si="10"/>
        <v>46.48</v>
      </c>
      <c r="CP6" s="21">
        <f t="shared" si="10"/>
        <v>46.55</v>
      </c>
      <c r="CQ6" s="21">
        <f t="shared" si="10"/>
        <v>44.55</v>
      </c>
      <c r="CR6" s="21">
        <f t="shared" si="10"/>
        <v>43.36</v>
      </c>
      <c r="CS6" s="21">
        <f t="shared" si="10"/>
        <v>42.56</v>
      </c>
      <c r="CT6" s="21">
        <f t="shared" si="10"/>
        <v>42.47</v>
      </c>
      <c r="CU6" s="21">
        <f t="shared" si="10"/>
        <v>42.4</v>
      </c>
      <c r="CV6" s="21">
        <f t="shared" si="10"/>
        <v>42.28</v>
      </c>
      <c r="CW6" s="20" t="str">
        <f>IF(CW7="","",IF(CW7="-","【-】","【"&amp;SUBSTITUTE(TEXT(CW7,"#,##0.00"),"-","△")&amp;"】"))</f>
        <v>【42.57】</v>
      </c>
      <c r="CX6" s="21">
        <f>IF(CX7="",NA(),CX7)</f>
        <v>83.25</v>
      </c>
      <c r="CY6" s="21">
        <f t="shared" ref="CY6:DG6" si="11">IF(CY7="",NA(),CY7)</f>
        <v>84.72</v>
      </c>
      <c r="CZ6" s="21">
        <f t="shared" si="11"/>
        <v>86.22</v>
      </c>
      <c r="DA6" s="21">
        <f t="shared" si="11"/>
        <v>86.66</v>
      </c>
      <c r="DB6" s="21">
        <f t="shared" si="11"/>
        <v>86.64</v>
      </c>
      <c r="DC6" s="21">
        <f t="shared" si="11"/>
        <v>83.06</v>
      </c>
      <c r="DD6" s="21">
        <f t="shared" si="11"/>
        <v>83.32</v>
      </c>
      <c r="DE6" s="21">
        <f t="shared" si="11"/>
        <v>83.75</v>
      </c>
      <c r="DF6" s="21">
        <f t="shared" si="11"/>
        <v>84.19</v>
      </c>
      <c r="DG6" s="21">
        <f t="shared" si="11"/>
        <v>84.34</v>
      </c>
      <c r="DH6" s="20" t="str">
        <f>IF(DH7="","",IF(DH7="-","【-】","【"&amp;SUBSTITUTE(TEXT(DH7,"#,##0.00"),"-","△")&amp;"】"))</f>
        <v>【85.24】</v>
      </c>
      <c r="DI6" s="21">
        <f>IF(DI7="",NA(),DI7)</f>
        <v>23.83</v>
      </c>
      <c r="DJ6" s="21">
        <f t="shared" ref="DJ6:DR6" si="12">IF(DJ7="",NA(),DJ7)</f>
        <v>26.05</v>
      </c>
      <c r="DK6" s="21">
        <f t="shared" si="12"/>
        <v>28.29</v>
      </c>
      <c r="DL6" s="21">
        <f t="shared" si="12"/>
        <v>30.4</v>
      </c>
      <c r="DM6" s="21">
        <f t="shared" si="12"/>
        <v>32.6</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422011</v>
      </c>
      <c r="D7" s="23">
        <v>46</v>
      </c>
      <c r="E7" s="23">
        <v>17</v>
      </c>
      <c r="F7" s="23">
        <v>4</v>
      </c>
      <c r="G7" s="23">
        <v>0</v>
      </c>
      <c r="H7" s="23" t="s">
        <v>96</v>
      </c>
      <c r="I7" s="23" t="s">
        <v>97</v>
      </c>
      <c r="J7" s="23" t="s">
        <v>98</v>
      </c>
      <c r="K7" s="23" t="s">
        <v>99</v>
      </c>
      <c r="L7" s="23" t="s">
        <v>100</v>
      </c>
      <c r="M7" s="23" t="s">
        <v>101</v>
      </c>
      <c r="N7" s="24" t="s">
        <v>102</v>
      </c>
      <c r="O7" s="24">
        <v>70.33</v>
      </c>
      <c r="P7" s="24">
        <v>1.26</v>
      </c>
      <c r="Q7" s="24">
        <v>87.83</v>
      </c>
      <c r="R7" s="24">
        <v>3300</v>
      </c>
      <c r="S7" s="24">
        <v>406116</v>
      </c>
      <c r="T7" s="24">
        <v>405.86</v>
      </c>
      <c r="U7" s="24">
        <v>1000.63</v>
      </c>
      <c r="V7" s="24">
        <v>5082</v>
      </c>
      <c r="W7" s="24">
        <v>1.71</v>
      </c>
      <c r="X7" s="24">
        <v>2971.93</v>
      </c>
      <c r="Y7" s="24">
        <v>122.7</v>
      </c>
      <c r="Z7" s="24">
        <v>124.52</v>
      </c>
      <c r="AA7" s="24">
        <v>126.75</v>
      </c>
      <c r="AB7" s="24">
        <v>128.97999999999999</v>
      </c>
      <c r="AC7" s="24">
        <v>130.81</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184.18</v>
      </c>
      <c r="AV7" s="24">
        <v>219.5</v>
      </c>
      <c r="AW7" s="24">
        <v>258.08999999999997</v>
      </c>
      <c r="AX7" s="24">
        <v>293.04000000000002</v>
      </c>
      <c r="AY7" s="24">
        <v>349.48</v>
      </c>
      <c r="AZ7" s="24">
        <v>47.44</v>
      </c>
      <c r="BA7" s="24">
        <v>49.18</v>
      </c>
      <c r="BB7" s="24">
        <v>47.72</v>
      </c>
      <c r="BC7" s="24">
        <v>44.24</v>
      </c>
      <c r="BD7" s="24">
        <v>43.07</v>
      </c>
      <c r="BE7" s="24">
        <v>44.07</v>
      </c>
      <c r="BF7" s="24">
        <v>1293.07</v>
      </c>
      <c r="BG7" s="24">
        <v>1164.53</v>
      </c>
      <c r="BH7" s="24">
        <v>1063.95</v>
      </c>
      <c r="BI7" s="24">
        <v>984.42</v>
      </c>
      <c r="BJ7" s="24">
        <v>945.49</v>
      </c>
      <c r="BK7" s="24">
        <v>1243.71</v>
      </c>
      <c r="BL7" s="24">
        <v>1194.1500000000001</v>
      </c>
      <c r="BM7" s="24">
        <v>1206.79</v>
      </c>
      <c r="BN7" s="24">
        <v>1258.43</v>
      </c>
      <c r="BO7" s="24">
        <v>1163.75</v>
      </c>
      <c r="BP7" s="24">
        <v>1201.79</v>
      </c>
      <c r="BQ7" s="24">
        <v>276.22000000000003</v>
      </c>
      <c r="BR7" s="24">
        <v>310.55</v>
      </c>
      <c r="BS7" s="24">
        <v>372.71</v>
      </c>
      <c r="BT7" s="24">
        <v>480.71</v>
      </c>
      <c r="BU7" s="24">
        <v>681.01</v>
      </c>
      <c r="BV7" s="24">
        <v>74.3</v>
      </c>
      <c r="BW7" s="24">
        <v>72.260000000000005</v>
      </c>
      <c r="BX7" s="24">
        <v>71.84</v>
      </c>
      <c r="BY7" s="24">
        <v>73.36</v>
      </c>
      <c r="BZ7" s="24">
        <v>72.599999999999994</v>
      </c>
      <c r="CA7" s="24">
        <v>75.31</v>
      </c>
      <c r="CB7" s="24">
        <v>85.38</v>
      </c>
      <c r="CC7" s="24">
        <v>76.95</v>
      </c>
      <c r="CD7" s="24">
        <v>63.98</v>
      </c>
      <c r="CE7" s="24">
        <v>49.5</v>
      </c>
      <c r="CF7" s="24">
        <v>34.83</v>
      </c>
      <c r="CG7" s="24">
        <v>221.81</v>
      </c>
      <c r="CH7" s="24">
        <v>230.02</v>
      </c>
      <c r="CI7" s="24">
        <v>228.47</v>
      </c>
      <c r="CJ7" s="24">
        <v>224.88</v>
      </c>
      <c r="CK7" s="24">
        <v>228.64</v>
      </c>
      <c r="CL7" s="24">
        <v>216.39</v>
      </c>
      <c r="CM7" s="24">
        <v>95.57</v>
      </c>
      <c r="CN7" s="24">
        <v>47.31</v>
      </c>
      <c r="CO7" s="24">
        <v>46.48</v>
      </c>
      <c r="CP7" s="24">
        <v>46.55</v>
      </c>
      <c r="CQ7" s="24">
        <v>44.55</v>
      </c>
      <c r="CR7" s="24">
        <v>43.36</v>
      </c>
      <c r="CS7" s="24">
        <v>42.56</v>
      </c>
      <c r="CT7" s="24">
        <v>42.47</v>
      </c>
      <c r="CU7" s="24">
        <v>42.4</v>
      </c>
      <c r="CV7" s="24">
        <v>42.28</v>
      </c>
      <c r="CW7" s="24">
        <v>42.57</v>
      </c>
      <c r="CX7" s="24">
        <v>83.25</v>
      </c>
      <c r="CY7" s="24">
        <v>84.72</v>
      </c>
      <c r="CZ7" s="24">
        <v>86.22</v>
      </c>
      <c r="DA7" s="24">
        <v>86.66</v>
      </c>
      <c r="DB7" s="24">
        <v>86.64</v>
      </c>
      <c r="DC7" s="24">
        <v>83.06</v>
      </c>
      <c r="DD7" s="24">
        <v>83.32</v>
      </c>
      <c r="DE7" s="24">
        <v>83.75</v>
      </c>
      <c r="DF7" s="24">
        <v>84.19</v>
      </c>
      <c r="DG7" s="24">
        <v>84.34</v>
      </c>
      <c r="DH7" s="24">
        <v>85.24</v>
      </c>
      <c r="DI7" s="24">
        <v>23.83</v>
      </c>
      <c r="DJ7" s="24">
        <v>26.05</v>
      </c>
      <c r="DK7" s="24">
        <v>28.29</v>
      </c>
      <c r="DL7" s="24">
        <v>30.4</v>
      </c>
      <c r="DM7" s="24">
        <v>32.6</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nasupply19</cp:lastModifiedBy>
  <dcterms:created xsi:type="dcterms:W3CDTF">2022-12-01T01:31:19Z</dcterms:created>
  <dcterms:modified xsi:type="dcterms:W3CDTF">2023-01-24T08:04:49Z</dcterms:modified>
  <cp:category/>
</cp:coreProperties>
</file>