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C\作業用\01事業管理課\01管理係\○下水３条データ\☆支出データ\04事業管理課（旧町）\R4決算（事業管理課（旧町））\生活排水事業Ｒ4\004照会回答\00財政課\5.1.11　【庁内〆125（水）】【127（金）〆】公営企業に係る経営比較分析表（令和３年度決算）の分析等について\00起案用\"/>
    </mc:Choice>
  </mc:AlternateContent>
  <workbookProtection workbookAlgorithmName="SHA-512" workbookHashValue="jnR+Sm7o3JTszeZbe06b6rmXY1S6GGPLKK0oJLw7HWY1LXeiLz1NZEPkweCAHiob4pn11Qi2a7VS6EtGKRtkqA==" workbookSaltValue="EK3vPpUda7cW5QQPZMscIQ==" workbookSpinCount="100000" lockStructure="1"/>
  <bookViews>
    <workbookView xWindow="0" yWindow="0" windowWidth="23040" windowHeight="909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<sst xmlns="http://schemas.openxmlformats.org/spreadsheetml/2006/main" count="236" uniqueCount="119">
  <si>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</si>
  <si>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</si>
  <si>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</si>
  <si>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</si>
  <si>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</si>
  <si>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</si>
  <si>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</si>
  <si>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</si>
  <si>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</si>
  <si>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</si>
  <si>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</si>
  <si>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</si>
  <si>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</si>
  <si>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</si>
  <si>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</si>
  <si>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</si>
  <si>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</si>
  <si>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</si>
  <si>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</si>
  <si>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</si>
  <si>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</si>
  <si>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</si>
  <si>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</si>
  <si>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</si>
  <si>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</si>
  <si>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</si>
  <si>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</si>
  <si>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</si>
  <si>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</si>
  <si>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</si>
  <si>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</si>
  <si>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</si>
  <si>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</si>
  <si>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</si>
  <si>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</si>
  <si>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</si>
  <si>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</si>
  <si>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</si>
  <si>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</si>
  <si>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</si>
  <si>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</si>
  <si>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</si>
  <si>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</si>
  <si>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</si>
  <si>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</si>
  <si>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</si>
  <si>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</si>
  <si>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</si>
  <si>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</si>
  <si>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</si>
  <si>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</si>
  <si>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</si>
  <si>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</si>
  <si>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</si>
  <si>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</si>
  <si>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</si>
  <si>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</si>
  <si>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</si>
  <si>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</si>
  <si>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</si>
  <si>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</si>
  <si>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</si>
  <si>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</si>
  <si>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</si>
  <si>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</si>
  <si>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</si>
  <si>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</si>
  <si>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</si>
  <si>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</si>
  <si>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</si>
  <si>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</si>
  <si>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</si>
  <si>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</si>
  <si>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</si>
  <si>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</si>
  <si>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</si>
  <si>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</si>
  <si>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</si>
  <si>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</si>
  <si>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</si>
  <si>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</si>
  <si>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</si>
  <si>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</si>
  <si>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</si>
  <si>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</si>
  <si>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</si>
  <si>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</si>
  <si>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</si>
  <si>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</si>
  <si>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</si>
  <si>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</si>
  <si>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</si>
  <si>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</si>
  <si>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</si>
  <si>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</si>
  <si>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</si>
  <si>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</si>
  <si>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</si>
  <si>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</si>
  <si>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</si>
  <si>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</si>
  <si>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</si>
  <si>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</si>
  <si>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</si>
  <si>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</si>
  <si>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</si>
  <si>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</si>
  <si>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</si>
  <si>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</si>
  <si>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</si>
  <si>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</si>
  <si>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</si>
  <si>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</si>
  <si>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</si>
  <si>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</si>
  <si>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</si>
  <si>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本市の漁業集落排水施設は、平成3年度から平成10年度にかけて供用が開始された施設であり、施設の老朽化の状況は異なるが、今後各施設の老朽化が進んでいく。
　適切な維持管理及びその効率化に努め、事故の未然防止や維持管理費用の抑制を図っていく必要がある。</t>
    <phoneticPr fontId="4"/>
  </si>
  <si>
    <t xml:space="preserve">今後も、使用料の増は見込めないことがら、大部分の施設については、公共下水道へ統合するとともに、アセットマネジメントを活用しながら、施設のダウンサイジングを進めていくこととしてことにしている。また、経営状況を正確に把握することを目的に、令和６年度、地方公営企業法を適用することとしている。  </t>
    <phoneticPr fontId="4"/>
  </si>
  <si>
    <t>　「①収益的収支比率」は、収支が赤字であることから、50～60%台を推移している。収支不足分については一般会計からの繰入金で補填されている。
　「④企業債残高対事業規模比率」については、企業債残高が減少していることから、前年度より減少している。
※H30決算統計時に地方債の償還に要する経費を負担する一般会計からの繰入金を見込んでいなかったことから例年に比べ数値が上昇しているが、例年どおり繰入金の見込みを差し引くと当該値は245.75となる。
　「⑤経費回収率」は、類似団体平均値を下回る40%台で推移しており、これは、使用料について公共下水道と同様の水準とする一方で、小規模な処理施設が分散しているため、維持管理費に多額の費用を要しているためである。
　「⑥汚水処理原価」は、類似団体平均値を大きく上回っており、公共下水道への接続や施設のダウンサイジングを進めていくこととしている。
　「⑦施設利用率」は類似団体平均値を下回っており、公共下水道への接続や施設のダウンサイジングを進めていくこととしている。
　「⑧水洗化率」は、類似団体平均値を上回っているが、使用料収入の確保のためにも、引き続き水洗化勧奨を行うこととしている。</t>
    <rPh sb="242" eb="24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</si>
</sst>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41-489C-B911-A88403C609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formatCode="#,##0.00;&quot;△&quot;#,##0.00">
                  <c:v>0</c:v>
                </c:pt>
              </c:numCache>
            </c:numRef>
          </c:val>
          <c:smooth val="0"/>
          <c:extLst>
            <c:ext xmlns:c16="http://schemas.microsoft.com/office/drawing/2014/chart" uri="{C3380CC4-5D6E-409C-BE32-E72D297353CC}">
              <c16:uniqueId val="{00000001-E341-489C-B911-A88403C609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36.01</c:v>
                </c:pt>
                <c:pt idx="1">
                  <c:v>33.99</c:v>
                </c:pt>
                <c:pt idx="2">
                  <c:v>34.61</c:v>
                </c:pt>
                <c:pt idx="3">
                  <c:v>34.25</c:v>
                </c:pt>
                <c:pt idx="4">
                  <c:v>33.68</c:v>
                </c:pt>
              </c:numCache>
            </c:numRef>
          </c:val>
          <c:extLst>
            <c:ext xmlns:c16="http://schemas.microsoft.com/office/drawing/2014/chart" uri="{C3380CC4-5D6E-409C-BE32-E72D297353CC}">
              <c16:uniqueId val="{00000000-E95D-4E5F-90C2-96201699A9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40.11</c:v>
                </c:pt>
              </c:numCache>
            </c:numRef>
          </c:val>
          <c:smooth val="0"/>
          <c:extLst>
            <c:ext xmlns:c16="http://schemas.microsoft.com/office/drawing/2014/chart" uri="{C3380CC4-5D6E-409C-BE32-E72D297353CC}">
              <c16:uniqueId val="{00000001-E95D-4E5F-90C2-96201699A9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86.99</c:v>
                </c:pt>
                <c:pt idx="1">
                  <c:v>87.54</c:v>
                </c:pt>
                <c:pt idx="2">
                  <c:v>88.36</c:v>
                </c:pt>
                <c:pt idx="3">
                  <c:v>88.81</c:v>
                </c:pt>
                <c:pt idx="4">
                  <c:v>89.74</c:v>
                </c:pt>
              </c:numCache>
            </c:numRef>
          </c:val>
          <c:extLst>
            <c:ext xmlns:c16="http://schemas.microsoft.com/office/drawing/2014/chart" uri="{C3380CC4-5D6E-409C-BE32-E72D297353CC}">
              <c16:uniqueId val="{00000000-7725-40E1-9A0E-195E3BABF2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87.61</c:v>
                </c:pt>
              </c:numCache>
            </c:numRef>
          </c:val>
          <c:smooth val="0"/>
          <c:extLst>
            <c:ext xmlns:c16="http://schemas.microsoft.com/office/drawing/2014/chart" uri="{C3380CC4-5D6E-409C-BE32-E72D297353CC}">
              <c16:uniqueId val="{00000001-7725-40E1-9A0E-195E3BABF2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59.86</c:v>
                </c:pt>
                <c:pt idx="1">
                  <c:v>57.61</c:v>
                </c:pt>
                <c:pt idx="2">
                  <c:v>60.7</c:v>
                </c:pt>
                <c:pt idx="3">
                  <c:v>57.63</c:v>
                </c:pt>
                <c:pt idx="4">
                  <c:v>57.13</c:v>
                </c:pt>
              </c:numCache>
            </c:numRef>
          </c:val>
          <c:extLst>
            <c:ext xmlns:c16="http://schemas.microsoft.com/office/drawing/2014/chart" uri="{C3380CC4-5D6E-409C-BE32-E72D297353CC}">
              <c16:uniqueId val="{00000000-515A-4153-B7AB-51015C3C21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5A-4153-B7AB-51015C3C21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6D-4251-97BB-88A4FC66A9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6D-4251-97BB-88A4FC66A9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00-4A93-BC0E-B74ABA942B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00-4A93-BC0E-B74ABA942B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6-4B23-BCE5-69C88F0520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6-4B23-BCE5-69C88F0520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89-439D-B5F8-169C015B22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9-439D-B5F8-169C015B22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266.57</c:v>
                </c:pt>
                <c:pt idx="1">
                  <c:v>623.87</c:v>
                </c:pt>
                <c:pt idx="2">
                  <c:v>205.77</c:v>
                </c:pt>
                <c:pt idx="3">
                  <c:v>218.97</c:v>
                </c:pt>
                <c:pt idx="4">
                  <c:v>185.63</c:v>
                </c:pt>
              </c:numCache>
            </c:numRef>
          </c:val>
          <c:extLst>
            <c:ext xmlns:c16="http://schemas.microsoft.com/office/drawing/2014/chart" uri="{C3380CC4-5D6E-409C-BE32-E72D297353CC}">
              <c16:uniqueId val="{00000000-085D-4B93-AEFD-2B7C107C7C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733.23</c:v>
                </c:pt>
              </c:numCache>
            </c:numRef>
          </c:val>
          <c:smooth val="0"/>
          <c:extLst>
            <c:ext xmlns:c16="http://schemas.microsoft.com/office/drawing/2014/chart" uri="{C3380CC4-5D6E-409C-BE32-E72D297353CC}">
              <c16:uniqueId val="{00000001-085D-4B93-AEFD-2B7C107C7C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47.68</c:v>
                </c:pt>
                <c:pt idx="1">
                  <c:v>44.97</c:v>
                </c:pt>
                <c:pt idx="2">
                  <c:v>48.43</c:v>
                </c:pt>
                <c:pt idx="3">
                  <c:v>43.81</c:v>
                </c:pt>
                <c:pt idx="4">
                  <c:v>44.99</c:v>
                </c:pt>
              </c:numCache>
            </c:numRef>
          </c:val>
          <c:extLst>
            <c:ext xmlns:c16="http://schemas.microsoft.com/office/drawing/2014/chart" uri="{C3380CC4-5D6E-409C-BE32-E72D297353CC}">
              <c16:uniqueId val="{00000000-5E45-440F-98DF-B99C5F2371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54.39</c:v>
                </c:pt>
              </c:numCache>
            </c:numRef>
          </c:val>
          <c:smooth val="0"/>
          <c:extLst>
            <c:ext xmlns:c16="http://schemas.microsoft.com/office/drawing/2014/chart" uri="{C3380CC4-5D6E-409C-BE32-E72D297353CC}">
              <c16:uniqueId val="{00000001-5E45-440F-98DF-B99C5F2371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448.48</c:v>
                </c:pt>
                <c:pt idx="1">
                  <c:v>469.11</c:v>
                </c:pt>
                <c:pt idx="2">
                  <c:v>453.78</c:v>
                </c:pt>
                <c:pt idx="3">
                  <c:v>459</c:v>
                </c:pt>
                <c:pt idx="4">
                  <c:v>465.35</c:v>
                </c:pt>
              </c:numCache>
            </c:numRef>
          </c:val>
          <c:extLst>
            <c:ext xmlns:c16="http://schemas.microsoft.com/office/drawing/2014/chart" uri="{C3380CC4-5D6E-409C-BE32-E72D297353CC}">
              <c16:uniqueId val="{00000000-AC08-42AD-BAEA-23EAAD3F72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318.06</c:v>
                </c:pt>
              </c:numCache>
            </c:numRef>
          </c:val>
          <c:smooth val="0"/>
          <c:extLst>
            <c:ext xmlns:c16="http://schemas.microsoft.com/office/drawing/2014/chart" uri="{C3380CC4-5D6E-409C-BE32-E72D297353CC}">
              <c16:uniqueId val="{00000001-AC08-42AD-BAEA-23EAAD3F72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長崎県　長崎市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52">
        <f>データ!S6</f>
        <v>406116</v>
      </c>
      <c r="AM8" s="52"/>
      <c r="AN8" s="52"/>
      <c r="AO8" s="52"/>
      <c r="AP8" s="52"/>
      <c r="AQ8" s="52"/>
      <c r="AR8" s="52"/>
      <c r="AS8" s="52"/>
      <c r="AT8" s="51">
        <f>データ!T6</f>
        <v>405.86</v>
      </c>
      <c r="AU8" s="51"/>
      <c r="AV8" s="51"/>
      <c r="AW8" s="51"/>
      <c r="AX8" s="51"/>
      <c r="AY8" s="51"/>
      <c r="AZ8" s="51"/>
      <c r="BA8" s="51"/>
      <c r="BB8" s="51">
        <f>データ!U6</f>
        <v>1000.63</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
      <c r="A10" s="2"/>
      <c r="B10" s="51" t="str">
        <f>データ!N6</f>
        <v>-</v>
      </c>
      <c r="C10" s="51"/>
      <c r="D10" s="51"/>
      <c r="E10" s="51"/>
      <c r="F10" s="51"/>
      <c r="G10" s="51"/>
      <c r="H10" s="51"/>
      <c r="I10" s="51" t="str">
        <f>データ!O6</f>
        <v>該当数値なし</v>
      </c>
      <c r="J10" s="51"/>
      <c r="K10" s="51"/>
      <c r="L10" s="51"/>
      <c r="M10" s="51"/>
      <c r="N10" s="51"/>
      <c r="O10" s="51"/>
      <c r="P10" s="51">
        <f>データ!P6</f>
        <v>0.56999999999999995</v>
      </c>
      <c r="Q10" s="51"/>
      <c r="R10" s="51"/>
      <c r="S10" s="51"/>
      <c r="T10" s="51"/>
      <c r="U10" s="51"/>
      <c r="V10" s="51"/>
      <c r="W10" s="51">
        <f>データ!Q6</f>
        <v>83.25</v>
      </c>
      <c r="X10" s="51"/>
      <c r="Y10" s="51"/>
      <c r="Z10" s="51"/>
      <c r="AA10" s="51"/>
      <c r="AB10" s="51"/>
      <c r="AC10" s="51"/>
      <c r="AD10" s="52">
        <f>データ!R6</f>
        <v>3300</v>
      </c>
      <c r="AE10" s="52"/>
      <c r="AF10" s="52"/>
      <c r="AG10" s="52"/>
      <c r="AH10" s="52"/>
      <c r="AI10" s="52"/>
      <c r="AJ10" s="52"/>
      <c r="AK10" s="2"/>
      <c r="AL10" s="52">
        <f>データ!V6</f>
        <v>2310</v>
      </c>
      <c r="AM10" s="52"/>
      <c r="AN10" s="52"/>
      <c r="AO10" s="52"/>
      <c r="AP10" s="52"/>
      <c r="AQ10" s="52"/>
      <c r="AR10" s="52"/>
      <c r="AS10" s="52"/>
      <c r="AT10" s="51">
        <f>データ!W6</f>
        <v>1.4</v>
      </c>
      <c r="AU10" s="51"/>
      <c r="AV10" s="51"/>
      <c r="AW10" s="51"/>
      <c r="AX10" s="51"/>
      <c r="AY10" s="51"/>
      <c r="AZ10" s="51"/>
      <c r="BA10" s="51"/>
      <c r="BB10" s="51">
        <f>データ!X6</f>
        <v>1650</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118</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0HZi2/ZCVtuZXeWxKrTXe0xhSTNmuwkMAHD2ai7EXwfz9r0lRT4RviSCugoMfWpKdz8WBFFG5sew71uSkikzhQ==" saltValue="SpdDicz2+jtZWWfegRmR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422011</v>
      </c>
      <c r="D6" s="19">
        <f t="shared" si="3"/>
        <v>47</v>
      </c>
      <c r="E6" s="19">
        <f t="shared" si="3"/>
        <v>17</v>
      </c>
      <c r="F6" s="19">
        <f t="shared" si="3"/>
        <v>6</v>
      </c>
      <c r="G6" s="19">
        <f t="shared" si="3"/>
        <v>0</v>
      </c>
      <c r="H6" s="19" t="str">
        <f t="shared" si="3"/>
        <v>長崎県　長崎市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0.56999999999999995</v>
      </c>
      <c r="Q6" s="20">
        <f t="shared" si="3"/>
        <v>83.25</v>
      </c>
      <c r="R6" s="20">
        <f t="shared" si="3"/>
        <v>3300</v>
      </c>
      <c r="S6" s="20">
        <f t="shared" si="3"/>
        <v>406116</v>
      </c>
      <c r="T6" s="20">
        <f t="shared" si="3"/>
        <v>405.86</v>
      </c>
      <c r="U6" s="20">
        <f t="shared" si="3"/>
        <v>1000.63</v>
      </c>
      <c r="V6" s="20">
        <f t="shared" si="3"/>
        <v>2310</v>
      </c>
      <c r="W6" s="20">
        <f t="shared" si="3"/>
        <v>1.4</v>
      </c>
      <c r="X6" s="20">
        <f t="shared" si="3"/>
        <v>1650</v>
      </c>
      <c r="Y6" s="21">
        <f>IF(Y7="",NA(),Y7)</f>
        <v>59.86</v>
      </c>
      <c r="Z6" s="21">
        <f t="shared" ref="Z6:AH6" si="4">IF(Z7="",NA(),Z7)</f>
        <v>57.61</v>
      </c>
      <c r="AA6" s="21">
        <f t="shared" si="4"/>
        <v>60.7</v>
      </c>
      <c r="AB6" s="21">
        <f t="shared" si="4"/>
        <v>57.63</v>
      </c>
      <c r="AC6" s="21">
        <f t="shared" si="4"/>
        <v>57.13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266.57</v>
      </c>
      <c r="BG6" s="21">
        <f t="shared" ref="BG6:BO6" si="7">IF(BG7="",NA(),BG7)</f>
        <v>623.87</v>
      </c>
      <c r="BH6" s="21">
        <f t="shared" si="7"/>
        <v>205.77</v>
      </c>
      <c r="BI6" s="21">
        <f t="shared" si="7"/>
        <v>218.97</v>
      </c>
      <c r="BJ6" s="21">
        <f t="shared" si="7"/>
        <v>185.63</v>
      </c>
      <c r="BK6" s="21">
        <f t="shared" si="7"/>
        <v>1060.8599999999999</v>
      </c>
      <c r="BL6" s="21">
        <f t="shared" si="7"/>
        <v>1006.65</v>
      </c>
      <c r="BM6" s="21">
        <f t="shared" si="7"/>
        <v>998.42</v>
      </c>
      <c r="BN6" s="21">
        <f t="shared" si="7"/>
        <v>1095.52</v>
      </c>
      <c r="BO6" s="21">
        <f t="shared" si="7"/>
        <v>733.23</v>
      </c>
      <c r="BP6" s="20" t="str">
        <f>IF(BP7="","",IF(BP7="-","【-】","【"&amp;SUBSTITUTE(TEXT(BP7,"#,##0.00"),"-","△")&amp;"】"))</f>
        <v>【974.72】</v>
      </c>
      <c r="BQ6" s="21">
        <f>IF(BQ7="",NA(),BQ7)</f>
        <v>47.68</v>
      </c>
      <c r="BR6" s="21">
        <f t="shared" ref="BR6:BZ6" si="8">IF(BR7="",NA(),BR7)</f>
        <v>44.97</v>
      </c>
      <c r="BS6" s="21">
        <f t="shared" si="8"/>
        <v>48.43</v>
      </c>
      <c r="BT6" s="21">
        <f t="shared" si="8"/>
        <v>43.81</v>
      </c>
      <c r="BU6" s="21">
        <f t="shared" si="8"/>
        <v>44.99</v>
      </c>
      <c r="BV6" s="21">
        <f t="shared" si="8"/>
        <v>45.81</v>
      </c>
      <c r="BW6" s="21">
        <f t="shared" si="8"/>
        <v>43.43</v>
      </c>
      <c r="BX6" s="21">
        <f t="shared" si="8"/>
        <v>41.41</v>
      </c>
      <c r="BY6" s="21">
        <f t="shared" si="8"/>
        <v>39.64</v>
      </c>
      <c r="BZ6" s="21">
        <f t="shared" si="8"/>
        <v>54.39</v>
      </c>
      <c r="CA6" s="20" t="str">
        <f>IF(CA7="","",IF(CA7="-","【-】","【"&amp;SUBSTITUTE(TEXT(CA7,"#,##0.00"),"-","△")&amp;"】"))</f>
        <v>【44.22】</v>
      </c>
      <c r="CB6" s="21">
        <f>IF(CB7="",NA(),CB7)</f>
        <v>448.48</v>
      </c>
      <c r="CC6" s="21">
        <f t="shared" ref="CC6:CK6" si="9">IF(CC7="",NA(),CC7)</f>
        <v>469.11</v>
      </c>
      <c r="CD6" s="21">
        <f t="shared" si="9"/>
        <v>453.78</v>
      </c>
      <c r="CE6" s="21">
        <f t="shared" si="9"/>
        <v>459</v>
      </c>
      <c r="CF6" s="21">
        <f t="shared" si="9"/>
        <v>465.35</v>
      </c>
      <c r="CG6" s="21">
        <f t="shared" si="9"/>
        <v>383.92</v>
      </c>
      <c r="CH6" s="21">
        <f t="shared" si="9"/>
        <v>400.44</v>
      </c>
      <c r="CI6" s="21">
        <f t="shared" si="9"/>
        <v>417.56</v>
      </c>
      <c r="CJ6" s="21">
        <f t="shared" si="9"/>
        <v>449.72</v>
      </c>
      <c r="CK6" s="21">
        <f t="shared" si="9"/>
        <v>318.06</v>
      </c>
      <c r="CL6" s="20" t="str">
        <f>IF(CL7="","",IF(CL7="-","【-】","【"&amp;SUBSTITUTE(TEXT(CL7,"#,##0.00"),"-","△")&amp;"】"))</f>
        <v>【392.85】</v>
      </c>
      <c r="CM6" s="21">
        <f>IF(CM7="",NA(),CM7)</f>
        <v>36.01</v>
      </c>
      <c r="CN6" s="21">
        <f t="shared" ref="CN6:CV6" si="10">IF(CN7="",NA(),CN7)</f>
        <v>33.99</v>
      </c>
      <c r="CO6" s="21">
        <f t="shared" si="10"/>
        <v>34.61</v>
      </c>
      <c r="CP6" s="21">
        <f t="shared" si="10"/>
        <v>34.25</v>
      </c>
      <c r="CQ6" s="21">
        <f t="shared" si="10"/>
        <v>33.68</v>
      </c>
      <c r="CR6" s="21">
        <f t="shared" si="10"/>
        <v>33.21</v>
      </c>
      <c r="CS6" s="21">
        <f t="shared" si="10"/>
        <v>32.229999999999997</v>
      </c>
      <c r="CT6" s="21">
        <f t="shared" si="10"/>
        <v>32.479999999999997</v>
      </c>
      <c r="CU6" s="21">
        <f t="shared" si="10"/>
        <v>30.19</v>
      </c>
      <c r="CV6" s="21">
        <f t="shared" si="10"/>
        <v>40.11</v>
      </c>
      <c r="CW6" s="20" t="str">
        <f>IF(CW7="","",IF(CW7="-","【-】","【"&amp;SUBSTITUTE(TEXT(CW7,"#,##0.00"),"-","△")&amp;"】"))</f>
        <v>【32.23】</v>
      </c>
      <c r="CX6" s="21">
        <f>IF(CX7="",NA(),CX7)</f>
        <v>86.99</v>
      </c>
      <c r="CY6" s="21">
        <f t="shared" ref="CY6:DG6" si="11">IF(CY7="",NA(),CY7)</f>
        <v>87.54</v>
      </c>
      <c r="CZ6" s="21">
        <f t="shared" si="11"/>
        <v>88.36</v>
      </c>
      <c r="DA6" s="21">
        <f t="shared" si="11"/>
        <v>88.81</v>
      </c>
      <c r="DB6" s="21">
        <f t="shared" si="11"/>
        <v>89.74</v>
      </c>
      <c r="DC6" s="21">
        <f t="shared" si="11"/>
        <v>79.98</v>
      </c>
      <c r="DD6" s="21">
        <f t="shared" si="11"/>
        <v>80.8</v>
      </c>
      <c r="DE6" s="21">
        <f t="shared" si="11"/>
        <v>79.2</v>
      </c>
      <c r="DF6" s="21">
        <f t="shared" si="11"/>
        <v>79.09</v>
      </c>
      <c r="DG6" s="21">
        <f t="shared" si="11"/>
        <v>87.61</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0">
        <f t="shared" si="14"/>
        <v>0</v>
      </c>
      <c r="EO6" s="20" t="str">
        <f>IF(EO7="","",IF(EO7="-","【-】","【"&amp;SUBSTITUTE(TEXT(EO7,"#,##0.00"),"-","△")&amp;"】"))</f>
        <v>【0.01】</v>
      </c>
    </row>
    <row r="7" spans="1:145" s="22" customFormat="1" x14ac:dyDescent="0.2">
      <c r="A7" s="14"/>
      <c r="B7" s="23">
        <v>2021</v>
      </c>
      <c r="C7" s="23">
        <v>422011</v>
      </c>
      <c r="D7" s="23">
        <v>47</v>
      </c>
      <c r="E7" s="23">
        <v>17</v>
      </c>
      <c r="F7" s="23">
        <v>6</v>
      </c>
      <c r="G7" s="23">
        <v>0</v>
      </c>
      <c r="H7" s="23" t="s">
        <v>98</v>
      </c>
      <c r="I7" s="23" t="s">
        <v>99</v>
      </c>
      <c r="J7" s="23" t="s">
        <v>100</v>
      </c>
      <c r="K7" s="23" t="s">
        <v>101</v>
      </c>
      <c r="L7" s="23" t="s">
        <v>102</v>
      </c>
      <c r="M7" s="23" t="s">
        <v>103</v>
      </c>
      <c r="N7" s="24" t="s">
        <v>104</v>
      </c>
      <c r="O7" s="24" t="s">
        <v>105</v>
      </c>
      <c r="P7" s="24">
        <v>0.56999999999999995</v>
      </c>
      <c r="Q7" s="24">
        <v>83.25</v>
      </c>
      <c r="R7" s="24">
        <v>3300</v>
      </c>
      <c r="S7" s="24">
        <v>406116</v>
      </c>
      <c r="T7" s="24">
        <v>405.86</v>
      </c>
      <c r="U7" s="24">
        <v>1000.63</v>
      </c>
      <c r="V7" s="24">
        <v>2310</v>
      </c>
      <c r="W7" s="24">
        <v>1.4</v>
      </c>
      <c r="X7" s="24">
        <v>1650</v>
      </c>
      <c r="Y7" s="24">
        <v>59.86</v>
      </c>
      <c r="Z7" s="24">
        <v>57.61</v>
      </c>
      <c r="AA7" s="24">
        <v>60.7</v>
      </c>
      <c r="AB7" s="24">
        <v>57.63</v>
      </c>
      <c r="AC7" s="24">
        <v>57.13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266.57</v>
      </c>
      <c r="BG7" s="24">
        <v>623.87</v>
      </c>
      <c r="BH7" s="24">
        <v>205.77</v>
      </c>
      <c r="BI7" s="24">
        <v>218.97</v>
      </c>
      <c r="BJ7" s="24">
        <v>185.63</v>
      </c>
      <c r="BK7" s="24">
        <v>1060.8599999999999</v>
      </c>
      <c r="BL7" s="24">
        <v>1006.65</v>
      </c>
      <c r="BM7" s="24">
        <v>998.42</v>
      </c>
      <c r="BN7" s="24">
        <v>1095.52</v>
      </c>
      <c r="BO7" s="24">
        <v>733.23</v>
      </c>
      <c r="BP7" s="24">
        <v>974.72</v>
      </c>
      <c r="BQ7" s="24">
        <v>47.68</v>
      </c>
      <c r="BR7" s="24">
        <v>44.97</v>
      </c>
      <c r="BS7" s="24">
        <v>48.43</v>
      </c>
      <c r="BT7" s="24">
        <v>43.81</v>
      </c>
      <c r="BU7" s="24">
        <v>44.99</v>
      </c>
      <c r="BV7" s="24">
        <v>45.81</v>
      </c>
      <c r="BW7" s="24">
        <v>43.43</v>
      </c>
      <c r="BX7" s="24">
        <v>41.41</v>
      </c>
      <c r="BY7" s="24">
        <v>39.64</v>
      </c>
      <c r="BZ7" s="24">
        <v>54.39</v>
      </c>
      <c r="CA7" s="24">
        <v>44.22</v>
      </c>
      <c r="CB7" s="24">
        <v>448.48</v>
      </c>
      <c r="CC7" s="24">
        <v>469.11</v>
      </c>
      <c r="CD7" s="24">
        <v>453.78</v>
      </c>
      <c r="CE7" s="24">
        <v>459</v>
      </c>
      <c r="CF7" s="24">
        <v>465.35</v>
      </c>
      <c r="CG7" s="24">
        <v>383.92</v>
      </c>
      <c r="CH7" s="24">
        <v>400.44</v>
      </c>
      <c r="CI7" s="24">
        <v>417.56</v>
      </c>
      <c r="CJ7" s="24">
        <v>449.72</v>
      </c>
      <c r="CK7" s="24">
        <v>318.06</v>
      </c>
      <c r="CL7" s="24">
        <v>392.85</v>
      </c>
      <c r="CM7" s="24">
        <v>36.01</v>
      </c>
      <c r="CN7" s="24">
        <v>33.99</v>
      </c>
      <c r="CO7" s="24">
        <v>34.61</v>
      </c>
      <c r="CP7" s="24">
        <v>34.25</v>
      </c>
      <c r="CQ7" s="24">
        <v>33.68</v>
      </c>
      <c r="CR7" s="24">
        <v>33.21</v>
      </c>
      <c r="CS7" s="24">
        <v>32.229999999999997</v>
      </c>
      <c r="CT7" s="24">
        <v>32.479999999999997</v>
      </c>
      <c r="CU7" s="24">
        <v>30.19</v>
      </c>
      <c r="CV7" s="24">
        <v>40.11</v>
      </c>
      <c r="CW7" s="24">
        <v>32.229999999999997</v>
      </c>
      <c r="CX7" s="24">
        <v>86.99</v>
      </c>
      <c r="CY7" s="24">
        <v>87.54</v>
      </c>
      <c r="CZ7" s="24">
        <v>88.36</v>
      </c>
      <c r="DA7" s="24">
        <v>88.81</v>
      </c>
      <c r="DB7" s="24">
        <v>89.74</v>
      </c>
      <c r="DC7" s="24">
        <v>79.98</v>
      </c>
      <c r="DD7" s="24">
        <v>80.8</v>
      </c>
      <c r="DE7" s="24">
        <v>79.2</v>
      </c>
      <c r="DF7" s="24">
        <v>79.09</v>
      </c>
      <c r="DG7" s="24">
        <v>87.61</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nasupply19</cp:lastModifiedBy>
  <cp:lastPrinted>2023-01-13T07:41:08Z</cp:lastPrinted>
  <dcterms:created xsi:type="dcterms:W3CDTF">2022-12-01T02:03:51Z</dcterms:created>
  <dcterms:modified xsi:type="dcterms:W3CDTF">2023-01-13T07:41:08Z</dcterms:modified>
  <cp:category/>
</cp:coreProperties>
</file>