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uidoC\作業用\01事業管理課\01管理係\○下水３条データ\☆支出データ\04事業管理課（旧町）\R4決算（事業管理課（旧町））\生活排水事業Ｒ4\004照会回答\00財政課\5.1.11　【庁内〆125（水）】【127（金）〆】公営企業に係る経営比較分析表（令和３年度決算）の分析等について\課長修正\"/>
    </mc:Choice>
  </mc:AlternateContent>
  <workbookProtection workbookAlgorithmName="SHA-512" workbookHashValue="KxkJ6Ot0hM5q9qm2DpByGs11QVA2+mSF9k/S5tCIzFG9A6Zza5mhiIRupw9BC+jfU/ROzlL9VBFBe+deZ7G5qA==" workbookSaltValue="yS1RAH5tZlyub5HC32j94g==" workbookSpinCount="100000" lockStructure="1"/>
  <bookViews>
    <workbookView xWindow="0" yWindow="0" windowWidth="23040" windowHeight="909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<sst xmlns="http://schemas.openxmlformats.org/spreadsheetml/2006/main" count="236" uniqueCount="120">
  <si>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</si>
  <si>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</si>
  <si>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</si>
  <si>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</si>
  <si>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</si>
  <si>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</si>
  <si>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</si>
  <si>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</si>
  <si>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</si>
  <si>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</si>
  <si>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</si>
  <si>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</si>
  <si>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</si>
  <si>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</si>
  <si>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</si>
  <si>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</si>
  <si>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</si>
  <si>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</si>
  <si>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</si>
  <si>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</si>
  <si>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</si>
  <si>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</si>
  <si>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</si>
  <si>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</si>
  <si>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</si>
  <si>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</si>
  <si>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</si>
  <si>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</si>
  <si>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</si>
  <si>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</si>
  <si>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</si>
  <si>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</si>
  <si>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</si>
  <si>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</si>
  <si>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</si>
  <si>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</si>
  <si>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</si>
  <si>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</si>
  <si>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</si>
  <si>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</si>
  <si>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</si>
  <si>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</si>
  <si>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</si>
  <si>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</si>
  <si>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</si>
  <si>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</si>
  <si>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</si>
  <si>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</si>
  <si>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</si>
  <si>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</si>
  <si>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</si>
  <si>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</si>
  <si>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</si>
  <si>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</si>
  <si>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</si>
  <si>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</si>
  <si>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</si>
  <si>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</si>
  <si>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</si>
  <si>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</si>
  <si>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</si>
  <si>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</si>
  <si>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</si>
  <si>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</si>
  <si>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</si>
  <si>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</si>
  <si>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</si>
  <si>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</si>
  <si>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</si>
  <si>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</si>
  <si>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</si>
  <si>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</si>
  <si>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</si>
  <si>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</si>
  <si>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</si>
  <si>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</si>
  <si>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</si>
  <si>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</si>
  <si>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</si>
  <si>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</si>
  <si>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</si>
  <si>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</si>
  <si>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</si>
  <si>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</si>
  <si>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</si>
  <si>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</si>
  <si>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</si>
  <si>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</si>
  <si>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</si>
  <si>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</si>
  <si>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</si>
  <si>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</si>
  <si>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</si>
  <si>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</si>
  <si>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</si>
  <si>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</si>
  <si>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</si>
  <si>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</si>
  <si>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</si>
  <si>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</si>
  <si>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</si>
  <si>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</si>
  <si>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</si>
  <si>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</si>
  <si>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</si>
  <si>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</si>
  <si>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</si>
  <si>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</si>
  <si>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</si>
  <si>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</si>
  <si>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</si>
  <si>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</si>
  <si>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</si>
  <si>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</si>
  <si>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</si>
  <si>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</si>
  <si>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</si>
  <si>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「①収益的収支比率」は、収支が赤字であることから、60%台後半で推移している。収支不足分については一般会計からの繰入金で補填されている。
 「④企業債残高対事業規模比率」については、企業債残高が減少していることから、前年度より減少している。
 ※H30決算統計時に地方債の償還に要する経費を負担する一般会計からの繰入金を見込んでいなかったことから、例年に比べ数値が上昇したものだが、例年どおり繰入金の見込みを差し引くと当該値は1,040.14となる。
 「⑤経費回収率」は、類似団体平均値を下回る30～40%台で推移している。これは、使用料は公共下水道と同様の水準とする一方で、小規模な処理施設が分散しているため、維持管理費に多額の経費を要しているためである。
 「⑥汚水処理原価」は、類似団体平均値を大きく上回っており、公共下水道への接続や施設のダウンサイジングを進めていくこととしている。
 「⑦施設利用率」は、類似団体平均値を下回っており、公共下水道への接続や施設のダウンサイジングを進めていくこととしている。
 「⑧水洗化率」は、類似団体平均値を上回っているが、使用料収入の確保のためにも、引き続き水洗化勧奨を行うこととしている。</t>
    <rPh sb="12" eb="14">
      <t>シュウシ</t>
    </rPh>
    <rPh sb="15" eb="17">
      <t>アカジ</t>
    </rPh>
    <rPh sb="32" eb="34">
      <t>スイイ</t>
    </rPh>
    <rPh sb="39" eb="41">
      <t>シュウシ</t>
    </rPh>
    <rPh sb="316" eb="318">
      <t>ケイヒ</t>
    </rPh>
    <rPh sb="383" eb="384">
      <t>スス</t>
    </rPh>
    <rPh sb="499" eb="500">
      <t>ヒ</t>
    </rPh>
    <rPh sb="501" eb="502">
      <t>ツヅ</t>
    </rPh>
    <phoneticPr fontId="4"/>
  </si>
  <si>
    <t>　本市の農業集落排水施設は、平成9年度から平成18年度にかけて供用が開始された施設で、今後各施設の老朽化が進んでいく。
　適切な維持管理及びその効率化に努め、事故の未然防止や維持管理費用の抑制を図っていく必要がある。</t>
    <phoneticPr fontId="4"/>
  </si>
  <si>
    <r>
      <t>　今後も、使用料の増は見込めないことがら、大部分の施設については、公共下水道へ統合するとともに、アセットマネジメントを活用しながら、施設のダウンサイジングを進めていくこととしてことにしている。また、経営状況を正確に把握することを目的に、令和６年度、地方公営企業法を適用することとしている。</t>
    </r>
    <r>
      <rPr>
        <sz val="11"/>
        <rFont val="ＭＳ ゴシック"/>
        <family val="3"/>
        <charset val="128"/>
      </rPr>
      <t xml:space="preserve">              
              </t>
    </r>
    <rPh sb="1" eb="3">
      <t>コンゴ</t>
    </rPh>
    <rPh sb="5" eb="8">
      <t>シヨウリョウ</t>
    </rPh>
    <rPh sb="9" eb="10">
      <t>ゾウ</t>
    </rPh>
    <rPh sb="11" eb="13">
      <t>ミコ</t>
    </rPh>
    <rPh sb="21" eb="24">
      <t>ダイブブン</t>
    </rPh>
    <rPh sb="33" eb="38">
      <t>コウキョウゲスイドウ</t>
    </rPh>
    <rPh sb="39" eb="41">
      <t>トウゴウ</t>
    </rPh>
    <rPh sb="59" eb="61">
      <t>カツヨウ</t>
    </rPh>
    <rPh sb="66" eb="68">
      <t>シセツ</t>
    </rPh>
    <rPh sb="78" eb="79">
      <t>スス</t>
    </rPh>
    <rPh sb="99" eb="103">
      <t>ケイエイジョウキョウ</t>
    </rPh>
    <rPh sb="104" eb="106">
      <t>セイカク</t>
    </rPh>
    <rPh sb="107" eb="109">
      <t>ハアク</t>
    </rPh>
    <rPh sb="114" eb="116">
      <t>モクテキ</t>
    </rPh>
    <rPh sb="118" eb="120">
      <t>レイワ</t>
    </rPh>
    <rPh sb="121" eb="123">
      <t>ネンド</t>
    </rPh>
    <rPh sb="124" eb="126">
      <t>チホウ</t>
    </rPh>
    <rPh sb="126" eb="128">
      <t>コウエイ</t>
    </rPh>
    <rPh sb="128" eb="131">
      <t>キギョウホウ</t>
    </rPh>
    <rPh sb="132" eb="134">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</si>
</sst>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DF-4334-9308-EF5D5DEC07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D9DF-4334-9308-EF5D5DEC07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42.22</c:v>
                </c:pt>
                <c:pt idx="1">
                  <c:v>43.17</c:v>
                </c:pt>
                <c:pt idx="2">
                  <c:v>43.17</c:v>
                </c:pt>
                <c:pt idx="3">
                  <c:v>43.99</c:v>
                </c:pt>
                <c:pt idx="4">
                  <c:v>41.67</c:v>
                </c:pt>
              </c:numCache>
            </c:numRef>
          </c:val>
          <c:extLst>
            <c:ext xmlns:c16="http://schemas.microsoft.com/office/drawing/2014/chart" uri="{C3380CC4-5D6E-409C-BE32-E72D297353CC}">
              <c16:uniqueId val="{00000000-CCB2-43BD-8C3B-44A1CE3C9A6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CCB2-43BD-8C3B-44A1CE3C9A6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85.82</c:v>
                </c:pt>
                <c:pt idx="1">
                  <c:v>86.06</c:v>
                </c:pt>
                <c:pt idx="2">
                  <c:v>86.07</c:v>
                </c:pt>
                <c:pt idx="3">
                  <c:v>87.57</c:v>
                </c:pt>
                <c:pt idx="4">
                  <c:v>87.6</c:v>
                </c:pt>
              </c:numCache>
            </c:numRef>
          </c:val>
          <c:extLst>
            <c:ext xmlns:c16="http://schemas.microsoft.com/office/drawing/2014/chart" uri="{C3380CC4-5D6E-409C-BE32-E72D297353CC}">
              <c16:uniqueId val="{00000000-8C81-417B-B1AA-302C72F3A4E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8C81-417B-B1AA-302C72F3A4E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65.88</c:v>
                </c:pt>
                <c:pt idx="1">
                  <c:v>66.09</c:v>
                </c:pt>
                <c:pt idx="2">
                  <c:v>68.27</c:v>
                </c:pt>
                <c:pt idx="3">
                  <c:v>68.95</c:v>
                </c:pt>
                <c:pt idx="4">
                  <c:v>67.31</c:v>
                </c:pt>
              </c:numCache>
            </c:numRef>
          </c:val>
          <c:extLst>
            <c:ext xmlns:c16="http://schemas.microsoft.com/office/drawing/2014/chart" uri="{C3380CC4-5D6E-409C-BE32-E72D297353CC}">
              <c16:uniqueId val="{00000000-F500-4A37-AE5C-DFC7993B5F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0-4A37-AE5C-DFC7993B5F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49-4A1B-BED5-C081F1E34C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49-4A1B-BED5-C081F1E34C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47-4378-BBE3-4A4581B5D9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47-4378-BBE3-4A4581B5D9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49-4FD1-BE3D-F1BCF7A1D1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49-4FD1-BE3D-F1BCF7A1D1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4C-4F32-B5C6-FECD696F2B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4C-4F32-B5C6-FECD696F2B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1130.3399999999999</c:v>
                </c:pt>
                <c:pt idx="1">
                  <c:v>2602.3200000000002</c:v>
                </c:pt>
                <c:pt idx="2">
                  <c:v>945.54</c:v>
                </c:pt>
                <c:pt idx="3">
                  <c:v>827.6</c:v>
                </c:pt>
                <c:pt idx="4">
                  <c:v>743.37</c:v>
                </c:pt>
              </c:numCache>
            </c:numRef>
          </c:val>
          <c:extLst>
            <c:ext xmlns:c16="http://schemas.microsoft.com/office/drawing/2014/chart" uri="{C3380CC4-5D6E-409C-BE32-E72D297353CC}">
              <c16:uniqueId val="{00000000-FD3A-44BC-9572-A2980ED5A0A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FD3A-44BC-9572-A2980ED5A0A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38.25</c:v>
                </c:pt>
                <c:pt idx="1">
                  <c:v>38.22</c:v>
                </c:pt>
                <c:pt idx="2">
                  <c:v>40.450000000000003</c:v>
                </c:pt>
                <c:pt idx="3">
                  <c:v>41.26</c:v>
                </c:pt>
                <c:pt idx="4">
                  <c:v>38.69</c:v>
                </c:pt>
              </c:numCache>
            </c:numRef>
          </c:val>
          <c:extLst>
            <c:ext xmlns:c16="http://schemas.microsoft.com/office/drawing/2014/chart" uri="{C3380CC4-5D6E-409C-BE32-E72D297353CC}">
              <c16:uniqueId val="{00000000-B3E3-429B-BB36-6995992C146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B3E3-429B-BB36-6995992C146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532.01</c:v>
                </c:pt>
                <c:pt idx="1">
                  <c:v>533.13</c:v>
                </c:pt>
                <c:pt idx="2">
                  <c:v>509.77</c:v>
                </c:pt>
                <c:pt idx="3">
                  <c:v>502.06</c:v>
                </c:pt>
                <c:pt idx="4">
                  <c:v>536.21</c:v>
                </c:pt>
              </c:numCache>
            </c:numRef>
          </c:val>
          <c:extLst>
            <c:ext xmlns:c16="http://schemas.microsoft.com/office/drawing/2014/chart" uri="{C3380CC4-5D6E-409C-BE32-E72D297353CC}">
              <c16:uniqueId val="{00000000-F022-4067-B253-98EDB39831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F022-4067-B253-98EDB39831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4"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長崎県　長崎市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51">
        <f>データ!S6</f>
        <v>406116</v>
      </c>
      <c r="AM8" s="51"/>
      <c r="AN8" s="51"/>
      <c r="AO8" s="51"/>
      <c r="AP8" s="51"/>
      <c r="AQ8" s="51"/>
      <c r="AR8" s="51"/>
      <c r="AS8" s="51"/>
      <c r="AT8" s="52">
        <f>データ!T6</f>
        <v>405.86</v>
      </c>
      <c r="AU8" s="52"/>
      <c r="AV8" s="52"/>
      <c r="AW8" s="52"/>
      <c r="AX8" s="52"/>
      <c r="AY8" s="52"/>
      <c r="AZ8" s="52"/>
      <c r="BA8" s="52"/>
      <c r="BB8" s="52">
        <f>データ!U6</f>
        <v>1000.63</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t="str">
        <f>データ!O6</f>
        <v>該当数値なし</v>
      </c>
      <c r="J10" s="52"/>
      <c r="K10" s="52"/>
      <c r="L10" s="52"/>
      <c r="M10" s="52"/>
      <c r="N10" s="52"/>
      <c r="O10" s="52"/>
      <c r="P10" s="52">
        <f>データ!P6</f>
        <v>1.1100000000000001</v>
      </c>
      <c r="Q10" s="52"/>
      <c r="R10" s="52"/>
      <c r="S10" s="52"/>
      <c r="T10" s="52"/>
      <c r="U10" s="52"/>
      <c r="V10" s="52"/>
      <c r="W10" s="52">
        <f>データ!Q6</f>
        <v>89.98</v>
      </c>
      <c r="X10" s="52"/>
      <c r="Y10" s="52"/>
      <c r="Z10" s="52"/>
      <c r="AA10" s="52"/>
      <c r="AB10" s="52"/>
      <c r="AC10" s="52"/>
      <c r="AD10" s="51">
        <f>データ!R6</f>
        <v>3300</v>
      </c>
      <c r="AE10" s="51"/>
      <c r="AF10" s="51"/>
      <c r="AG10" s="51"/>
      <c r="AH10" s="51"/>
      <c r="AI10" s="51"/>
      <c r="AJ10" s="51"/>
      <c r="AK10" s="2"/>
      <c r="AL10" s="51">
        <f>データ!V6</f>
        <v>4476</v>
      </c>
      <c r="AM10" s="51"/>
      <c r="AN10" s="51"/>
      <c r="AO10" s="51"/>
      <c r="AP10" s="51"/>
      <c r="AQ10" s="51"/>
      <c r="AR10" s="51"/>
      <c r="AS10" s="51"/>
      <c r="AT10" s="52">
        <f>データ!W6</f>
        <v>1.63</v>
      </c>
      <c r="AU10" s="52"/>
      <c r="AV10" s="52"/>
      <c r="AW10" s="52"/>
      <c r="AX10" s="52"/>
      <c r="AY10" s="52"/>
      <c r="AZ10" s="52"/>
      <c r="BA10" s="52"/>
      <c r="BB10" s="52">
        <f>データ!X6</f>
        <v>2746.01</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119</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PVOJbxAnYr0U0C21EEB848kOarWS6UDNud0r8P2bd9IxJpMVl/FHbjwa14kfK/IJyeRiUFoukPFz5CR96pVuFQ==" saltValue="3+rPN09KYkA+jK1CI48H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422011</v>
      </c>
      <c r="D6" s="19">
        <f t="shared" si="3"/>
        <v>47</v>
      </c>
      <c r="E6" s="19">
        <f t="shared" si="3"/>
        <v>17</v>
      </c>
      <c r="F6" s="19">
        <f t="shared" si="3"/>
        <v>5</v>
      </c>
      <c r="G6" s="19">
        <f t="shared" si="3"/>
        <v>0</v>
      </c>
      <c r="H6" s="19" t="str">
        <f t="shared" si="3"/>
        <v>長崎県　長崎市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1.1100000000000001</v>
      </c>
      <c r="Q6" s="20">
        <f t="shared" si="3"/>
        <v>89.98</v>
      </c>
      <c r="R6" s="20">
        <f t="shared" si="3"/>
        <v>3300</v>
      </c>
      <c r="S6" s="20">
        <f t="shared" si="3"/>
        <v>406116</v>
      </c>
      <c r="T6" s="20">
        <f t="shared" si="3"/>
        <v>405.86</v>
      </c>
      <c r="U6" s="20">
        <f t="shared" si="3"/>
        <v>1000.63</v>
      </c>
      <c r="V6" s="20">
        <f t="shared" si="3"/>
        <v>4476</v>
      </c>
      <c r="W6" s="20">
        <f t="shared" si="3"/>
        <v>1.63</v>
      </c>
      <c r="X6" s="20">
        <f t="shared" si="3"/>
        <v>2746.01</v>
      </c>
      <c r="Y6" s="21">
        <f>IF(Y7="",NA(),Y7)</f>
        <v>65.88</v>
      </c>
      <c r="Z6" s="21">
        <f t="shared" ref="Z6:AH6" si="4">IF(Z7="",NA(),Z7)</f>
        <v>66.09</v>
      </c>
      <c r="AA6" s="21">
        <f t="shared" si="4"/>
        <v>68.27</v>
      </c>
      <c r="AB6" s="21">
        <f t="shared" si="4"/>
        <v>68.95</v>
      </c>
      <c r="AC6" s="21">
        <f t="shared" si="4"/>
        <v>67.31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1130.3399999999999</v>
      </c>
      <c r="BG6" s="21">
        <f t="shared" ref="BG6:BO6" si="7">IF(BG7="",NA(),BG7)</f>
        <v>2602.3200000000002</v>
      </c>
      <c r="BH6" s="21">
        <f t="shared" si="7"/>
        <v>945.54</v>
      </c>
      <c r="BI6" s="21">
        <f t="shared" si="7"/>
        <v>827.6</v>
      </c>
      <c r="BJ6" s="21">
        <f t="shared" si="7"/>
        <v>743.37</v>
      </c>
      <c r="BK6" s="21">
        <f t="shared" si="7"/>
        <v>855.8</v>
      </c>
      <c r="BL6" s="21">
        <f t="shared" si="7"/>
        <v>789.46</v>
      </c>
      <c r="BM6" s="21">
        <f t="shared" si="7"/>
        <v>826.83</v>
      </c>
      <c r="BN6" s="21">
        <f t="shared" si="7"/>
        <v>867.83</v>
      </c>
      <c r="BO6" s="21">
        <f t="shared" si="7"/>
        <v>791.76</v>
      </c>
      <c r="BP6" s="20" t="str">
        <f>IF(BP7="","",IF(BP7="-","【-】","【"&amp;SUBSTITUTE(TEXT(BP7,"#,##0.00"),"-","△")&amp;"】"))</f>
        <v>【786.37】</v>
      </c>
      <c r="BQ6" s="21">
        <f>IF(BQ7="",NA(),BQ7)</f>
        <v>38.25</v>
      </c>
      <c r="BR6" s="21">
        <f t="shared" ref="BR6:BZ6" si="8">IF(BR7="",NA(),BR7)</f>
        <v>38.22</v>
      </c>
      <c r="BS6" s="21">
        <f t="shared" si="8"/>
        <v>40.450000000000003</v>
      </c>
      <c r="BT6" s="21">
        <f t="shared" si="8"/>
        <v>41.26</v>
      </c>
      <c r="BU6" s="21">
        <f t="shared" si="8"/>
        <v>38.69</v>
      </c>
      <c r="BV6" s="21">
        <f t="shared" si="8"/>
        <v>59.8</v>
      </c>
      <c r="BW6" s="21">
        <f t="shared" si="8"/>
        <v>57.77</v>
      </c>
      <c r="BX6" s="21">
        <f t="shared" si="8"/>
        <v>57.31</v>
      </c>
      <c r="BY6" s="21">
        <f t="shared" si="8"/>
        <v>57.08</v>
      </c>
      <c r="BZ6" s="21">
        <f t="shared" si="8"/>
        <v>56.26</v>
      </c>
      <c r="CA6" s="20" t="str">
        <f>IF(CA7="","",IF(CA7="-","【-】","【"&amp;SUBSTITUTE(TEXT(CA7,"#,##0.00"),"-","△")&amp;"】"))</f>
        <v>【60.65】</v>
      </c>
      <c r="CB6" s="21">
        <f>IF(CB7="",NA(),CB7)</f>
        <v>532.01</v>
      </c>
      <c r="CC6" s="21">
        <f t="shared" ref="CC6:CK6" si="9">IF(CC7="",NA(),CC7)</f>
        <v>533.13</v>
      </c>
      <c r="CD6" s="21">
        <f t="shared" si="9"/>
        <v>509.77</v>
      </c>
      <c r="CE6" s="21">
        <f t="shared" si="9"/>
        <v>502.06</v>
      </c>
      <c r="CF6" s="21">
        <f t="shared" si="9"/>
        <v>536.21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42.22</v>
      </c>
      <c r="CN6" s="21">
        <f t="shared" ref="CN6:CV6" si="10">IF(CN7="",NA(),CN7)</f>
        <v>43.17</v>
      </c>
      <c r="CO6" s="21">
        <f t="shared" si="10"/>
        <v>43.17</v>
      </c>
      <c r="CP6" s="21">
        <f t="shared" si="10"/>
        <v>43.99</v>
      </c>
      <c r="CQ6" s="21">
        <f t="shared" si="10"/>
        <v>41.67</v>
      </c>
      <c r="CR6" s="21">
        <f t="shared" si="10"/>
        <v>51.75</v>
      </c>
      <c r="CS6" s="21">
        <f t="shared" si="10"/>
        <v>50.68</v>
      </c>
      <c r="CT6" s="21">
        <f t="shared" si="10"/>
        <v>50.14</v>
      </c>
      <c r="CU6" s="21">
        <f t="shared" si="10"/>
        <v>54.83</v>
      </c>
      <c r="CV6" s="21">
        <f t="shared" si="10"/>
        <v>66.53</v>
      </c>
      <c r="CW6" s="20" t="str">
        <f>IF(CW7="","",IF(CW7="-","【-】","【"&amp;SUBSTITUTE(TEXT(CW7,"#,##0.00"),"-","△")&amp;"】"))</f>
        <v>【61.14】</v>
      </c>
      <c r="CX6" s="21">
        <f>IF(CX7="",NA(),CX7)</f>
        <v>85.82</v>
      </c>
      <c r="CY6" s="21">
        <f t="shared" ref="CY6:DG6" si="11">IF(CY7="",NA(),CY7)</f>
        <v>86.06</v>
      </c>
      <c r="CZ6" s="21">
        <f t="shared" si="11"/>
        <v>86.07</v>
      </c>
      <c r="DA6" s="21">
        <f t="shared" si="11"/>
        <v>87.57</v>
      </c>
      <c r="DB6" s="21">
        <f t="shared" si="11"/>
        <v>87.6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422011</v>
      </c>
      <c r="D7" s="23">
        <v>47</v>
      </c>
      <c r="E7" s="23">
        <v>17</v>
      </c>
      <c r="F7" s="23">
        <v>5</v>
      </c>
      <c r="G7" s="23">
        <v>0</v>
      </c>
      <c r="H7" s="23" t="s">
        <v>98</v>
      </c>
      <c r="I7" s="23" t="s">
        <v>99</v>
      </c>
      <c r="J7" s="23" t="s">
        <v>100</v>
      </c>
      <c r="K7" s="23" t="s">
        <v>101</v>
      </c>
      <c r="L7" s="23" t="s">
        <v>102</v>
      </c>
      <c r="M7" s="23" t="s">
        <v>103</v>
      </c>
      <c r="N7" s="24" t="s">
        <v>104</v>
      </c>
      <c r="O7" s="24" t="s">
        <v>105</v>
      </c>
      <c r="P7" s="24">
        <v>1.1100000000000001</v>
      </c>
      <c r="Q7" s="24">
        <v>89.98</v>
      </c>
      <c r="R7" s="24">
        <v>3300</v>
      </c>
      <c r="S7" s="24">
        <v>406116</v>
      </c>
      <c r="T7" s="24">
        <v>405.86</v>
      </c>
      <c r="U7" s="24">
        <v>1000.63</v>
      </c>
      <c r="V7" s="24">
        <v>4476</v>
      </c>
      <c r="W7" s="24">
        <v>1.63</v>
      </c>
      <c r="X7" s="24">
        <v>2746.01</v>
      </c>
      <c r="Y7" s="24">
        <v>65.88</v>
      </c>
      <c r="Z7" s="24">
        <v>66.09</v>
      </c>
      <c r="AA7" s="24">
        <v>68.27</v>
      </c>
      <c r="AB7" s="24">
        <v>68.95</v>
      </c>
      <c r="AC7" s="24">
        <v>67.31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1130.3399999999999</v>
      </c>
      <c r="BG7" s="24">
        <v>2602.3200000000002</v>
      </c>
      <c r="BH7" s="24">
        <v>945.54</v>
      </c>
      <c r="BI7" s="24">
        <v>827.6</v>
      </c>
      <c r="BJ7" s="24">
        <v>743.37</v>
      </c>
      <c r="BK7" s="24">
        <v>855.8</v>
      </c>
      <c r="BL7" s="24">
        <v>789.46</v>
      </c>
      <c r="BM7" s="24">
        <v>826.83</v>
      </c>
      <c r="BN7" s="24">
        <v>867.83</v>
      </c>
      <c r="BO7" s="24">
        <v>791.76</v>
      </c>
      <c r="BP7" s="24">
        <v>786.37</v>
      </c>
      <c r="BQ7" s="24">
        <v>38.25</v>
      </c>
      <c r="BR7" s="24">
        <v>38.22</v>
      </c>
      <c r="BS7" s="24">
        <v>40.450000000000003</v>
      </c>
      <c r="BT7" s="24">
        <v>41.26</v>
      </c>
      <c r="BU7" s="24">
        <v>38.69</v>
      </c>
      <c r="BV7" s="24">
        <v>59.8</v>
      </c>
      <c r="BW7" s="24">
        <v>57.77</v>
      </c>
      <c r="BX7" s="24">
        <v>57.31</v>
      </c>
      <c r="BY7" s="24">
        <v>57.08</v>
      </c>
      <c r="BZ7" s="24">
        <v>56.26</v>
      </c>
      <c r="CA7" s="24">
        <v>60.65</v>
      </c>
      <c r="CB7" s="24">
        <v>532.01</v>
      </c>
      <c r="CC7" s="24">
        <v>533.13</v>
      </c>
      <c r="CD7" s="24">
        <v>509.77</v>
      </c>
      <c r="CE7" s="24">
        <v>502.06</v>
      </c>
      <c r="CF7" s="24">
        <v>536.21</v>
      </c>
      <c r="CG7" s="24">
        <v>263.76</v>
      </c>
      <c r="CH7" s="24">
        <v>274.35000000000002</v>
      </c>
      <c r="CI7" s="24">
        <v>273.52</v>
      </c>
      <c r="CJ7" s="24">
        <v>274.99</v>
      </c>
      <c r="CK7" s="24">
        <v>282.08999999999997</v>
      </c>
      <c r="CL7" s="24">
        <v>256.97000000000003</v>
      </c>
      <c r="CM7" s="24">
        <v>42.22</v>
      </c>
      <c r="CN7" s="24">
        <v>43.17</v>
      </c>
      <c r="CO7" s="24">
        <v>43.17</v>
      </c>
      <c r="CP7" s="24">
        <v>43.99</v>
      </c>
      <c r="CQ7" s="24">
        <v>41.67</v>
      </c>
      <c r="CR7" s="24">
        <v>51.75</v>
      </c>
      <c r="CS7" s="24">
        <v>50.68</v>
      </c>
      <c r="CT7" s="24">
        <v>50.14</v>
      </c>
      <c r="CU7" s="24">
        <v>54.83</v>
      </c>
      <c r="CV7" s="24">
        <v>66.53</v>
      </c>
      <c r="CW7" s="24">
        <v>61.14</v>
      </c>
      <c r="CX7" s="24">
        <v>85.82</v>
      </c>
      <c r="CY7" s="24">
        <v>86.06</v>
      </c>
      <c r="CZ7" s="24">
        <v>86.07</v>
      </c>
      <c r="DA7" s="24">
        <v>87.57</v>
      </c>
      <c r="DB7" s="24">
        <v>87.6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nasupply19</cp:lastModifiedBy>
  <cp:lastPrinted>2023-01-13T07:17:17Z</cp:lastPrinted>
  <dcterms:created xsi:type="dcterms:W3CDTF">2022-12-01T02:01:01Z</dcterms:created>
  <dcterms:modified xsi:type="dcterms:W3CDTF">2023-01-13T07:52:59Z</dcterms:modified>
  <cp:category/>
</cp:coreProperties>
</file>