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4\02 公営企業に係る経営比較分析表（令和３年度決算）の分析等について\07_公表用\02_下水道事業\"/>
    </mc:Choice>
  </mc:AlternateContent>
  <xr:revisionPtr revIDLastSave="0" documentId="13_ncr:1_{26EB3A2B-E181-4CFF-8EE6-0C96C8051BBC}" xr6:coauthVersionLast="47" xr6:coauthVersionMax="47" xr10:uidLastSave="{00000000-0000-0000-0000-000000000000}"/>
  <workbookProtection workbookAlgorithmName="SHA-512" workbookHashValue="daaKEtyx5hul507D9M+pU1brGq3knGuOQsYI/L6c+niNDls8q+oS4xdeUkyD631ckzwAYuT74pm5Na8/KZeAZQ==" workbookSaltValue="IBYXTNAax3u6G6xgB/maf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W10" i="4"/>
  <c r="B10" i="4"/>
  <c r="BB8" i="4"/>
  <c r="I8" i="4"/>
  <c r="B8" i="4"/>
</calcChain>
</file>

<file path=xl/sharedStrings.xml><?xml version="1.0" encoding="utf-8"?>
<sst xmlns="http://schemas.openxmlformats.org/spreadsheetml/2006/main" count="252" uniqueCount="119">
  <si>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</si>
  <si>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</si>
  <si>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</si>
  <si>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</si>
  <si>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</si>
  <si>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</si>
  <si>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</si>
  <si>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</si>
  <si>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</si>
  <si>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</si>
  <si>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</si>
  <si>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</si>
  <si>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</si>
  <si>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</si>
  <si>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</si>
  <si>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</si>
  <si>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</si>
  <si>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</si>
  <si>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</si>
  <si>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</si>
  <si>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</si>
  <si>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</si>
  <si>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</si>
  <si>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</si>
  <si>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</si>
  <si>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</si>
  <si>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</si>
  <si>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</si>
  <si>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</si>
  <si>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</si>
  <si>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</si>
  <si>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</si>
  <si>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</si>
  <si>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</si>
  <si>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</si>
  <si>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</si>
  <si>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</si>
  <si>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</si>
  <si>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</si>
  <si>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</si>
  <si>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</si>
  <si>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</si>
  <si>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</si>
  <si>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</si>
  <si>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</si>
  <si>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</si>
  <si>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</si>
  <si>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</si>
  <si>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</si>
  <si>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</si>
  <si>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</si>
  <si>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</si>
  <si>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</si>
  <si>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</si>
  <si>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</si>
  <si>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</si>
  <si>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</si>
  <si>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</si>
  <si>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</si>
  <si>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</si>
  <si>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</si>
  <si>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</si>
  <si>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</si>
  <si>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</si>
  <si>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</si>
  <si>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</si>
  <si>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</si>
  <si>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</si>
  <si>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</si>
  <si>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</si>
  <si>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</si>
  <si>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</si>
  <si>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</si>
  <si>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</si>
  <si>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</si>
  <si>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</si>
  <si>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</si>
  <si>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</si>
  <si>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</si>
  <si>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</si>
  <si>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</si>
  <si>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</si>
  <si>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</si>
  <si>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</si>
  <si>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</si>
  <si>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</si>
  <si>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</si>
  <si>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</si>
  <si>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</si>
  <si>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</si>
  <si>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</si>
  <si>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</si>
  <si>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</si>
  <si>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</si>
  <si>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</si>
  <si>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</si>
  <si>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</si>
  <si>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</si>
  <si>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</si>
  <si>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</si>
  <si>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</si>
  <si>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</si>
  <si>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</si>
  <si>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</si>
  <si>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</si>
  <si>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</si>
  <si>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</si>
  <si>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</si>
  <si>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</si>
  <si>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</si>
  <si>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</si>
  <si>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</si>
  <si>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</si>
  <si>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</si>
  <si>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</si>
  <si>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</si>
  <si>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特定地域生活排水処理（合併浄化槽）は令和3年度末において28基が稼働している。
　令和2年度の特徴を類似団体平均値と比較してみると、「経費回収率」は下回っていて、「汚水処理原価」は上回っているため、汚水処理にかかる費用が類似団体よりかかっていると考えられる。
　経営状況としては、事業債の償還金があり、使用料収入も少額なことから、一般会計からの多額の繰入金により赤字分を補填している。
　平成28年度に策定した経営戦略をもとに、経営の健全化・効率化に努める。</t>
    <phoneticPr fontId="4"/>
  </si>
  <si>
    <t>　現在のところ大きなトラブル等は見られないが、設置してから年月が経っている所が多くあるため、今後老朽化が進行し破損等が生じた場合には計画的・効率的に修繕・更新を実施していく。</t>
    <rPh sb="23" eb="25">
      <t>セッチ</t>
    </rPh>
    <rPh sb="29" eb="31">
      <t>ネンゲツ</t>
    </rPh>
    <rPh sb="32" eb="33">
      <t>タ</t>
    </rPh>
    <rPh sb="37" eb="38">
      <t>トコロ</t>
    </rPh>
    <rPh sb="39" eb="40">
      <t>オオ</t>
    </rPh>
    <rPh sb="46" eb="51">
      <t>コンゴロウキュウカ</t>
    </rPh>
    <rPh sb="52" eb="54">
      <t>シンコウ</t>
    </rPh>
    <rPh sb="55" eb="57">
      <t>ハソン</t>
    </rPh>
    <rPh sb="57" eb="58">
      <t>トウ</t>
    </rPh>
    <rPh sb="59" eb="60">
      <t>ショウ</t>
    </rPh>
    <rPh sb="62" eb="64">
      <t>バアイ</t>
    </rPh>
    <rPh sb="66" eb="69">
      <t>ケイカクテキ</t>
    </rPh>
    <rPh sb="70" eb="73">
      <t>コウリツテキ</t>
    </rPh>
    <rPh sb="74" eb="76">
      <t>シュウゼン</t>
    </rPh>
    <rPh sb="77" eb="79">
      <t>コウシン</t>
    </rPh>
    <rPh sb="80" eb="82">
      <t>ジッシ</t>
    </rPh>
    <phoneticPr fontId="4"/>
  </si>
  <si>
    <t>　地理的要因などにより、下水道管を通すところが困難な場所に対して、浄化槽を設置し、特定地域生活排水事業として行っているため、今後接続件数が大幅に増えていくことはあまり期待できないが、汚水処理人口を増やすためには、上記の下水道未普及地域における合併浄化槽の普及が不可欠である。運営的に厳しいことは明確であるが、公共下水道及び農集漁集排地域と平等に排水処理を行うことに加え、汚水処理人口普及率をさらに上昇させるために、今後も本事業の推進は図る必要がある。</t>
    <rPh sb="1" eb="6">
      <t>チリテキヨウイン</t>
    </rPh>
    <rPh sb="12" eb="16">
      <t>ゲスイドウカン</t>
    </rPh>
    <rPh sb="17" eb="18">
      <t>トオ</t>
    </rPh>
    <rPh sb="23" eb="25">
      <t>コンナン</t>
    </rPh>
    <rPh sb="26" eb="28">
      <t>バショ</t>
    </rPh>
    <rPh sb="29" eb="30">
      <t>タイ</t>
    </rPh>
    <rPh sb="33" eb="36">
      <t>ジョウカソウ</t>
    </rPh>
    <rPh sb="37" eb="39">
      <t>セッチ</t>
    </rPh>
    <rPh sb="54" eb="55">
      <t>オコナ</t>
    </rPh>
    <rPh sb="62" eb="64">
      <t>コンゴ</t>
    </rPh>
    <rPh sb="106" eb="108">
      <t>ジョウキ</t>
    </rPh>
    <rPh sb="154" eb="160">
      <t>コウキョウゲスイドウオヨ</t>
    </rPh>
    <rPh sb="161" eb="166">
      <t>ノウシュウギョシュウハイ</t>
    </rPh>
    <rPh sb="166" eb="168">
      <t>チイキ</t>
    </rPh>
    <rPh sb="169" eb="171">
      <t>ビョウドウ</t>
    </rPh>
    <rPh sb="172" eb="176">
      <t>ハイスイショリ</t>
    </rPh>
    <rPh sb="177" eb="178">
      <t>オコナ</t>
    </rPh>
    <rPh sb="182" eb="183">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</si>
</sst>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08-40A1-8F29-202F4D492C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08-40A1-8F29-202F4D492C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96.92</c:v>
                </c:pt>
                <c:pt idx="1">
                  <c:v>95.33</c:v>
                </c:pt>
                <c:pt idx="2">
                  <c:v>95.06</c:v>
                </c:pt>
                <c:pt idx="3">
                  <c:v>100</c:v>
                </c:pt>
                <c:pt idx="4">
                  <c:v>100</c:v>
                </c:pt>
              </c:numCache>
            </c:numRef>
          </c:val>
          <c:extLst>
            <c:ext xmlns:c16="http://schemas.microsoft.com/office/drawing/2014/chart" uri="{C3380CC4-5D6E-409C-BE32-E72D297353CC}">
              <c16:uniqueId val="{00000000-717B-4350-BF34-2CE8E8ED5B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B-4350-BF34-2CE8E8ED5B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96-4E9A-A0A4-73BBB81E2D6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96-4E9A-A0A4-73BBB81E2D6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C6-4129-9500-7F6CFEB862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C6-4129-9500-7F6CFEB862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DC-4BCD-88C3-1E6430FCC5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C-4BCD-88C3-1E6430FCC5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80-4596-850E-39FBEAD6F9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80-4596-850E-39FBEAD6F9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533.29</c:v>
                </c:pt>
                <c:pt idx="1">
                  <c:v>515.67999999999995</c:v>
                </c:pt>
                <c:pt idx="2">
                  <c:v>474.52</c:v>
                </c:pt>
                <c:pt idx="3">
                  <c:v>486.01</c:v>
                </c:pt>
                <c:pt idx="4">
                  <c:v>474.23</c:v>
                </c:pt>
              </c:numCache>
            </c:numRef>
          </c:val>
          <c:extLst>
            <c:ext xmlns:c16="http://schemas.microsoft.com/office/drawing/2014/chart" uri="{C3380CC4-5D6E-409C-BE32-E72D297353CC}">
              <c16:uniqueId val="{00000000-8A3D-47C3-8E8B-09619BCCC3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8A3D-47C3-8E8B-09619BCCC3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34.159999999999997</c:v>
                </c:pt>
                <c:pt idx="1">
                  <c:v>44.41</c:v>
                </c:pt>
                <c:pt idx="2">
                  <c:v>44.75</c:v>
                </c:pt>
                <c:pt idx="3">
                  <c:v>41.75</c:v>
                </c:pt>
                <c:pt idx="4">
                  <c:v>40.71</c:v>
                </c:pt>
              </c:numCache>
            </c:numRef>
          </c:val>
          <c:extLst>
            <c:ext xmlns:c16="http://schemas.microsoft.com/office/drawing/2014/chart" uri="{C3380CC4-5D6E-409C-BE32-E72D297353CC}">
              <c16:uniqueId val="{00000000-B503-4C1B-9546-814E07EE1B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B503-4C1B-9546-814E07EE1B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504.65</c:v>
                </c:pt>
                <c:pt idx="1">
                  <c:v>385.87</c:v>
                </c:pt>
                <c:pt idx="2">
                  <c:v>382.55</c:v>
                </c:pt>
                <c:pt idx="3">
                  <c:v>417.76</c:v>
                </c:pt>
                <c:pt idx="4">
                  <c:v>431.1</c:v>
                </c:pt>
              </c:numCache>
            </c:numRef>
          </c:val>
          <c:extLst>
            <c:ext xmlns:c16="http://schemas.microsoft.com/office/drawing/2014/chart" uri="{C3380CC4-5D6E-409C-BE32-E72D297353CC}">
              <c16:uniqueId val="{00000000-FB9D-464E-B038-D41E9649A9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FB9D-464E-B038-D41E9649A9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22-4784-A00D-C98BA60A7E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6C22-4784-A00D-C98BA60A7E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72.599999999999994</c:v>
                </c:pt>
                <c:pt idx="3">
                  <c:v>100</c:v>
                </c:pt>
                <c:pt idx="4">
                  <c:v>100</c:v>
                </c:pt>
              </c:numCache>
            </c:numRef>
          </c:val>
          <c:extLst>
            <c:ext xmlns:c16="http://schemas.microsoft.com/office/drawing/2014/chart" uri="{C3380CC4-5D6E-409C-BE32-E72D297353CC}">
              <c16:uniqueId val="{00000000-935F-4101-9D70-396B17BE32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935F-4101-9D70-396B17BE32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L14" sqref="BL14: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56" t="str">
        <f>データ!H6</f>
        <v>長崎県　小値賀町</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9" t="s">
        <v>1</v>
      </c>
      <c r="C7" s="39"/>
      <c r="D7" s="39"/>
      <c r="E7" s="39"/>
      <c r="F7" s="39"/>
      <c r="G7" s="39"/>
      <c r="H7" s="39"/>
      <c r="I7" s="39" t="s">
        <v>2</v>
      </c>
      <c r="J7" s="39"/>
      <c r="K7" s="39"/>
      <c r="L7" s="39"/>
      <c r="M7" s="39"/>
      <c r="N7" s="39"/>
      <c r="O7" s="39"/>
      <c r="P7" s="39" t="s">
        <v>3</v>
      </c>
      <c r="Q7" s="39"/>
      <c r="R7" s="39"/>
      <c r="S7" s="39"/>
      <c r="T7" s="39"/>
      <c r="U7" s="39"/>
      <c r="V7" s="39"/>
      <c r="W7" s="39" t="s">
        <v>4</v>
      </c>
      <c r="X7" s="39"/>
      <c r="Y7" s="39"/>
      <c r="Z7" s="39"/>
      <c r="AA7" s="39"/>
      <c r="AB7" s="39"/>
      <c r="AC7" s="39"/>
      <c r="AD7" s="39" t="s">
        <v>5</v>
      </c>
      <c r="AE7" s="39"/>
      <c r="AF7" s="39"/>
      <c r="AG7" s="39"/>
      <c r="AH7" s="39"/>
      <c r="AI7" s="39"/>
      <c r="AJ7" s="39"/>
      <c r="AK7" s="3"/>
      <c r="AL7" s="39" t="s">
        <v>6</v>
      </c>
      <c r="AM7" s="39"/>
      <c r="AN7" s="39"/>
      <c r="AO7" s="39"/>
      <c r="AP7" s="39"/>
      <c r="AQ7" s="39"/>
      <c r="AR7" s="39"/>
      <c r="AS7" s="39"/>
      <c r="AT7" s="39" t="s">
        <v>7</v>
      </c>
      <c r="AU7" s="39"/>
      <c r="AV7" s="39"/>
      <c r="AW7" s="39"/>
      <c r="AX7" s="39"/>
      <c r="AY7" s="39"/>
      <c r="AZ7" s="39"/>
      <c r="BA7" s="39"/>
      <c r="BB7" s="39" t="s">
        <v>8</v>
      </c>
      <c r="BC7" s="39"/>
      <c r="BD7" s="39"/>
      <c r="BE7" s="39"/>
      <c r="BF7" s="39"/>
      <c r="BG7" s="39"/>
      <c r="BH7" s="39"/>
      <c r="BI7" s="39"/>
      <c r="BJ7" s="3"/>
      <c r="BK7" s="3"/>
      <c r="BL7" s="57" t="s">
        <v>9</v>
      </c>
      <c r="BM7" s="58"/>
      <c r="BN7" s="58"/>
      <c r="BO7" s="58"/>
      <c r="BP7" s="58"/>
      <c r="BQ7" s="58"/>
      <c r="BR7" s="58"/>
      <c r="BS7" s="58"/>
      <c r="BT7" s="58"/>
      <c r="BU7" s="58"/>
      <c r="BV7" s="58"/>
      <c r="BW7" s="58"/>
      <c r="BX7" s="58"/>
      <c r="BY7" s="59"/>
    </row>
    <row r="8" spans="1:78" ht="18.75" customHeight="1" x14ac:dyDescent="0.15">
      <c r="A8" s="2"/>
      <c r="B8" s="53" t="str">
        <f>データ!I6</f>
        <v>法非適用</v>
      </c>
      <c r="C8" s="53"/>
      <c r="D8" s="53"/>
      <c r="E8" s="53"/>
      <c r="F8" s="53"/>
      <c r="G8" s="53"/>
      <c r="H8" s="53"/>
      <c r="I8" s="53" t="str">
        <f>データ!J6</f>
        <v>下水道事業</v>
      </c>
      <c r="J8" s="53"/>
      <c r="K8" s="53"/>
      <c r="L8" s="53"/>
      <c r="M8" s="53"/>
      <c r="N8" s="53"/>
      <c r="O8" s="53"/>
      <c r="P8" s="53" t="str">
        <f>データ!K6</f>
        <v>特定地域生活排水処理</v>
      </c>
      <c r="Q8" s="53"/>
      <c r="R8" s="53"/>
      <c r="S8" s="53"/>
      <c r="T8" s="53"/>
      <c r="U8" s="53"/>
      <c r="V8" s="53"/>
      <c r="W8" s="53" t="str">
        <f>データ!L6</f>
        <v>K2</v>
      </c>
      <c r="X8" s="53"/>
      <c r="Y8" s="53"/>
      <c r="Z8" s="53"/>
      <c r="AA8" s="53"/>
      <c r="AB8" s="53"/>
      <c r="AC8" s="53"/>
      <c r="AD8" s="54" t="str">
        <f>データ!$M$6</f>
        <v>非設置</v>
      </c>
      <c r="AE8" s="54"/>
      <c r="AF8" s="54"/>
      <c r="AG8" s="54"/>
      <c r="AH8" s="54"/>
      <c r="AI8" s="54"/>
      <c r="AJ8" s="54"/>
      <c r="AK8" s="3"/>
      <c r="AL8" s="33">
        <f>データ!S6</f>
        <v>2284</v>
      </c>
      <c r="AM8" s="33"/>
      <c r="AN8" s="33"/>
      <c r="AO8" s="33"/>
      <c r="AP8" s="33"/>
      <c r="AQ8" s="33"/>
      <c r="AR8" s="33"/>
      <c r="AS8" s="33"/>
      <c r="AT8" s="34">
        <f>データ!T6</f>
        <v>25.5</v>
      </c>
      <c r="AU8" s="34"/>
      <c r="AV8" s="34"/>
      <c r="AW8" s="34"/>
      <c r="AX8" s="34"/>
      <c r="AY8" s="34"/>
      <c r="AZ8" s="34"/>
      <c r="BA8" s="34"/>
      <c r="BB8" s="34">
        <f>データ!U6</f>
        <v>89.57</v>
      </c>
      <c r="BC8" s="34"/>
      <c r="BD8" s="34"/>
      <c r="BE8" s="34"/>
      <c r="BF8" s="34"/>
      <c r="BG8" s="34"/>
      <c r="BH8" s="34"/>
      <c r="BI8" s="34"/>
      <c r="BJ8" s="3"/>
      <c r="BK8" s="3"/>
      <c r="BL8" s="49" t="s">
        <v>10</v>
      </c>
      <c r="BM8" s="50"/>
      <c r="BN8" s="51" t="s">
        <v>11</v>
      </c>
      <c r="BO8" s="51"/>
      <c r="BP8" s="51"/>
      <c r="BQ8" s="51"/>
      <c r="BR8" s="51"/>
      <c r="BS8" s="51"/>
      <c r="BT8" s="51"/>
      <c r="BU8" s="51"/>
      <c r="BV8" s="51"/>
      <c r="BW8" s="51"/>
      <c r="BX8" s="51"/>
      <c r="BY8" s="52"/>
    </row>
    <row r="9" spans="1:78" ht="18.75" customHeight="1" x14ac:dyDescent="0.15">
      <c r="A9" s="2"/>
      <c r="B9" s="39" t="s">
        <v>12</v>
      </c>
      <c r="C9" s="39"/>
      <c r="D9" s="39"/>
      <c r="E9" s="39"/>
      <c r="F9" s="39"/>
      <c r="G9" s="39"/>
      <c r="H9" s="39"/>
      <c r="I9" s="39" t="s">
        <v>13</v>
      </c>
      <c r="J9" s="39"/>
      <c r="K9" s="39"/>
      <c r="L9" s="39"/>
      <c r="M9" s="39"/>
      <c r="N9" s="39"/>
      <c r="O9" s="39"/>
      <c r="P9" s="39" t="s">
        <v>14</v>
      </c>
      <c r="Q9" s="39"/>
      <c r="R9" s="39"/>
      <c r="S9" s="39"/>
      <c r="T9" s="39"/>
      <c r="U9" s="39"/>
      <c r="V9" s="39"/>
      <c r="W9" s="39" t="s">
        <v>15</v>
      </c>
      <c r="X9" s="39"/>
      <c r="Y9" s="39"/>
      <c r="Z9" s="39"/>
      <c r="AA9" s="39"/>
      <c r="AB9" s="39"/>
      <c r="AC9" s="39"/>
      <c r="AD9" s="39" t="s">
        <v>16</v>
      </c>
      <c r="AE9" s="39"/>
      <c r="AF9" s="39"/>
      <c r="AG9" s="39"/>
      <c r="AH9" s="39"/>
      <c r="AI9" s="39"/>
      <c r="AJ9" s="39"/>
      <c r="AK9" s="3"/>
      <c r="AL9" s="39" t="s">
        <v>17</v>
      </c>
      <c r="AM9" s="39"/>
      <c r="AN9" s="39"/>
      <c r="AO9" s="39"/>
      <c r="AP9" s="39"/>
      <c r="AQ9" s="39"/>
      <c r="AR9" s="39"/>
      <c r="AS9" s="39"/>
      <c r="AT9" s="39" t="s">
        <v>18</v>
      </c>
      <c r="AU9" s="39"/>
      <c r="AV9" s="39"/>
      <c r="AW9" s="39"/>
      <c r="AX9" s="39"/>
      <c r="AY9" s="39"/>
      <c r="AZ9" s="39"/>
      <c r="BA9" s="39"/>
      <c r="BB9" s="39" t="s">
        <v>19</v>
      </c>
      <c r="BC9" s="39"/>
      <c r="BD9" s="39"/>
      <c r="BE9" s="39"/>
      <c r="BF9" s="39"/>
      <c r="BG9" s="39"/>
      <c r="BH9" s="39"/>
      <c r="BI9" s="39"/>
      <c r="BJ9" s="3"/>
      <c r="BK9" s="3"/>
      <c r="BL9" s="40" t="s">
        <v>20</v>
      </c>
      <c r="BM9" s="41"/>
      <c r="BN9" s="42" t="s">
        <v>21</v>
      </c>
      <c r="BO9" s="42"/>
      <c r="BP9" s="42"/>
      <c r="BQ9" s="42"/>
      <c r="BR9" s="42"/>
      <c r="BS9" s="42"/>
      <c r="BT9" s="42"/>
      <c r="BU9" s="42"/>
      <c r="BV9" s="42"/>
      <c r="BW9" s="42"/>
      <c r="BX9" s="42"/>
      <c r="BY9" s="43"/>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2.21</v>
      </c>
      <c r="Q10" s="34"/>
      <c r="R10" s="34"/>
      <c r="S10" s="34"/>
      <c r="T10" s="34"/>
      <c r="U10" s="34"/>
      <c r="V10" s="34"/>
      <c r="W10" s="34">
        <f>データ!Q6</f>
        <v>100</v>
      </c>
      <c r="X10" s="34"/>
      <c r="Y10" s="34"/>
      <c r="Z10" s="34"/>
      <c r="AA10" s="34"/>
      <c r="AB10" s="34"/>
      <c r="AC10" s="34"/>
      <c r="AD10" s="33">
        <f>データ!R6</f>
        <v>3190</v>
      </c>
      <c r="AE10" s="33"/>
      <c r="AF10" s="33"/>
      <c r="AG10" s="33"/>
      <c r="AH10" s="33"/>
      <c r="AI10" s="33"/>
      <c r="AJ10" s="33"/>
      <c r="AK10" s="2"/>
      <c r="AL10" s="33">
        <f>データ!V6</f>
        <v>50</v>
      </c>
      <c r="AM10" s="33"/>
      <c r="AN10" s="33"/>
      <c r="AO10" s="33"/>
      <c r="AP10" s="33"/>
      <c r="AQ10" s="33"/>
      <c r="AR10" s="33"/>
      <c r="AS10" s="33"/>
      <c r="AT10" s="34">
        <f>データ!W6</f>
        <v>0.01</v>
      </c>
      <c r="AU10" s="34"/>
      <c r="AV10" s="34"/>
      <c r="AW10" s="34"/>
      <c r="AX10" s="34"/>
      <c r="AY10" s="34"/>
      <c r="AZ10" s="34"/>
      <c r="BA10" s="34"/>
      <c r="BB10" s="34">
        <f>データ!X6</f>
        <v>5000</v>
      </c>
      <c r="BC10" s="34"/>
      <c r="BD10" s="34"/>
      <c r="BE10" s="34"/>
      <c r="BF10" s="34"/>
      <c r="BG10" s="34"/>
      <c r="BH10" s="34"/>
      <c r="BI10" s="34"/>
      <c r="BJ10" s="2"/>
      <c r="BK10" s="2"/>
      <c r="BL10" s="35" t="s">
        <v>22</v>
      </c>
      <c r="BM10" s="36"/>
      <c r="BN10" s="37" t="s">
        <v>23</v>
      </c>
      <c r="BO10" s="37"/>
      <c r="BP10" s="37"/>
      <c r="BQ10" s="37"/>
      <c r="BR10" s="37"/>
      <c r="BS10" s="37"/>
      <c r="BT10" s="37"/>
      <c r="BU10" s="37"/>
      <c r="BV10" s="37"/>
      <c r="BW10" s="37"/>
      <c r="BX10" s="37"/>
      <c r="BY10" s="3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24</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25</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68" t="s">
        <v>26</v>
      </c>
      <c r="BM14" s="69"/>
      <c r="BN14" s="69"/>
      <c r="BO14" s="69"/>
      <c r="BP14" s="69"/>
      <c r="BQ14" s="69"/>
      <c r="BR14" s="69"/>
      <c r="BS14" s="69"/>
      <c r="BT14" s="69"/>
      <c r="BU14" s="69"/>
      <c r="BV14" s="69"/>
      <c r="BW14" s="69"/>
      <c r="BX14" s="69"/>
      <c r="BY14" s="69"/>
      <c r="BZ14" s="70"/>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27</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29</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2" t="s">
        <v>30</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iCb3MgTgUXEbUyByDLPVgqOemImsi06/UHTgneeIOBkMBUWQQU9y7Q7J5aW8KuJjL03I77Dew0ETk/NywUD6FQ==" saltValue="CDYWfrE8DPbFKxTC6Re1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1" t="s">
        <v>53</v>
      </c>
      <c r="I3" s="62"/>
      <c r="J3" s="62"/>
      <c r="K3" s="62"/>
      <c r="L3" s="62"/>
      <c r="M3" s="62"/>
      <c r="N3" s="62"/>
      <c r="O3" s="62"/>
      <c r="P3" s="62"/>
      <c r="Q3" s="62"/>
      <c r="R3" s="62"/>
      <c r="S3" s="62"/>
      <c r="T3" s="62"/>
      <c r="U3" s="62"/>
      <c r="V3" s="62"/>
      <c r="W3" s="62"/>
      <c r="X3" s="63"/>
      <c r="Y3" s="67" t="s">
        <v>54</v>
      </c>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t="s">
        <v>55</v>
      </c>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row>
    <row r="4" spans="1:145" x14ac:dyDescent="0.15">
      <c r="A4" s="14" t="s">
        <v>56</v>
      </c>
      <c r="B4" s="16"/>
      <c r="C4" s="16"/>
      <c r="D4" s="16"/>
      <c r="E4" s="16"/>
      <c r="F4" s="16"/>
      <c r="G4" s="16"/>
      <c r="H4" s="64"/>
      <c r="I4" s="65"/>
      <c r="J4" s="65"/>
      <c r="K4" s="65"/>
      <c r="L4" s="65"/>
      <c r="M4" s="65"/>
      <c r="N4" s="65"/>
      <c r="O4" s="65"/>
      <c r="P4" s="65"/>
      <c r="Q4" s="65"/>
      <c r="R4" s="65"/>
      <c r="S4" s="65"/>
      <c r="T4" s="65"/>
      <c r="U4" s="65"/>
      <c r="V4" s="65"/>
      <c r="W4" s="65"/>
      <c r="X4" s="66"/>
      <c r="Y4" s="60" t="s">
        <v>57</v>
      </c>
      <c r="Z4" s="60"/>
      <c r="AA4" s="60"/>
      <c r="AB4" s="60"/>
      <c r="AC4" s="60"/>
      <c r="AD4" s="60"/>
      <c r="AE4" s="60"/>
      <c r="AF4" s="60"/>
      <c r="AG4" s="60"/>
      <c r="AH4" s="60"/>
      <c r="AI4" s="60"/>
      <c r="AJ4" s="60" t="s">
        <v>58</v>
      </c>
      <c r="AK4" s="60"/>
      <c r="AL4" s="60"/>
      <c r="AM4" s="60"/>
      <c r="AN4" s="60"/>
      <c r="AO4" s="60"/>
      <c r="AP4" s="60"/>
      <c r="AQ4" s="60"/>
      <c r="AR4" s="60"/>
      <c r="AS4" s="60"/>
      <c r="AT4" s="60"/>
      <c r="AU4" s="60" t="s">
        <v>59</v>
      </c>
      <c r="AV4" s="60"/>
      <c r="AW4" s="60"/>
      <c r="AX4" s="60"/>
      <c r="AY4" s="60"/>
      <c r="AZ4" s="60"/>
      <c r="BA4" s="60"/>
      <c r="BB4" s="60"/>
      <c r="BC4" s="60"/>
      <c r="BD4" s="60"/>
      <c r="BE4" s="60"/>
      <c r="BF4" s="60" t="s">
        <v>60</v>
      </c>
      <c r="BG4" s="60"/>
      <c r="BH4" s="60"/>
      <c r="BI4" s="60"/>
      <c r="BJ4" s="60"/>
      <c r="BK4" s="60"/>
      <c r="BL4" s="60"/>
      <c r="BM4" s="60"/>
      <c r="BN4" s="60"/>
      <c r="BO4" s="60"/>
      <c r="BP4" s="60"/>
      <c r="BQ4" s="60" t="s">
        <v>61</v>
      </c>
      <c r="BR4" s="60"/>
      <c r="BS4" s="60"/>
      <c r="BT4" s="60"/>
      <c r="BU4" s="60"/>
      <c r="BV4" s="60"/>
      <c r="BW4" s="60"/>
      <c r="BX4" s="60"/>
      <c r="BY4" s="60"/>
      <c r="BZ4" s="60"/>
      <c r="CA4" s="60"/>
      <c r="CB4" s="60" t="s">
        <v>62</v>
      </c>
      <c r="CC4" s="60"/>
      <c r="CD4" s="60"/>
      <c r="CE4" s="60"/>
      <c r="CF4" s="60"/>
      <c r="CG4" s="60"/>
      <c r="CH4" s="60"/>
      <c r="CI4" s="60"/>
      <c r="CJ4" s="60"/>
      <c r="CK4" s="60"/>
      <c r="CL4" s="60"/>
      <c r="CM4" s="60" t="s">
        <v>63</v>
      </c>
      <c r="CN4" s="60"/>
      <c r="CO4" s="60"/>
      <c r="CP4" s="60"/>
      <c r="CQ4" s="60"/>
      <c r="CR4" s="60"/>
      <c r="CS4" s="60"/>
      <c r="CT4" s="60"/>
      <c r="CU4" s="60"/>
      <c r="CV4" s="60"/>
      <c r="CW4" s="60"/>
      <c r="CX4" s="60" t="s">
        <v>64</v>
      </c>
      <c r="CY4" s="60"/>
      <c r="CZ4" s="60"/>
      <c r="DA4" s="60"/>
      <c r="DB4" s="60"/>
      <c r="DC4" s="60"/>
      <c r="DD4" s="60"/>
      <c r="DE4" s="60"/>
      <c r="DF4" s="60"/>
      <c r="DG4" s="60"/>
      <c r="DH4" s="60"/>
      <c r="DI4" s="60" t="s">
        <v>65</v>
      </c>
      <c r="DJ4" s="60"/>
      <c r="DK4" s="60"/>
      <c r="DL4" s="60"/>
      <c r="DM4" s="60"/>
      <c r="DN4" s="60"/>
      <c r="DO4" s="60"/>
      <c r="DP4" s="60"/>
      <c r="DQ4" s="60"/>
      <c r="DR4" s="60"/>
      <c r="DS4" s="60"/>
      <c r="DT4" s="60" t="s">
        <v>66</v>
      </c>
      <c r="DU4" s="60"/>
      <c r="DV4" s="60"/>
      <c r="DW4" s="60"/>
      <c r="DX4" s="60"/>
      <c r="DY4" s="60"/>
      <c r="DZ4" s="60"/>
      <c r="EA4" s="60"/>
      <c r="EB4" s="60"/>
      <c r="EC4" s="60"/>
      <c r="ED4" s="60"/>
      <c r="EE4" s="60" t="s">
        <v>67</v>
      </c>
      <c r="EF4" s="60"/>
      <c r="EG4" s="60"/>
      <c r="EH4" s="60"/>
      <c r="EI4" s="60"/>
      <c r="EJ4" s="60"/>
      <c r="EK4" s="60"/>
      <c r="EL4" s="60"/>
      <c r="EM4" s="60"/>
      <c r="EN4" s="60"/>
      <c r="EO4" s="60"/>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423831</v>
      </c>
      <c r="D6" s="19">
        <f t="shared" si="3"/>
        <v>47</v>
      </c>
      <c r="E6" s="19">
        <f t="shared" si="3"/>
        <v>18</v>
      </c>
      <c r="F6" s="19">
        <f t="shared" si="3"/>
        <v>0</v>
      </c>
      <c r="G6" s="19">
        <f t="shared" si="3"/>
        <v>0</v>
      </c>
      <c r="H6" s="19" t="str">
        <f t="shared" si="3"/>
        <v>長崎県　小値賀町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2.21</v>
      </c>
      <c r="Q6" s="20">
        <f t="shared" si="3"/>
        <v>100</v>
      </c>
      <c r="R6" s="20">
        <f t="shared" si="3"/>
        <v>3190</v>
      </c>
      <c r="S6" s="20">
        <f t="shared" si="3"/>
        <v>2284</v>
      </c>
      <c r="T6" s="20">
        <f t="shared" si="3"/>
        <v>25.5</v>
      </c>
      <c r="U6" s="20">
        <f t="shared" si="3"/>
        <v>89.57</v>
      </c>
      <c r="V6" s="20">
        <f t="shared" si="3"/>
        <v>50</v>
      </c>
      <c r="W6" s="20">
        <f t="shared" si="3"/>
        <v>0.01</v>
      </c>
      <c r="X6" s="20">
        <f t="shared" si="3"/>
        <v>5000</v>
      </c>
      <c r="Y6" s="21">
        <f>IF(Y7="",NA(),Y7)</f>
        <v>96.92</v>
      </c>
      <c r="Z6" s="21">
        <f t="shared" ref="Z6:AH6" si="4">IF(Z7="",NA(),Z7)</f>
        <v>95.33</v>
      </c>
      <c r="AA6" s="21">
        <f t="shared" si="4"/>
        <v>95.06</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533.29</v>
      </c>
      <c r="BG6" s="21">
        <f t="shared" ref="BG6:BO6" si="7">IF(BG7="",NA(),BG7)</f>
        <v>515.67999999999995</v>
      </c>
      <c r="BH6" s="21">
        <f t="shared" si="7"/>
        <v>474.52</v>
      </c>
      <c r="BI6" s="21">
        <f t="shared" si="7"/>
        <v>486.01</v>
      </c>
      <c r="BJ6" s="21">
        <f t="shared" si="7"/>
        <v>474.23</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34.159999999999997</v>
      </c>
      <c r="BR6" s="21">
        <f t="shared" ref="BR6:BZ6" si="8">IF(BR7="",NA(),BR7)</f>
        <v>44.41</v>
      </c>
      <c r="BS6" s="21">
        <f t="shared" si="8"/>
        <v>44.75</v>
      </c>
      <c r="BT6" s="21">
        <f t="shared" si="8"/>
        <v>41.75</v>
      </c>
      <c r="BU6" s="21">
        <f t="shared" si="8"/>
        <v>40.71</v>
      </c>
      <c r="BV6" s="21">
        <f t="shared" si="8"/>
        <v>57.08</v>
      </c>
      <c r="BW6" s="21">
        <f t="shared" si="8"/>
        <v>55.85</v>
      </c>
      <c r="BX6" s="21">
        <f t="shared" si="8"/>
        <v>53.23</v>
      </c>
      <c r="BY6" s="21">
        <f t="shared" si="8"/>
        <v>50.7</v>
      </c>
      <c r="BZ6" s="21">
        <f t="shared" si="8"/>
        <v>60</v>
      </c>
      <c r="CA6" s="20" t="str">
        <f>IF(CA7="","",IF(CA7="-","【-】","【"&amp;SUBSTITUTE(TEXT(CA7,"#,##0.00"),"-","△")&amp;"】"))</f>
        <v>【57.71】</v>
      </c>
      <c r="CB6" s="21">
        <f>IF(CB7="",NA(),CB7)</f>
        <v>504.65</v>
      </c>
      <c r="CC6" s="21">
        <f t="shared" ref="CC6:CK6" si="9">IF(CC7="",NA(),CC7)</f>
        <v>385.87</v>
      </c>
      <c r="CD6" s="21">
        <f t="shared" si="9"/>
        <v>382.55</v>
      </c>
      <c r="CE6" s="21">
        <f t="shared" si="9"/>
        <v>417.76</v>
      </c>
      <c r="CF6" s="21">
        <f t="shared" si="9"/>
        <v>431.1</v>
      </c>
      <c r="CG6" s="21">
        <f t="shared" si="9"/>
        <v>286.86</v>
      </c>
      <c r="CH6" s="21">
        <f t="shared" si="9"/>
        <v>287.91000000000003</v>
      </c>
      <c r="CI6" s="21">
        <f t="shared" si="9"/>
        <v>283.3</v>
      </c>
      <c r="CJ6" s="21">
        <f t="shared" si="9"/>
        <v>289.81</v>
      </c>
      <c r="CK6" s="21">
        <f t="shared" si="9"/>
        <v>282.70999999999998</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56.52</v>
      </c>
      <c r="CW6" s="20" t="str">
        <f>IF(CW7="","",IF(CW7="-","【-】","【"&amp;SUBSTITUTE(TEXT(CW7,"#,##0.00"),"-","△")&amp;"】"))</f>
        <v>【56.80】</v>
      </c>
      <c r="CX6" s="21">
        <f>IF(CX7="",NA(),CX7)</f>
        <v>100</v>
      </c>
      <c r="CY6" s="21">
        <f t="shared" ref="CY6:DG6" si="11">IF(CY7="",NA(),CY7)</f>
        <v>100</v>
      </c>
      <c r="CZ6" s="21">
        <f t="shared" si="11"/>
        <v>72.599999999999994</v>
      </c>
      <c r="DA6" s="21">
        <f t="shared" si="11"/>
        <v>100</v>
      </c>
      <c r="DB6" s="21">
        <f t="shared" si="11"/>
        <v>100</v>
      </c>
      <c r="DC6" s="21">
        <f t="shared" si="11"/>
        <v>67.290000000000006</v>
      </c>
      <c r="DD6" s="21">
        <f t="shared" si="11"/>
        <v>65.569999999999993</v>
      </c>
      <c r="DE6" s="21">
        <f t="shared" si="11"/>
        <v>60.12</v>
      </c>
      <c r="DF6" s="21">
        <f t="shared" si="11"/>
        <v>54.99</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423831</v>
      </c>
      <c r="D7" s="23">
        <v>47</v>
      </c>
      <c r="E7" s="23">
        <v>18</v>
      </c>
      <c r="F7" s="23">
        <v>0</v>
      </c>
      <c r="G7" s="23">
        <v>0</v>
      </c>
      <c r="H7" s="23" t="s">
        <v>97</v>
      </c>
      <c r="I7" s="23" t="s">
        <v>98</v>
      </c>
      <c r="J7" s="23" t="s">
        <v>99</v>
      </c>
      <c r="K7" s="23" t="s">
        <v>100</v>
      </c>
      <c r="L7" s="23" t="s">
        <v>101</v>
      </c>
      <c r="M7" s="23" t="s">
        <v>102</v>
      </c>
      <c r="N7" s="24" t="s">
        <v>103</v>
      </c>
      <c r="O7" s="24" t="s">
        <v>104</v>
      </c>
      <c r="P7" s="24">
        <v>2.21</v>
      </c>
      <c r="Q7" s="24">
        <v>100</v>
      </c>
      <c r="R7" s="24">
        <v>3190</v>
      </c>
      <c r="S7" s="24">
        <v>2284</v>
      </c>
      <c r="T7" s="24">
        <v>25.5</v>
      </c>
      <c r="U7" s="24">
        <v>89.57</v>
      </c>
      <c r="V7" s="24">
        <v>50</v>
      </c>
      <c r="W7" s="24">
        <v>0.01</v>
      </c>
      <c r="X7" s="24">
        <v>5000</v>
      </c>
      <c r="Y7" s="24">
        <v>96.92</v>
      </c>
      <c r="Z7" s="24">
        <v>95.33</v>
      </c>
      <c r="AA7" s="24">
        <v>95.06</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533.29</v>
      </c>
      <c r="BG7" s="24">
        <v>515.67999999999995</v>
      </c>
      <c r="BH7" s="24">
        <v>474.52</v>
      </c>
      <c r="BI7" s="24">
        <v>486.01</v>
      </c>
      <c r="BJ7" s="24">
        <v>474.23</v>
      </c>
      <c r="BK7" s="24">
        <v>407.42</v>
      </c>
      <c r="BL7" s="24">
        <v>386.46</v>
      </c>
      <c r="BM7" s="24">
        <v>421.25</v>
      </c>
      <c r="BN7" s="24">
        <v>398.42</v>
      </c>
      <c r="BO7" s="24">
        <v>294.08999999999997</v>
      </c>
      <c r="BP7" s="24">
        <v>310.14</v>
      </c>
      <c r="BQ7" s="24">
        <v>34.159999999999997</v>
      </c>
      <c r="BR7" s="24">
        <v>44.41</v>
      </c>
      <c r="BS7" s="24">
        <v>44.75</v>
      </c>
      <c r="BT7" s="24">
        <v>41.75</v>
      </c>
      <c r="BU7" s="24">
        <v>40.71</v>
      </c>
      <c r="BV7" s="24">
        <v>57.08</v>
      </c>
      <c r="BW7" s="24">
        <v>55.85</v>
      </c>
      <c r="BX7" s="24">
        <v>53.23</v>
      </c>
      <c r="BY7" s="24">
        <v>50.7</v>
      </c>
      <c r="BZ7" s="24">
        <v>60</v>
      </c>
      <c r="CA7" s="24">
        <v>57.71</v>
      </c>
      <c r="CB7" s="24">
        <v>504.65</v>
      </c>
      <c r="CC7" s="24">
        <v>385.87</v>
      </c>
      <c r="CD7" s="24">
        <v>382.55</v>
      </c>
      <c r="CE7" s="24">
        <v>417.76</v>
      </c>
      <c r="CF7" s="24">
        <v>431.1</v>
      </c>
      <c r="CG7" s="24">
        <v>286.86</v>
      </c>
      <c r="CH7" s="24">
        <v>287.91000000000003</v>
      </c>
      <c r="CI7" s="24">
        <v>283.3</v>
      </c>
      <c r="CJ7" s="24">
        <v>289.81</v>
      </c>
      <c r="CK7" s="24">
        <v>282.70999999999998</v>
      </c>
      <c r="CL7" s="24">
        <v>286.17</v>
      </c>
      <c r="CM7" s="24" t="s">
        <v>103</v>
      </c>
      <c r="CN7" s="24" t="s">
        <v>103</v>
      </c>
      <c r="CO7" s="24" t="s">
        <v>103</v>
      </c>
      <c r="CP7" s="24" t="s">
        <v>103</v>
      </c>
      <c r="CQ7" s="24" t="s">
        <v>103</v>
      </c>
      <c r="CR7" s="24">
        <v>57.22</v>
      </c>
      <c r="CS7" s="24">
        <v>54.93</v>
      </c>
      <c r="CT7" s="24">
        <v>55.96</v>
      </c>
      <c r="CU7" s="24">
        <v>56.45</v>
      </c>
      <c r="CV7" s="24">
        <v>56.52</v>
      </c>
      <c r="CW7" s="24">
        <v>56.8</v>
      </c>
      <c r="CX7" s="24">
        <v>100</v>
      </c>
      <c r="CY7" s="24">
        <v>100</v>
      </c>
      <c r="CZ7" s="24">
        <v>72.599999999999994</v>
      </c>
      <c r="DA7" s="24">
        <v>100</v>
      </c>
      <c r="DB7" s="24">
        <v>100</v>
      </c>
      <c r="DC7" s="24">
        <v>67.290000000000006</v>
      </c>
      <c r="DD7" s="24">
        <v>65.569999999999993</v>
      </c>
      <c r="DE7" s="24">
        <v>60.12</v>
      </c>
      <c r="DF7" s="24">
        <v>54.99</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五十嵐建哉</cp:lastModifiedBy>
  <dcterms:created xsi:type="dcterms:W3CDTF">2022-12-01T02:08:40Z</dcterms:created>
  <dcterms:modified xsi:type="dcterms:W3CDTF">2023-02-22T00:38:36Z</dcterms:modified>
  <cp:category/>
</cp:coreProperties>
</file>