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ustors\本庁_水道局\001 各種報告\007 財政課関係\R4\24経営分析表\01 回答\"/>
    </mc:Choice>
  </mc:AlternateContent>
  <workbookProtection workbookAlgorithmName="SHA-512" workbookHashValue="lP8vrNyWQUM86IM++6f65n4vUM0MqvmdDR+1egaBYhr7OMvRwv4uA0HGaMkZ1aMyj9s6lzIvfS8Gl99UNiPUVQ==" workbookSaltValue="Vwkv8fkKGWI09W/Nzini5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<sst xmlns="http://schemas.openxmlformats.org/spreadsheetml/2006/main" count="228" uniqueCount="112">
  <si>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</si>
  <si>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</si>
  <si>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</si>
  <si>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</si>
  <si>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</si>
  <si>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</si>
  <si>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</si>
  <si>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</si>
  <si>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</si>
  <si>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</si>
  <si>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</si>
  <si>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</si>
  <si>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</si>
  <si>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</si>
  <si>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</si>
  <si>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</si>
  <si>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</si>
  <si>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</si>
  <si>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</si>
  <si>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</si>
  <si>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</si>
  <si>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</si>
  <si>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</si>
  <si>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</si>
  <si>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</si>
  <si>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</si>
  <si>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</si>
  <si>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</si>
  <si>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</si>
  <si>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</si>
  <si>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</si>
  <si>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</si>
  <si>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</si>
  <si>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</si>
  <si>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</si>
  <si>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</si>
  <si>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</si>
  <si>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</si>
  <si>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</si>
  <si>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</si>
  <si>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</si>
  <si>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</si>
  <si>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</si>
  <si>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</si>
  <si>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</si>
  <si>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</si>
  <si>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</si>
  <si>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</si>
  <si>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</si>
  <si>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</si>
  <si>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</si>
  <si>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</si>
  <si>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</si>
  <si>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</si>
  <si>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</si>
  <si>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</si>
  <si>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</si>
  <si>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</si>
  <si>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</si>
  <si>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</si>
  <si>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</si>
  <si>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</si>
  <si>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</si>
  <si>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</si>
  <si>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</si>
  <si>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</si>
  <si>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</si>
  <si>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</si>
  <si>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</si>
  <si>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</si>
  <si>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</si>
  <si>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</si>
  <si>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</si>
  <si>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</si>
  <si>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</si>
  <si>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</si>
  <si>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</si>
  <si>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</si>
  <si>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</si>
  <si>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</si>
  <si>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</si>
  <si>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</si>
  <si>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</si>
  <si>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</si>
  <si>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</si>
  <si>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</si>
  <si>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</si>
  <si>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</si>
  <si>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</si>
  <si>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</si>
  <si>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</si>
  <si>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</si>
  <si>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対馬市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</si>
  <si>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</si>
  <si>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</si>
  <si>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</si>
  <si>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</si>
  <si>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</si>
  <si>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</si>
  <si>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</si>
  <si>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</si>
  <si>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</si>
  <si>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</si>
  <si>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</si>
  <si>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</si>
  <si>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</si>
  <si>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</si>
  <si>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</si>
  <si>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</si>
  <si>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①経常収支比率は平均値及び100％を上回っており、経営状況は比較的健全な水準である。
③流動比率は平均値を下回っているものの200％以上を維持しており、短期的な支払能力は確保できている。
④企業債残高対給水収益比率は、平成２９年度から簡易水道事業特別会計と経営統合したことにより、類似団体平均値よりも大幅に上回っているが、年々逓減しており、今後も健全経営に向け企業債残高逓減に取り組んでいく。
⑤料金回収率は、100％を下回っている状況であり、更なる経費の削減を図る必要がある。
⑥給水原価は、類似団体平均値を大幅に上回っており、更なるコスト改善が必要である。
⑦施設利用率は平均値を上回る稼働率になっているが、有収率は類似団体平均値よりも低い70％台であることから、漏水等の要因により配水量が増加したため稼働率が高くなっている可能性がある。
また、施設利用率は逓減しているため、施設更新にあたってはダウンサイジングを図る必要がある。
⑧有収率については平均値を大きく下回っており、管路の老朽化による漏水等への速やかな対応を行うなど有収率の向上に努めていきたい。</t>
    <rPh sb="66" eb="68">
      <t>イジョウ</t>
    </rPh>
    <rPh sb="69" eb="71">
      <t>イジ</t>
    </rPh>
    <rPh sb="161" eb="163">
      <t>ネンネン</t>
    </rPh>
    <rPh sb="163" eb="165">
      <t>テイゲン</t>
    </rPh>
    <rPh sb="222" eb="223">
      <t>サラ</t>
    </rPh>
    <rPh sb="231" eb="232">
      <t>ハカ</t>
    </rPh>
    <rPh sb="265" eb="266">
      <t>サラ</t>
    </rPh>
    <rPh sb="375" eb="377">
      <t>シセツ</t>
    </rPh>
    <rPh sb="377" eb="379">
      <t>リヨウ</t>
    </rPh>
    <rPh sb="379" eb="380">
      <t>リツ</t>
    </rPh>
    <rPh sb="381" eb="383">
      <t>テイゲン</t>
    </rPh>
    <rPh sb="390" eb="392">
      <t>シセツ</t>
    </rPh>
    <rPh sb="392" eb="394">
      <t>コウシン</t>
    </rPh>
    <rPh sb="409" eb="410">
      <t>ハカ</t>
    </rPh>
    <rPh sb="411" eb="413">
      <t>ヒツヨウ</t>
    </rPh>
    <rPh sb="441" eb="443">
      <t>カンロ</t>
    </rPh>
    <rPh sb="444" eb="447">
      <t>ロウキュウカ</t>
    </rPh>
    <rPh sb="450" eb="452">
      <t>ロウスイ</t>
    </rPh>
    <rPh sb="452" eb="453">
      <t>トウ</t>
    </rPh>
    <rPh sb="455" eb="456">
      <t>スミ</t>
    </rPh>
    <rPh sb="459" eb="461">
      <t>タイオウ</t>
    </rPh>
    <phoneticPr fontId="4"/>
  </si>
  <si>
    <t>　有形固定資産減価償却率及び管路経年経過率について、ともに高い水準となっている。
　全体的に施設の老朽化が進んでおり、特に機械設備の老朽化が著しいため、管路更新と合わせ長期的視点に立って年次的に施設の更新を進めていく必要がある。</t>
    <rPh sb="59" eb="60">
      <t>トク</t>
    </rPh>
    <rPh sb="61" eb="63">
      <t>キカイ</t>
    </rPh>
    <rPh sb="63" eb="65">
      <t>セツビ</t>
    </rPh>
    <rPh sb="66" eb="69">
      <t>ロウキュウカ</t>
    </rPh>
    <rPh sb="70" eb="71">
      <t>イチジル</t>
    </rPh>
    <rPh sb="76" eb="78">
      <t>カンロ</t>
    </rPh>
    <rPh sb="78" eb="80">
      <t>コウシン</t>
    </rPh>
    <rPh sb="81" eb="82">
      <t>ア</t>
    </rPh>
    <rPh sb="97" eb="99">
      <t>シセツ</t>
    </rPh>
    <phoneticPr fontId="4"/>
  </si>
  <si>
    <t>　対馬市水道事業においては、人口の減少による収益の悪化に加え、新型コロナウイルス感染症の影響が長期におよび観光関連産業の水需要の回復も見通せない状況にあり、収益は今後も逓減が見込まれる。
　一方で施設の老朽化や、多様化する市民ニーズに応じた良質なサービスの提供など事業をとりまく課題が山積みとなっている。
　特に施設の老朽化については、限られた財源のなかでこれらの課題に対応していくために、施設規模の見直しなども含め計画的・効率的な水道施設の改築・更新や維持管理・運営、更新積立金等の資金確保方策を進める必要がある。</t>
    <rPh sb="22" eb="24">
      <t>シュウエキ</t>
    </rPh>
    <rPh sb="25" eb="27">
      <t>アッカ</t>
    </rPh>
    <rPh sb="28" eb="29">
      <t>クワ</t>
    </rPh>
    <rPh sb="31" eb="33">
      <t>シンガタ</t>
    </rPh>
    <rPh sb="40" eb="43">
      <t>カンセンショウ</t>
    </rPh>
    <rPh sb="44" eb="46">
      <t>エイキョウ</t>
    </rPh>
    <rPh sb="47" eb="49">
      <t>チョウキ</t>
    </rPh>
    <rPh sb="53" eb="55">
      <t>カンコウ</t>
    </rPh>
    <rPh sb="55" eb="57">
      <t>カンレン</t>
    </rPh>
    <rPh sb="57" eb="59">
      <t>サンギョウ</t>
    </rPh>
    <rPh sb="60" eb="61">
      <t>ミズ</t>
    </rPh>
    <rPh sb="61" eb="63">
      <t>ジュヨウ</t>
    </rPh>
    <rPh sb="64" eb="66">
      <t>カイフク</t>
    </rPh>
    <rPh sb="67" eb="69">
      <t>ミトオ</t>
    </rPh>
    <rPh sb="72" eb="74">
      <t>ジョウキョウ</t>
    </rPh>
    <rPh sb="78" eb="80">
      <t>シュウエキ</t>
    </rPh>
    <rPh sb="81" eb="83">
      <t>コンゴ</t>
    </rPh>
    <rPh sb="84" eb="86">
      <t>テイゲン</t>
    </rPh>
    <rPh sb="87" eb="89">
      <t>ミコ</t>
    </rPh>
    <rPh sb="95" eb="97">
      <t>イッポウ</t>
    </rPh>
    <rPh sb="195" eb="197">
      <t>シセツ</t>
    </rPh>
    <rPh sb="197" eb="199">
      <t>キボ</t>
    </rPh>
    <rPh sb="200" eb="202">
      <t>ミナオ</t>
    </rPh>
    <rPh sb="206" eb="207">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</si>
</sst>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0.37</c:v>
                </c:pt>
                <c:pt idx="1">
                  <c:v>1.81</c:v>
                </c:pt>
                <c:pt idx="2">
                  <c:v>0.05</c:v>
                </c:pt>
                <c:pt idx="3">
                  <c:v>0.95</c:v>
                </c:pt>
                <c:pt idx="4">
                  <c:v>0.56999999999999995</c:v>
                </c:pt>
              </c:numCache>
            </c:numRef>
          </c:val>
          <c:extLst>
            <c:ext xmlns:c16="http://schemas.microsoft.com/office/drawing/2014/chart" uri="{C3380CC4-5D6E-409C-BE32-E72D297353CC}">
              <c16:uniqueId val="{00000000-AB4C-433F-BF79-0275DA3BE9B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0.52</c:v>
                </c:pt>
                <c:pt idx="3">
                  <c:v>0.53</c:v>
                </c:pt>
                <c:pt idx="4">
                  <c:v>0.48</c:v>
                </c:pt>
              </c:numCache>
            </c:numRef>
          </c:val>
          <c:smooth val="0"/>
          <c:extLst>
            <c:ext xmlns:c16="http://schemas.microsoft.com/office/drawing/2014/chart" uri="{C3380CC4-5D6E-409C-BE32-E72D297353CC}">
              <c16:uniqueId val="{00000001-AB4C-433F-BF79-0275DA3BE9B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118.32</c:v>
                </c:pt>
                <c:pt idx="1">
                  <c:v>115.91</c:v>
                </c:pt>
                <c:pt idx="2">
                  <c:v>118.88</c:v>
                </c:pt>
                <c:pt idx="3">
                  <c:v>120.98</c:v>
                </c:pt>
                <c:pt idx="4">
                  <c:v>115.82</c:v>
                </c:pt>
              </c:numCache>
            </c:numRef>
          </c:val>
          <c:extLst>
            <c:ext xmlns:c16="http://schemas.microsoft.com/office/drawing/2014/chart" uri="{C3380CC4-5D6E-409C-BE32-E72D297353CC}">
              <c16:uniqueId val="{00000000-C306-4A48-A2D7-5DDDBEB781F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108.61</c:v>
                </c:pt>
                <c:pt idx="3">
                  <c:v>108.35</c:v>
                </c:pt>
                <c:pt idx="4">
                  <c:v>108.84</c:v>
                </c:pt>
              </c:numCache>
            </c:numRef>
          </c:val>
          <c:smooth val="0"/>
          <c:extLst>
            <c:ext xmlns:c16="http://schemas.microsoft.com/office/drawing/2014/chart" uri="{C3380CC4-5D6E-409C-BE32-E72D297353CC}">
              <c16:uniqueId val="{00000001-C306-4A48-A2D7-5DDDBEB781F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63.92</c:v>
                </c:pt>
                <c:pt idx="1">
                  <c:v>63.99</c:v>
                </c:pt>
                <c:pt idx="2">
                  <c:v>65.39</c:v>
                </c:pt>
                <c:pt idx="3">
                  <c:v>65.36</c:v>
                </c:pt>
                <c:pt idx="4">
                  <c:v>66.45</c:v>
                </c:pt>
              </c:numCache>
            </c:numRef>
          </c:val>
          <c:extLst>
            <c:ext xmlns:c16="http://schemas.microsoft.com/office/drawing/2014/chart" uri="{C3380CC4-5D6E-409C-BE32-E72D297353CC}">
              <c16:uniqueId val="{00000000-B308-4CDA-B9AC-2DEF069510F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49.92</c:v>
                </c:pt>
                <c:pt idx="3">
                  <c:v>50.63</c:v>
                </c:pt>
                <c:pt idx="4">
                  <c:v>51.29</c:v>
                </c:pt>
              </c:numCache>
            </c:numRef>
          </c:val>
          <c:smooth val="0"/>
          <c:extLst>
            <c:ext xmlns:c16="http://schemas.microsoft.com/office/drawing/2014/chart" uri="{C3380CC4-5D6E-409C-BE32-E72D297353CC}">
              <c16:uniqueId val="{00000001-B308-4CDA-B9AC-2DEF069510F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17.53</c:v>
                </c:pt>
                <c:pt idx="1">
                  <c:v>19.16</c:v>
                </c:pt>
                <c:pt idx="2">
                  <c:v>19.07</c:v>
                </c:pt>
                <c:pt idx="3">
                  <c:v>18.100000000000001</c:v>
                </c:pt>
                <c:pt idx="4">
                  <c:v>19.03</c:v>
                </c:pt>
              </c:numCache>
            </c:numRef>
          </c:val>
          <c:extLst>
            <c:ext xmlns:c16="http://schemas.microsoft.com/office/drawing/2014/chart" uri="{C3380CC4-5D6E-409C-BE32-E72D297353CC}">
              <c16:uniqueId val="{00000000-6194-4895-B071-7148F8EC045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16.88</c:v>
                </c:pt>
                <c:pt idx="3">
                  <c:v>18.28</c:v>
                </c:pt>
                <c:pt idx="4">
                  <c:v>19.61</c:v>
                </c:pt>
              </c:numCache>
            </c:numRef>
          </c:val>
          <c:smooth val="0"/>
          <c:extLst>
            <c:ext xmlns:c16="http://schemas.microsoft.com/office/drawing/2014/chart" uri="{C3380CC4-5D6E-409C-BE32-E72D297353CC}">
              <c16:uniqueId val="{00000001-6194-4895-B071-7148F8EC045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42-4D37-AEF2-2EE62AA6F83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3.59</c:v>
                </c:pt>
                <c:pt idx="3">
                  <c:v>3.98</c:v>
                </c:pt>
                <c:pt idx="4">
                  <c:v>6.02</c:v>
                </c:pt>
              </c:numCache>
            </c:numRef>
          </c:val>
          <c:smooth val="0"/>
          <c:extLst>
            <c:ext xmlns:c16="http://schemas.microsoft.com/office/drawing/2014/chart" uri="{C3380CC4-5D6E-409C-BE32-E72D297353CC}">
              <c16:uniqueId val="{00000001-2C42-4D37-AEF2-2EE62AA6F83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191.68</c:v>
                </c:pt>
                <c:pt idx="1">
                  <c:v>200.55</c:v>
                </c:pt>
                <c:pt idx="2">
                  <c:v>216.65</c:v>
                </c:pt>
                <c:pt idx="3">
                  <c:v>234.73</c:v>
                </c:pt>
                <c:pt idx="4">
                  <c:v>268.44</c:v>
                </c:pt>
              </c:numCache>
            </c:numRef>
          </c:val>
          <c:extLst>
            <c:ext xmlns:c16="http://schemas.microsoft.com/office/drawing/2014/chart" uri="{C3380CC4-5D6E-409C-BE32-E72D297353CC}">
              <c16:uniqueId val="{00000000-2E9F-4872-ACE3-3045C3F4380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379.08</c:v>
                </c:pt>
                <c:pt idx="3">
                  <c:v>367.55</c:v>
                </c:pt>
                <c:pt idx="4">
                  <c:v>378.56</c:v>
                </c:pt>
              </c:numCache>
            </c:numRef>
          </c:val>
          <c:smooth val="0"/>
          <c:extLst>
            <c:ext xmlns:c16="http://schemas.microsoft.com/office/drawing/2014/chart" uri="{C3380CC4-5D6E-409C-BE32-E72D297353CC}">
              <c16:uniqueId val="{00000001-2E9F-4872-ACE3-3045C3F4380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679.22</c:v>
                </c:pt>
                <c:pt idx="1">
                  <c:v>644</c:v>
                </c:pt>
                <c:pt idx="2">
                  <c:v>617.59</c:v>
                </c:pt>
                <c:pt idx="3">
                  <c:v>592.91</c:v>
                </c:pt>
                <c:pt idx="4">
                  <c:v>575.47</c:v>
                </c:pt>
              </c:numCache>
            </c:numRef>
          </c:val>
          <c:extLst>
            <c:ext xmlns:c16="http://schemas.microsoft.com/office/drawing/2014/chart" uri="{C3380CC4-5D6E-409C-BE32-E72D297353CC}">
              <c16:uniqueId val="{00000000-749E-41E1-813C-0B390BB3C4C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398.98</c:v>
                </c:pt>
                <c:pt idx="3">
                  <c:v>418.68</c:v>
                </c:pt>
                <c:pt idx="4">
                  <c:v>395.68</c:v>
                </c:pt>
              </c:numCache>
            </c:numRef>
          </c:val>
          <c:smooth val="0"/>
          <c:extLst>
            <c:ext xmlns:c16="http://schemas.microsoft.com/office/drawing/2014/chart" uri="{C3380CC4-5D6E-409C-BE32-E72D297353CC}">
              <c16:uniqueId val="{00000001-749E-41E1-813C-0B390BB3C4C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92.3</c:v>
                </c:pt>
                <c:pt idx="1">
                  <c:v>90.58</c:v>
                </c:pt>
                <c:pt idx="2">
                  <c:v>94.3</c:v>
                </c:pt>
                <c:pt idx="3">
                  <c:v>97.27</c:v>
                </c:pt>
                <c:pt idx="4">
                  <c:v>93.06</c:v>
                </c:pt>
              </c:numCache>
            </c:numRef>
          </c:val>
          <c:extLst>
            <c:ext xmlns:c16="http://schemas.microsoft.com/office/drawing/2014/chart" uri="{C3380CC4-5D6E-409C-BE32-E72D297353CC}">
              <c16:uniqueId val="{00000000-3F35-4AF1-AC75-88EE8674B19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98.64</c:v>
                </c:pt>
                <c:pt idx="3">
                  <c:v>94.78</c:v>
                </c:pt>
                <c:pt idx="4">
                  <c:v>97.59</c:v>
                </c:pt>
              </c:numCache>
            </c:numRef>
          </c:val>
          <c:smooth val="0"/>
          <c:extLst>
            <c:ext xmlns:c16="http://schemas.microsoft.com/office/drawing/2014/chart" uri="{C3380CC4-5D6E-409C-BE32-E72D297353CC}">
              <c16:uniqueId val="{00000001-3F35-4AF1-AC75-88EE8674B19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230.23</c:v>
                </c:pt>
                <c:pt idx="1">
                  <c:v>234.53</c:v>
                </c:pt>
                <c:pt idx="2">
                  <c:v>227.09</c:v>
                </c:pt>
                <c:pt idx="3">
                  <c:v>219.29</c:v>
                </c:pt>
                <c:pt idx="4">
                  <c:v>230.31</c:v>
                </c:pt>
              </c:numCache>
            </c:numRef>
          </c:val>
          <c:extLst>
            <c:ext xmlns:c16="http://schemas.microsoft.com/office/drawing/2014/chart" uri="{C3380CC4-5D6E-409C-BE32-E72D297353CC}">
              <c16:uniqueId val="{00000000-0897-4B58-B6FB-8B483C74024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178.92</c:v>
                </c:pt>
                <c:pt idx="3">
                  <c:v>181.3</c:v>
                </c:pt>
                <c:pt idx="4">
                  <c:v>181.71</c:v>
                </c:pt>
              </c:numCache>
            </c:numRef>
          </c:val>
          <c:smooth val="0"/>
          <c:extLst>
            <c:ext xmlns:c16="http://schemas.microsoft.com/office/drawing/2014/chart" uri="{C3380CC4-5D6E-409C-BE32-E72D297353CC}">
              <c16:uniqueId val="{00000001-0897-4B58-B6FB-8B483C74024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63.97</c:v>
                </c:pt>
                <c:pt idx="1">
                  <c:v>61.6</c:v>
                </c:pt>
                <c:pt idx="2">
                  <c:v>58.55</c:v>
                </c:pt>
                <c:pt idx="3">
                  <c:v>57.59</c:v>
                </c:pt>
                <c:pt idx="4">
                  <c:v>56.03</c:v>
                </c:pt>
              </c:numCache>
            </c:numRef>
          </c:val>
          <c:extLst>
            <c:ext xmlns:c16="http://schemas.microsoft.com/office/drawing/2014/chart" uri="{C3380CC4-5D6E-409C-BE32-E72D297353CC}">
              <c16:uniqueId val="{00000000-882C-44D5-BFA8-EDCBF4D159F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55.14</c:v>
                </c:pt>
                <c:pt idx="3">
                  <c:v>55.89</c:v>
                </c:pt>
                <c:pt idx="4">
                  <c:v>55.72</c:v>
                </c:pt>
              </c:numCache>
            </c:numRef>
          </c:val>
          <c:smooth val="0"/>
          <c:extLst>
            <c:ext xmlns:c16="http://schemas.microsoft.com/office/drawing/2014/chart" uri="{C3380CC4-5D6E-409C-BE32-E72D297353CC}">
              <c16:uniqueId val="{00000001-882C-44D5-BFA8-EDCBF4D159F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71.27</c:v>
                </c:pt>
                <c:pt idx="1">
                  <c:v>71.680000000000007</c:v>
                </c:pt>
                <c:pt idx="2">
                  <c:v>72.83</c:v>
                </c:pt>
                <c:pt idx="3">
                  <c:v>72.22</c:v>
                </c:pt>
                <c:pt idx="4">
                  <c:v>71.28</c:v>
                </c:pt>
              </c:numCache>
            </c:numRef>
          </c:val>
          <c:extLst>
            <c:ext xmlns:c16="http://schemas.microsoft.com/office/drawing/2014/chart" uri="{C3380CC4-5D6E-409C-BE32-E72D297353CC}">
              <c16:uniqueId val="{00000000-1E76-4A06-A53D-E4C6CD16C4A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81.39</c:v>
                </c:pt>
                <c:pt idx="3">
                  <c:v>81.27</c:v>
                </c:pt>
                <c:pt idx="4">
                  <c:v>81.260000000000005</c:v>
                </c:pt>
              </c:numCache>
            </c:numRef>
          </c:val>
          <c:smooth val="0"/>
          <c:extLst>
            <c:ext xmlns:c16="http://schemas.microsoft.com/office/drawing/2014/chart" uri="{C3380CC4-5D6E-409C-BE32-E72D297353CC}">
              <c16:uniqueId val="{00000001-1E76-4A06-A53D-E4C6CD16C4A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2" zoomScaleNormal="100" workbookViewId="0">
      <selection activeCell="BB83" sqref="BB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長崎県　対馬市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29019</v>
      </c>
      <c r="AM8" s="58"/>
      <c r="AN8" s="58"/>
      <c r="AO8" s="58"/>
      <c r="AP8" s="58"/>
      <c r="AQ8" s="58"/>
      <c r="AR8" s="58"/>
      <c r="AS8" s="58"/>
      <c r="AT8" s="55">
        <f>データ!$S$6</f>
        <v>707.42</v>
      </c>
      <c r="AU8" s="56"/>
      <c r="AV8" s="56"/>
      <c r="AW8" s="56"/>
      <c r="AX8" s="56"/>
      <c r="AY8" s="56"/>
      <c r="AZ8" s="56"/>
      <c r="BA8" s="56"/>
      <c r="BB8" s="45">
        <f>データ!$T$6</f>
        <v>41.02</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67.87</v>
      </c>
      <c r="J10" s="56"/>
      <c r="K10" s="56"/>
      <c r="L10" s="56"/>
      <c r="M10" s="56"/>
      <c r="N10" s="56"/>
      <c r="O10" s="57"/>
      <c r="P10" s="45">
        <f>データ!$P$6</f>
        <v>99.91</v>
      </c>
      <c r="Q10" s="45"/>
      <c r="R10" s="45"/>
      <c r="S10" s="45"/>
      <c r="T10" s="45"/>
      <c r="U10" s="45"/>
      <c r="V10" s="45"/>
      <c r="W10" s="58">
        <f>データ!$Q$6</f>
        <v>4230</v>
      </c>
      <c r="X10" s="58"/>
      <c r="Y10" s="58"/>
      <c r="Z10" s="58"/>
      <c r="AA10" s="58"/>
      <c r="AB10" s="58"/>
      <c r="AC10" s="58"/>
      <c r="AD10" s="2"/>
      <c r="AE10" s="2"/>
      <c r="AF10" s="2"/>
      <c r="AG10" s="2"/>
      <c r="AH10" s="2"/>
      <c r="AI10" s="2"/>
      <c r="AJ10" s="2"/>
      <c r="AK10" s="2"/>
      <c r="AL10" s="58">
        <f>データ!$U$6</f>
        <v>28637</v>
      </c>
      <c r="AM10" s="58"/>
      <c r="AN10" s="58"/>
      <c r="AO10" s="58"/>
      <c r="AP10" s="58"/>
      <c r="AQ10" s="58"/>
      <c r="AR10" s="58"/>
      <c r="AS10" s="58"/>
      <c r="AT10" s="55">
        <f>データ!$V$6</f>
        <v>58.57</v>
      </c>
      <c r="AU10" s="56"/>
      <c r="AV10" s="56"/>
      <c r="AW10" s="56"/>
      <c r="AX10" s="56"/>
      <c r="AY10" s="56"/>
      <c r="AZ10" s="56"/>
      <c r="BA10" s="56"/>
      <c r="BB10" s="45">
        <f>データ!$W$6</f>
        <v>488.94</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109</v>
      </c>
      <c r="BM16" s="89"/>
      <c r="BN16" s="89"/>
      <c r="BO16" s="89"/>
      <c r="BP16" s="89"/>
      <c r="BQ16" s="89"/>
      <c r="BR16" s="89"/>
      <c r="BS16" s="89"/>
      <c r="BT16" s="89"/>
      <c r="BU16" s="89"/>
      <c r="BV16" s="89"/>
      <c r="BW16" s="89"/>
      <c r="BX16" s="89"/>
      <c r="BY16" s="89"/>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89"/>
      <c r="BN17" s="89"/>
      <c r="BO17" s="89"/>
      <c r="BP17" s="89"/>
      <c r="BQ17" s="89"/>
      <c r="BR17" s="89"/>
      <c r="BS17" s="89"/>
      <c r="BT17" s="89"/>
      <c r="BU17" s="89"/>
      <c r="BV17" s="89"/>
      <c r="BW17" s="89"/>
      <c r="BX17" s="89"/>
      <c r="BY17" s="89"/>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89"/>
      <c r="BN18" s="89"/>
      <c r="BO18" s="89"/>
      <c r="BP18" s="89"/>
      <c r="BQ18" s="89"/>
      <c r="BR18" s="89"/>
      <c r="BS18" s="89"/>
      <c r="BT18" s="89"/>
      <c r="BU18" s="89"/>
      <c r="BV18" s="89"/>
      <c r="BW18" s="89"/>
      <c r="BX18" s="89"/>
      <c r="BY18" s="89"/>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89"/>
      <c r="BN19" s="89"/>
      <c r="BO19" s="89"/>
      <c r="BP19" s="89"/>
      <c r="BQ19" s="89"/>
      <c r="BR19" s="89"/>
      <c r="BS19" s="89"/>
      <c r="BT19" s="89"/>
      <c r="BU19" s="89"/>
      <c r="BV19" s="89"/>
      <c r="BW19" s="89"/>
      <c r="BX19" s="89"/>
      <c r="BY19" s="89"/>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89"/>
      <c r="BN20" s="89"/>
      <c r="BO20" s="89"/>
      <c r="BP20" s="89"/>
      <c r="BQ20" s="89"/>
      <c r="BR20" s="89"/>
      <c r="BS20" s="89"/>
      <c r="BT20" s="89"/>
      <c r="BU20" s="89"/>
      <c r="BV20" s="89"/>
      <c r="BW20" s="89"/>
      <c r="BX20" s="89"/>
      <c r="BY20" s="89"/>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89"/>
      <c r="BN21" s="89"/>
      <c r="BO21" s="89"/>
      <c r="BP21" s="89"/>
      <c r="BQ21" s="89"/>
      <c r="BR21" s="89"/>
      <c r="BS21" s="89"/>
      <c r="BT21" s="89"/>
      <c r="BU21" s="89"/>
      <c r="BV21" s="89"/>
      <c r="BW21" s="89"/>
      <c r="BX21" s="89"/>
      <c r="BY21" s="89"/>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89"/>
      <c r="BN22" s="89"/>
      <c r="BO22" s="89"/>
      <c r="BP22" s="89"/>
      <c r="BQ22" s="89"/>
      <c r="BR22" s="89"/>
      <c r="BS22" s="89"/>
      <c r="BT22" s="89"/>
      <c r="BU22" s="89"/>
      <c r="BV22" s="89"/>
      <c r="BW22" s="89"/>
      <c r="BX22" s="89"/>
      <c r="BY22" s="89"/>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89"/>
      <c r="BN23" s="89"/>
      <c r="BO23" s="89"/>
      <c r="BP23" s="89"/>
      <c r="BQ23" s="89"/>
      <c r="BR23" s="89"/>
      <c r="BS23" s="89"/>
      <c r="BT23" s="89"/>
      <c r="BU23" s="89"/>
      <c r="BV23" s="89"/>
      <c r="BW23" s="89"/>
      <c r="BX23" s="89"/>
      <c r="BY23" s="89"/>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89"/>
      <c r="BN24" s="89"/>
      <c r="BO24" s="89"/>
      <c r="BP24" s="89"/>
      <c r="BQ24" s="89"/>
      <c r="BR24" s="89"/>
      <c r="BS24" s="89"/>
      <c r="BT24" s="89"/>
      <c r="BU24" s="89"/>
      <c r="BV24" s="89"/>
      <c r="BW24" s="89"/>
      <c r="BX24" s="89"/>
      <c r="BY24" s="89"/>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89"/>
      <c r="BN25" s="89"/>
      <c r="BO25" s="89"/>
      <c r="BP25" s="89"/>
      <c r="BQ25" s="89"/>
      <c r="BR25" s="89"/>
      <c r="BS25" s="89"/>
      <c r="BT25" s="89"/>
      <c r="BU25" s="89"/>
      <c r="BV25" s="89"/>
      <c r="BW25" s="89"/>
      <c r="BX25" s="89"/>
      <c r="BY25" s="89"/>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89"/>
      <c r="BN26" s="89"/>
      <c r="BO26" s="89"/>
      <c r="BP26" s="89"/>
      <c r="BQ26" s="89"/>
      <c r="BR26" s="89"/>
      <c r="BS26" s="89"/>
      <c r="BT26" s="89"/>
      <c r="BU26" s="89"/>
      <c r="BV26" s="89"/>
      <c r="BW26" s="89"/>
      <c r="BX26" s="89"/>
      <c r="BY26" s="89"/>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89"/>
      <c r="BN27" s="89"/>
      <c r="BO27" s="89"/>
      <c r="BP27" s="89"/>
      <c r="BQ27" s="89"/>
      <c r="BR27" s="89"/>
      <c r="BS27" s="89"/>
      <c r="BT27" s="89"/>
      <c r="BU27" s="89"/>
      <c r="BV27" s="89"/>
      <c r="BW27" s="89"/>
      <c r="BX27" s="89"/>
      <c r="BY27" s="89"/>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89"/>
      <c r="BN28" s="89"/>
      <c r="BO28" s="89"/>
      <c r="BP28" s="89"/>
      <c r="BQ28" s="89"/>
      <c r="BR28" s="89"/>
      <c r="BS28" s="89"/>
      <c r="BT28" s="89"/>
      <c r="BU28" s="89"/>
      <c r="BV28" s="89"/>
      <c r="BW28" s="89"/>
      <c r="BX28" s="89"/>
      <c r="BY28" s="89"/>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89"/>
      <c r="BN29" s="89"/>
      <c r="BO29" s="89"/>
      <c r="BP29" s="89"/>
      <c r="BQ29" s="89"/>
      <c r="BR29" s="89"/>
      <c r="BS29" s="89"/>
      <c r="BT29" s="89"/>
      <c r="BU29" s="89"/>
      <c r="BV29" s="89"/>
      <c r="BW29" s="89"/>
      <c r="BX29" s="89"/>
      <c r="BY29" s="89"/>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89"/>
      <c r="BN30" s="89"/>
      <c r="BO30" s="89"/>
      <c r="BP30" s="89"/>
      <c r="BQ30" s="89"/>
      <c r="BR30" s="89"/>
      <c r="BS30" s="89"/>
      <c r="BT30" s="89"/>
      <c r="BU30" s="89"/>
      <c r="BV30" s="89"/>
      <c r="BW30" s="89"/>
      <c r="BX30" s="89"/>
      <c r="BY30" s="89"/>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89"/>
      <c r="BN31" s="89"/>
      <c r="BO31" s="89"/>
      <c r="BP31" s="89"/>
      <c r="BQ31" s="89"/>
      <c r="BR31" s="89"/>
      <c r="BS31" s="89"/>
      <c r="BT31" s="89"/>
      <c r="BU31" s="89"/>
      <c r="BV31" s="89"/>
      <c r="BW31" s="89"/>
      <c r="BX31" s="89"/>
      <c r="BY31" s="89"/>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89"/>
      <c r="BN32" s="89"/>
      <c r="BO32" s="89"/>
      <c r="BP32" s="89"/>
      <c r="BQ32" s="89"/>
      <c r="BR32" s="89"/>
      <c r="BS32" s="89"/>
      <c r="BT32" s="89"/>
      <c r="BU32" s="89"/>
      <c r="BV32" s="89"/>
      <c r="BW32" s="89"/>
      <c r="BX32" s="89"/>
      <c r="BY32" s="89"/>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89"/>
      <c r="BN33" s="89"/>
      <c r="BO33" s="89"/>
      <c r="BP33" s="89"/>
      <c r="BQ33" s="89"/>
      <c r="BR33" s="89"/>
      <c r="BS33" s="89"/>
      <c r="BT33" s="89"/>
      <c r="BU33" s="89"/>
      <c r="BV33" s="89"/>
      <c r="BW33" s="89"/>
      <c r="BX33" s="89"/>
      <c r="BY33" s="89"/>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89"/>
      <c r="BN34" s="89"/>
      <c r="BO34" s="89"/>
      <c r="BP34" s="89"/>
      <c r="BQ34" s="89"/>
      <c r="BR34" s="89"/>
      <c r="BS34" s="89"/>
      <c r="BT34" s="89"/>
      <c r="BU34" s="89"/>
      <c r="BV34" s="89"/>
      <c r="BW34" s="89"/>
      <c r="BX34" s="89"/>
      <c r="BY34" s="89"/>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89"/>
      <c r="BN35" s="89"/>
      <c r="BO35" s="89"/>
      <c r="BP35" s="89"/>
      <c r="BQ35" s="89"/>
      <c r="BR35" s="89"/>
      <c r="BS35" s="89"/>
      <c r="BT35" s="89"/>
      <c r="BU35" s="89"/>
      <c r="BV35" s="89"/>
      <c r="BW35" s="89"/>
      <c r="BX35" s="89"/>
      <c r="BY35" s="89"/>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89"/>
      <c r="BN36" s="89"/>
      <c r="BO36" s="89"/>
      <c r="BP36" s="89"/>
      <c r="BQ36" s="89"/>
      <c r="BR36" s="89"/>
      <c r="BS36" s="89"/>
      <c r="BT36" s="89"/>
      <c r="BU36" s="89"/>
      <c r="BV36" s="89"/>
      <c r="BW36" s="89"/>
      <c r="BX36" s="89"/>
      <c r="BY36" s="89"/>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89"/>
      <c r="BN37" s="89"/>
      <c r="BO37" s="89"/>
      <c r="BP37" s="89"/>
      <c r="BQ37" s="89"/>
      <c r="BR37" s="89"/>
      <c r="BS37" s="89"/>
      <c r="BT37" s="89"/>
      <c r="BU37" s="89"/>
      <c r="BV37" s="89"/>
      <c r="BW37" s="89"/>
      <c r="BX37" s="89"/>
      <c r="BY37" s="89"/>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89"/>
      <c r="BN38" s="89"/>
      <c r="BO38" s="89"/>
      <c r="BP38" s="89"/>
      <c r="BQ38" s="89"/>
      <c r="BR38" s="89"/>
      <c r="BS38" s="89"/>
      <c r="BT38" s="89"/>
      <c r="BU38" s="89"/>
      <c r="BV38" s="89"/>
      <c r="BW38" s="89"/>
      <c r="BX38" s="89"/>
      <c r="BY38" s="89"/>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89"/>
      <c r="BN39" s="89"/>
      <c r="BO39" s="89"/>
      <c r="BP39" s="89"/>
      <c r="BQ39" s="89"/>
      <c r="BR39" s="89"/>
      <c r="BS39" s="89"/>
      <c r="BT39" s="89"/>
      <c r="BU39" s="89"/>
      <c r="BV39" s="89"/>
      <c r="BW39" s="89"/>
      <c r="BX39" s="89"/>
      <c r="BY39" s="89"/>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89"/>
      <c r="BN40" s="89"/>
      <c r="BO40" s="89"/>
      <c r="BP40" s="89"/>
      <c r="BQ40" s="89"/>
      <c r="BR40" s="89"/>
      <c r="BS40" s="89"/>
      <c r="BT40" s="89"/>
      <c r="BU40" s="89"/>
      <c r="BV40" s="89"/>
      <c r="BW40" s="89"/>
      <c r="BX40" s="89"/>
      <c r="BY40" s="89"/>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89"/>
      <c r="BN41" s="89"/>
      <c r="BO41" s="89"/>
      <c r="BP41" s="89"/>
      <c r="BQ41" s="89"/>
      <c r="BR41" s="89"/>
      <c r="BS41" s="89"/>
      <c r="BT41" s="89"/>
      <c r="BU41" s="89"/>
      <c r="BV41" s="89"/>
      <c r="BW41" s="89"/>
      <c r="BX41" s="89"/>
      <c r="BY41" s="89"/>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89"/>
      <c r="BN42" s="89"/>
      <c r="BO42" s="89"/>
      <c r="BP42" s="89"/>
      <c r="BQ42" s="89"/>
      <c r="BR42" s="89"/>
      <c r="BS42" s="89"/>
      <c r="BT42" s="89"/>
      <c r="BU42" s="89"/>
      <c r="BV42" s="89"/>
      <c r="BW42" s="89"/>
      <c r="BX42" s="89"/>
      <c r="BY42" s="89"/>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89"/>
      <c r="BN43" s="89"/>
      <c r="BO43" s="89"/>
      <c r="BP43" s="89"/>
      <c r="BQ43" s="89"/>
      <c r="BR43" s="89"/>
      <c r="BS43" s="89"/>
      <c r="BT43" s="89"/>
      <c r="BU43" s="89"/>
      <c r="BV43" s="89"/>
      <c r="BW43" s="89"/>
      <c r="BX43" s="89"/>
      <c r="BY43" s="89"/>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89"/>
      <c r="BN44" s="89"/>
      <c r="BO44" s="89"/>
      <c r="BP44" s="89"/>
      <c r="BQ44" s="89"/>
      <c r="BR44" s="89"/>
      <c r="BS44" s="89"/>
      <c r="BT44" s="89"/>
      <c r="BU44" s="89"/>
      <c r="BV44" s="89"/>
      <c r="BW44" s="89"/>
      <c r="BX44" s="89"/>
      <c r="BY44" s="89"/>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110</v>
      </c>
      <c r="BM47" s="89"/>
      <c r="BN47" s="89"/>
      <c r="BO47" s="89"/>
      <c r="BP47" s="89"/>
      <c r="BQ47" s="89"/>
      <c r="BR47" s="89"/>
      <c r="BS47" s="89"/>
      <c r="BT47" s="89"/>
      <c r="BU47" s="89"/>
      <c r="BV47" s="89"/>
      <c r="BW47" s="89"/>
      <c r="BX47" s="89"/>
      <c r="BY47" s="89"/>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89"/>
      <c r="BN48" s="89"/>
      <c r="BO48" s="89"/>
      <c r="BP48" s="89"/>
      <c r="BQ48" s="89"/>
      <c r="BR48" s="89"/>
      <c r="BS48" s="89"/>
      <c r="BT48" s="89"/>
      <c r="BU48" s="89"/>
      <c r="BV48" s="89"/>
      <c r="BW48" s="89"/>
      <c r="BX48" s="89"/>
      <c r="BY48" s="89"/>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89"/>
      <c r="BN49" s="89"/>
      <c r="BO49" s="89"/>
      <c r="BP49" s="89"/>
      <c r="BQ49" s="89"/>
      <c r="BR49" s="89"/>
      <c r="BS49" s="89"/>
      <c r="BT49" s="89"/>
      <c r="BU49" s="89"/>
      <c r="BV49" s="89"/>
      <c r="BW49" s="89"/>
      <c r="BX49" s="89"/>
      <c r="BY49" s="89"/>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89"/>
      <c r="BN50" s="89"/>
      <c r="BO50" s="89"/>
      <c r="BP50" s="89"/>
      <c r="BQ50" s="89"/>
      <c r="BR50" s="89"/>
      <c r="BS50" s="89"/>
      <c r="BT50" s="89"/>
      <c r="BU50" s="89"/>
      <c r="BV50" s="89"/>
      <c r="BW50" s="89"/>
      <c r="BX50" s="89"/>
      <c r="BY50" s="89"/>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89"/>
      <c r="BN51" s="89"/>
      <c r="BO51" s="89"/>
      <c r="BP51" s="89"/>
      <c r="BQ51" s="89"/>
      <c r="BR51" s="89"/>
      <c r="BS51" s="89"/>
      <c r="BT51" s="89"/>
      <c r="BU51" s="89"/>
      <c r="BV51" s="89"/>
      <c r="BW51" s="89"/>
      <c r="BX51" s="89"/>
      <c r="BY51" s="89"/>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89"/>
      <c r="BN52" s="89"/>
      <c r="BO52" s="89"/>
      <c r="BP52" s="89"/>
      <c r="BQ52" s="89"/>
      <c r="BR52" s="89"/>
      <c r="BS52" s="89"/>
      <c r="BT52" s="89"/>
      <c r="BU52" s="89"/>
      <c r="BV52" s="89"/>
      <c r="BW52" s="89"/>
      <c r="BX52" s="89"/>
      <c r="BY52" s="89"/>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89"/>
      <c r="BN53" s="89"/>
      <c r="BO53" s="89"/>
      <c r="BP53" s="89"/>
      <c r="BQ53" s="89"/>
      <c r="BR53" s="89"/>
      <c r="BS53" s="89"/>
      <c r="BT53" s="89"/>
      <c r="BU53" s="89"/>
      <c r="BV53" s="89"/>
      <c r="BW53" s="89"/>
      <c r="BX53" s="89"/>
      <c r="BY53" s="89"/>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89"/>
      <c r="BN54" s="89"/>
      <c r="BO54" s="89"/>
      <c r="BP54" s="89"/>
      <c r="BQ54" s="89"/>
      <c r="BR54" s="89"/>
      <c r="BS54" s="89"/>
      <c r="BT54" s="89"/>
      <c r="BU54" s="89"/>
      <c r="BV54" s="89"/>
      <c r="BW54" s="89"/>
      <c r="BX54" s="89"/>
      <c r="BY54" s="89"/>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89"/>
      <c r="BN55" s="89"/>
      <c r="BO55" s="89"/>
      <c r="BP55" s="89"/>
      <c r="BQ55" s="89"/>
      <c r="BR55" s="89"/>
      <c r="BS55" s="89"/>
      <c r="BT55" s="89"/>
      <c r="BU55" s="89"/>
      <c r="BV55" s="89"/>
      <c r="BW55" s="89"/>
      <c r="BX55" s="89"/>
      <c r="BY55" s="89"/>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89"/>
      <c r="BN56" s="89"/>
      <c r="BO56" s="89"/>
      <c r="BP56" s="89"/>
      <c r="BQ56" s="89"/>
      <c r="BR56" s="89"/>
      <c r="BS56" s="89"/>
      <c r="BT56" s="89"/>
      <c r="BU56" s="89"/>
      <c r="BV56" s="89"/>
      <c r="BW56" s="89"/>
      <c r="BX56" s="89"/>
      <c r="BY56" s="89"/>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89"/>
      <c r="BN57" s="89"/>
      <c r="BO57" s="89"/>
      <c r="BP57" s="89"/>
      <c r="BQ57" s="89"/>
      <c r="BR57" s="89"/>
      <c r="BS57" s="89"/>
      <c r="BT57" s="89"/>
      <c r="BU57" s="89"/>
      <c r="BV57" s="89"/>
      <c r="BW57" s="89"/>
      <c r="BX57" s="89"/>
      <c r="BY57" s="89"/>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89"/>
      <c r="BN58" s="89"/>
      <c r="BO58" s="89"/>
      <c r="BP58" s="89"/>
      <c r="BQ58" s="89"/>
      <c r="BR58" s="89"/>
      <c r="BS58" s="89"/>
      <c r="BT58" s="89"/>
      <c r="BU58" s="89"/>
      <c r="BV58" s="89"/>
      <c r="BW58" s="89"/>
      <c r="BX58" s="89"/>
      <c r="BY58" s="89"/>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89"/>
      <c r="BN59" s="89"/>
      <c r="BO59" s="89"/>
      <c r="BP59" s="89"/>
      <c r="BQ59" s="89"/>
      <c r="BR59" s="89"/>
      <c r="BS59" s="89"/>
      <c r="BT59" s="89"/>
      <c r="BU59" s="89"/>
      <c r="BV59" s="89"/>
      <c r="BW59" s="89"/>
      <c r="BX59" s="89"/>
      <c r="BY59" s="89"/>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1"/>
      <c r="BM60" s="89"/>
      <c r="BN60" s="89"/>
      <c r="BO60" s="89"/>
      <c r="BP60" s="89"/>
      <c r="BQ60" s="89"/>
      <c r="BR60" s="89"/>
      <c r="BS60" s="89"/>
      <c r="BT60" s="89"/>
      <c r="BU60" s="89"/>
      <c r="BV60" s="89"/>
      <c r="BW60" s="89"/>
      <c r="BX60" s="89"/>
      <c r="BY60" s="89"/>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1"/>
      <c r="BM61" s="89"/>
      <c r="BN61" s="89"/>
      <c r="BO61" s="89"/>
      <c r="BP61" s="89"/>
      <c r="BQ61" s="89"/>
      <c r="BR61" s="89"/>
      <c r="BS61" s="89"/>
      <c r="BT61" s="89"/>
      <c r="BU61" s="89"/>
      <c r="BV61" s="89"/>
      <c r="BW61" s="89"/>
      <c r="BX61" s="89"/>
      <c r="BY61" s="89"/>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89"/>
      <c r="BN62" s="89"/>
      <c r="BO62" s="89"/>
      <c r="BP62" s="89"/>
      <c r="BQ62" s="89"/>
      <c r="BR62" s="89"/>
      <c r="BS62" s="89"/>
      <c r="BT62" s="89"/>
      <c r="BU62" s="89"/>
      <c r="BV62" s="89"/>
      <c r="BW62" s="89"/>
      <c r="BX62" s="89"/>
      <c r="BY62" s="89"/>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89"/>
      <c r="BN63" s="89"/>
      <c r="BO63" s="89"/>
      <c r="BP63" s="89"/>
      <c r="BQ63" s="89"/>
      <c r="BR63" s="89"/>
      <c r="BS63" s="89"/>
      <c r="BT63" s="89"/>
      <c r="BU63" s="89"/>
      <c r="BV63" s="89"/>
      <c r="BW63" s="89"/>
      <c r="BX63" s="89"/>
      <c r="BY63" s="89"/>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111</v>
      </c>
      <c r="BM66" s="89"/>
      <c r="BN66" s="89"/>
      <c r="BO66" s="89"/>
      <c r="BP66" s="89"/>
      <c r="BQ66" s="89"/>
      <c r="BR66" s="89"/>
      <c r="BS66" s="89"/>
      <c r="BT66" s="89"/>
      <c r="BU66" s="89"/>
      <c r="BV66" s="89"/>
      <c r="BW66" s="89"/>
      <c r="BX66" s="89"/>
      <c r="BY66" s="89"/>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89"/>
      <c r="BN67" s="89"/>
      <c r="BO67" s="89"/>
      <c r="BP67" s="89"/>
      <c r="BQ67" s="89"/>
      <c r="BR67" s="89"/>
      <c r="BS67" s="89"/>
      <c r="BT67" s="89"/>
      <c r="BU67" s="89"/>
      <c r="BV67" s="89"/>
      <c r="BW67" s="89"/>
      <c r="BX67" s="89"/>
      <c r="BY67" s="89"/>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89"/>
      <c r="BN68" s="89"/>
      <c r="BO68" s="89"/>
      <c r="BP68" s="89"/>
      <c r="BQ68" s="89"/>
      <c r="BR68" s="89"/>
      <c r="BS68" s="89"/>
      <c r="BT68" s="89"/>
      <c r="BU68" s="89"/>
      <c r="BV68" s="89"/>
      <c r="BW68" s="89"/>
      <c r="BX68" s="89"/>
      <c r="BY68" s="89"/>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89"/>
      <c r="BN69" s="89"/>
      <c r="BO69" s="89"/>
      <c r="BP69" s="89"/>
      <c r="BQ69" s="89"/>
      <c r="BR69" s="89"/>
      <c r="BS69" s="89"/>
      <c r="BT69" s="89"/>
      <c r="BU69" s="89"/>
      <c r="BV69" s="89"/>
      <c r="BW69" s="89"/>
      <c r="BX69" s="89"/>
      <c r="BY69" s="89"/>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89"/>
      <c r="BN70" s="89"/>
      <c r="BO70" s="89"/>
      <c r="BP70" s="89"/>
      <c r="BQ70" s="89"/>
      <c r="BR70" s="89"/>
      <c r="BS70" s="89"/>
      <c r="BT70" s="89"/>
      <c r="BU70" s="89"/>
      <c r="BV70" s="89"/>
      <c r="BW70" s="89"/>
      <c r="BX70" s="89"/>
      <c r="BY70" s="89"/>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89"/>
      <c r="BN71" s="89"/>
      <c r="BO71" s="89"/>
      <c r="BP71" s="89"/>
      <c r="BQ71" s="89"/>
      <c r="BR71" s="89"/>
      <c r="BS71" s="89"/>
      <c r="BT71" s="89"/>
      <c r="BU71" s="89"/>
      <c r="BV71" s="89"/>
      <c r="BW71" s="89"/>
      <c r="BX71" s="89"/>
      <c r="BY71" s="89"/>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89"/>
      <c r="BN72" s="89"/>
      <c r="BO72" s="89"/>
      <c r="BP72" s="89"/>
      <c r="BQ72" s="89"/>
      <c r="BR72" s="89"/>
      <c r="BS72" s="89"/>
      <c r="BT72" s="89"/>
      <c r="BU72" s="89"/>
      <c r="BV72" s="89"/>
      <c r="BW72" s="89"/>
      <c r="BX72" s="89"/>
      <c r="BY72" s="89"/>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89"/>
      <c r="BN73" s="89"/>
      <c r="BO73" s="89"/>
      <c r="BP73" s="89"/>
      <c r="BQ73" s="89"/>
      <c r="BR73" s="89"/>
      <c r="BS73" s="89"/>
      <c r="BT73" s="89"/>
      <c r="BU73" s="89"/>
      <c r="BV73" s="89"/>
      <c r="BW73" s="89"/>
      <c r="BX73" s="89"/>
      <c r="BY73" s="89"/>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89"/>
      <c r="BN74" s="89"/>
      <c r="BO74" s="89"/>
      <c r="BP74" s="89"/>
      <c r="BQ74" s="89"/>
      <c r="BR74" s="89"/>
      <c r="BS74" s="89"/>
      <c r="BT74" s="89"/>
      <c r="BU74" s="89"/>
      <c r="BV74" s="89"/>
      <c r="BW74" s="89"/>
      <c r="BX74" s="89"/>
      <c r="BY74" s="89"/>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89"/>
      <c r="BN75" s="89"/>
      <c r="BO75" s="89"/>
      <c r="BP75" s="89"/>
      <c r="BQ75" s="89"/>
      <c r="BR75" s="89"/>
      <c r="BS75" s="89"/>
      <c r="BT75" s="89"/>
      <c r="BU75" s="89"/>
      <c r="BV75" s="89"/>
      <c r="BW75" s="89"/>
      <c r="BX75" s="89"/>
      <c r="BY75" s="89"/>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89"/>
      <c r="BN76" s="89"/>
      <c r="BO76" s="89"/>
      <c r="BP76" s="89"/>
      <c r="BQ76" s="89"/>
      <c r="BR76" s="89"/>
      <c r="BS76" s="89"/>
      <c r="BT76" s="89"/>
      <c r="BU76" s="89"/>
      <c r="BV76" s="89"/>
      <c r="BW76" s="89"/>
      <c r="BX76" s="89"/>
      <c r="BY76" s="89"/>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89"/>
      <c r="BN77" s="89"/>
      <c r="BO77" s="89"/>
      <c r="BP77" s="89"/>
      <c r="BQ77" s="89"/>
      <c r="BR77" s="89"/>
      <c r="BS77" s="89"/>
      <c r="BT77" s="89"/>
      <c r="BU77" s="89"/>
      <c r="BV77" s="89"/>
      <c r="BW77" s="89"/>
      <c r="BX77" s="89"/>
      <c r="BY77" s="89"/>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89"/>
      <c r="BN78" s="89"/>
      <c r="BO78" s="89"/>
      <c r="BP78" s="89"/>
      <c r="BQ78" s="89"/>
      <c r="BR78" s="89"/>
      <c r="BS78" s="89"/>
      <c r="BT78" s="89"/>
      <c r="BU78" s="89"/>
      <c r="BV78" s="89"/>
      <c r="BW78" s="89"/>
      <c r="BX78" s="89"/>
      <c r="BY78" s="89"/>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89"/>
      <c r="BN79" s="89"/>
      <c r="BO79" s="89"/>
      <c r="BP79" s="89"/>
      <c r="BQ79" s="89"/>
      <c r="BR79" s="89"/>
      <c r="BS79" s="89"/>
      <c r="BT79" s="89"/>
      <c r="BU79" s="89"/>
      <c r="BV79" s="89"/>
      <c r="BW79" s="89"/>
      <c r="BX79" s="89"/>
      <c r="BY79" s="89"/>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89"/>
      <c r="BN80" s="89"/>
      <c r="BO80" s="89"/>
      <c r="BP80" s="89"/>
      <c r="BQ80" s="89"/>
      <c r="BR80" s="89"/>
      <c r="BS80" s="89"/>
      <c r="BT80" s="89"/>
      <c r="BU80" s="89"/>
      <c r="BV80" s="89"/>
      <c r="BW80" s="89"/>
      <c r="BX80" s="89"/>
      <c r="BY80" s="89"/>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89"/>
      <c r="BN81" s="89"/>
      <c r="BO81" s="89"/>
      <c r="BP81" s="89"/>
      <c r="BQ81" s="89"/>
      <c r="BR81" s="89"/>
      <c r="BS81" s="89"/>
      <c r="BT81" s="89"/>
      <c r="BU81" s="89"/>
      <c r="BV81" s="89"/>
      <c r="BW81" s="89"/>
      <c r="BX81" s="89"/>
      <c r="BY81" s="89"/>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KBZmgzOCcCm9ipM7lef9stQMesTgkZiXDIOBtRoGQOOo7bNMKkoRjaZmGkVCxTC6A++ILzX07qCboXWdpESIQ==" saltValue="so6BVCr+c27Uq/b33SeO2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422096</v>
      </c>
      <c r="D6" s="20">
        <f t="shared" si="3"/>
        <v>46</v>
      </c>
      <c r="E6" s="20">
        <f t="shared" si="3"/>
        <v>1</v>
      </c>
      <c r="F6" s="20">
        <f t="shared" si="3"/>
        <v>0</v>
      </c>
      <c r="G6" s="20">
        <f t="shared" si="3"/>
        <v>1</v>
      </c>
      <c r="H6" s="20" t="str">
        <f t="shared" si="3"/>
        <v>長崎県　対馬市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67.87</v>
      </c>
      <c r="P6" s="21">
        <f t="shared" si="3"/>
        <v>99.91</v>
      </c>
      <c r="Q6" s="21">
        <f t="shared" si="3"/>
        <v>4230</v>
      </c>
      <c r="R6" s="21">
        <f t="shared" si="3"/>
        <v>29019</v>
      </c>
      <c r="S6" s="21">
        <f t="shared" si="3"/>
        <v>707.42</v>
      </c>
      <c r="T6" s="21">
        <f t="shared" si="3"/>
        <v>41.02</v>
      </c>
      <c r="U6" s="21">
        <f t="shared" si="3"/>
        <v>28637</v>
      </c>
      <c r="V6" s="21">
        <f t="shared" si="3"/>
        <v>58.57</v>
      </c>
      <c r="W6" s="21">
        <f t="shared" si="3"/>
        <v>488.94</v>
      </c>
      <c r="X6" s="22">
        <f>IF(X7="",NA(),X7)</f>
        <v>118.32</v>
      </c>
      <c r="Y6" s="22">
        <f t="shared" ref="Y6:AG6" si="4">IF(Y7="",NA(),Y7)</f>
        <v>115.91</v>
      </c>
      <c r="Z6" s="22">
        <f t="shared" si="4"/>
        <v>118.88</v>
      </c>
      <c r="AA6" s="22">
        <f t="shared" si="4"/>
        <v>120.98</v>
      </c>
      <c r="AB6" s="22">
        <f t="shared" si="4"/>
        <v>115.82</v>
      </c>
      <c r="AC6" s="22">
        <f t="shared" si="4"/>
        <v>110.68</v>
      </c>
      <c r="AD6" s="22">
        <f t="shared" si="4"/>
        <v>110.66</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3.59</v>
      </c>
      <c r="AQ6" s="22">
        <f t="shared" si="5"/>
        <v>3.98</v>
      </c>
      <c r="AR6" s="22">
        <f t="shared" si="5"/>
        <v>6.02</v>
      </c>
      <c r="AS6" s="21" t="str">
        <f>IF(AS7="","",IF(AS7="-","【-】","【"&amp;SUBSTITUTE(TEXT(AS7,"#,##0.00"),"-","△")&amp;"】"))</f>
        <v>【1.30】</v>
      </c>
      <c r="AT6" s="22">
        <f>IF(AT7="",NA(),AT7)</f>
        <v>191.68</v>
      </c>
      <c r="AU6" s="22">
        <f t="shared" ref="AU6:BC6" si="6">IF(AU7="",NA(),AU7)</f>
        <v>200.55</v>
      </c>
      <c r="AV6" s="22">
        <f t="shared" si="6"/>
        <v>216.65</v>
      </c>
      <c r="AW6" s="22">
        <f t="shared" si="6"/>
        <v>234.73</v>
      </c>
      <c r="AX6" s="22">
        <f t="shared" si="6"/>
        <v>268.44</v>
      </c>
      <c r="AY6" s="22">
        <f t="shared" si="6"/>
        <v>357.34</v>
      </c>
      <c r="AZ6" s="22">
        <f t="shared" si="6"/>
        <v>366.03</v>
      </c>
      <c r="BA6" s="22">
        <f t="shared" si="6"/>
        <v>379.08</v>
      </c>
      <c r="BB6" s="22">
        <f t="shared" si="6"/>
        <v>367.55</v>
      </c>
      <c r="BC6" s="22">
        <f t="shared" si="6"/>
        <v>378.56</v>
      </c>
      <c r="BD6" s="21" t="str">
        <f>IF(BD7="","",IF(BD7="-","【-】","【"&amp;SUBSTITUTE(TEXT(BD7,"#,##0.00"),"-","△")&amp;"】"))</f>
        <v>【261.51】</v>
      </c>
      <c r="BE6" s="22">
        <f>IF(BE7="",NA(),BE7)</f>
        <v>679.22</v>
      </c>
      <c r="BF6" s="22">
        <f t="shared" ref="BF6:BN6" si="7">IF(BF7="",NA(),BF7)</f>
        <v>644</v>
      </c>
      <c r="BG6" s="22">
        <f t="shared" si="7"/>
        <v>617.59</v>
      </c>
      <c r="BH6" s="22">
        <f t="shared" si="7"/>
        <v>592.91</v>
      </c>
      <c r="BI6" s="22">
        <f t="shared" si="7"/>
        <v>575.47</v>
      </c>
      <c r="BJ6" s="22">
        <f t="shared" si="7"/>
        <v>373.69</v>
      </c>
      <c r="BK6" s="22">
        <f t="shared" si="7"/>
        <v>370.12</v>
      </c>
      <c r="BL6" s="22">
        <f t="shared" si="7"/>
        <v>398.98</v>
      </c>
      <c r="BM6" s="22">
        <f t="shared" si="7"/>
        <v>418.68</v>
      </c>
      <c r="BN6" s="22">
        <f t="shared" si="7"/>
        <v>395.68</v>
      </c>
      <c r="BO6" s="21" t="str">
        <f>IF(BO7="","",IF(BO7="-","【-】","【"&amp;SUBSTITUTE(TEXT(BO7,"#,##0.00"),"-","△")&amp;"】"))</f>
        <v>【265.16】</v>
      </c>
      <c r="BP6" s="22">
        <f>IF(BP7="",NA(),BP7)</f>
        <v>92.3</v>
      </c>
      <c r="BQ6" s="22">
        <f t="shared" ref="BQ6:BY6" si="8">IF(BQ7="",NA(),BQ7)</f>
        <v>90.58</v>
      </c>
      <c r="BR6" s="22">
        <f t="shared" si="8"/>
        <v>94.3</v>
      </c>
      <c r="BS6" s="22">
        <f t="shared" si="8"/>
        <v>97.27</v>
      </c>
      <c r="BT6" s="22">
        <f t="shared" si="8"/>
        <v>93.06</v>
      </c>
      <c r="BU6" s="22">
        <f t="shared" si="8"/>
        <v>99.87</v>
      </c>
      <c r="BV6" s="22">
        <f t="shared" si="8"/>
        <v>100.42</v>
      </c>
      <c r="BW6" s="22">
        <f t="shared" si="8"/>
        <v>98.64</v>
      </c>
      <c r="BX6" s="22">
        <f t="shared" si="8"/>
        <v>94.78</v>
      </c>
      <c r="BY6" s="22">
        <f t="shared" si="8"/>
        <v>97.59</v>
      </c>
      <c r="BZ6" s="21" t="str">
        <f>IF(BZ7="","",IF(BZ7="-","【-】","【"&amp;SUBSTITUTE(TEXT(BZ7,"#,##0.00"),"-","△")&amp;"】"))</f>
        <v>【102.35】</v>
      </c>
      <c r="CA6" s="22">
        <f>IF(CA7="",NA(),CA7)</f>
        <v>230.23</v>
      </c>
      <c r="CB6" s="22">
        <f t="shared" ref="CB6:CJ6" si="9">IF(CB7="",NA(),CB7)</f>
        <v>234.53</v>
      </c>
      <c r="CC6" s="22">
        <f t="shared" si="9"/>
        <v>227.09</v>
      </c>
      <c r="CD6" s="22">
        <f t="shared" si="9"/>
        <v>219.29</v>
      </c>
      <c r="CE6" s="22">
        <f t="shared" si="9"/>
        <v>230.31</v>
      </c>
      <c r="CF6" s="22">
        <f t="shared" si="9"/>
        <v>171.81</v>
      </c>
      <c r="CG6" s="22">
        <f t="shared" si="9"/>
        <v>171.67</v>
      </c>
      <c r="CH6" s="22">
        <f t="shared" si="9"/>
        <v>178.92</v>
      </c>
      <c r="CI6" s="22">
        <f t="shared" si="9"/>
        <v>181.3</v>
      </c>
      <c r="CJ6" s="22">
        <f t="shared" si="9"/>
        <v>181.71</v>
      </c>
      <c r="CK6" s="21" t="str">
        <f>IF(CK7="","",IF(CK7="-","【-】","【"&amp;SUBSTITUTE(TEXT(CK7,"#,##0.00"),"-","△")&amp;"】"))</f>
        <v>【167.74】</v>
      </c>
      <c r="CL6" s="22">
        <f>IF(CL7="",NA(),CL7)</f>
        <v>63.97</v>
      </c>
      <c r="CM6" s="22">
        <f t="shared" ref="CM6:CU6" si="10">IF(CM7="",NA(),CM7)</f>
        <v>61.6</v>
      </c>
      <c r="CN6" s="22">
        <f t="shared" si="10"/>
        <v>58.55</v>
      </c>
      <c r="CO6" s="22">
        <f t="shared" si="10"/>
        <v>57.59</v>
      </c>
      <c r="CP6" s="22">
        <f t="shared" si="10"/>
        <v>56.03</v>
      </c>
      <c r="CQ6" s="22">
        <f t="shared" si="10"/>
        <v>60.03</v>
      </c>
      <c r="CR6" s="22">
        <f t="shared" si="10"/>
        <v>59.74</v>
      </c>
      <c r="CS6" s="22">
        <f t="shared" si="10"/>
        <v>55.14</v>
      </c>
      <c r="CT6" s="22">
        <f t="shared" si="10"/>
        <v>55.89</v>
      </c>
      <c r="CU6" s="22">
        <f t="shared" si="10"/>
        <v>55.72</v>
      </c>
      <c r="CV6" s="21" t="str">
        <f>IF(CV7="","",IF(CV7="-","【-】","【"&amp;SUBSTITUTE(TEXT(CV7,"#,##0.00"),"-","△")&amp;"】"))</f>
        <v>【60.29】</v>
      </c>
      <c r="CW6" s="22">
        <f>IF(CW7="",NA(),CW7)</f>
        <v>71.27</v>
      </c>
      <c r="CX6" s="22">
        <f t="shared" ref="CX6:DF6" si="11">IF(CX7="",NA(),CX7)</f>
        <v>71.680000000000007</v>
      </c>
      <c r="CY6" s="22">
        <f t="shared" si="11"/>
        <v>72.83</v>
      </c>
      <c r="CZ6" s="22">
        <f t="shared" si="11"/>
        <v>72.22</v>
      </c>
      <c r="DA6" s="22">
        <f t="shared" si="11"/>
        <v>71.28</v>
      </c>
      <c r="DB6" s="22">
        <f t="shared" si="11"/>
        <v>84.81</v>
      </c>
      <c r="DC6" s="22">
        <f t="shared" si="11"/>
        <v>84.8</v>
      </c>
      <c r="DD6" s="22">
        <f t="shared" si="11"/>
        <v>81.39</v>
      </c>
      <c r="DE6" s="22">
        <f t="shared" si="11"/>
        <v>81.27</v>
      </c>
      <c r="DF6" s="22">
        <f t="shared" si="11"/>
        <v>81.260000000000005</v>
      </c>
      <c r="DG6" s="21" t="str">
        <f>IF(DG7="","",IF(DG7="-","【-】","【"&amp;SUBSTITUTE(TEXT(DG7,"#,##0.00"),"-","△")&amp;"】"))</f>
        <v>【90.12】</v>
      </c>
      <c r="DH6" s="22">
        <f>IF(DH7="",NA(),DH7)</f>
        <v>63.92</v>
      </c>
      <c r="DI6" s="22">
        <f t="shared" ref="DI6:DQ6" si="12">IF(DI7="",NA(),DI7)</f>
        <v>63.99</v>
      </c>
      <c r="DJ6" s="22">
        <f t="shared" si="12"/>
        <v>65.39</v>
      </c>
      <c r="DK6" s="22">
        <f t="shared" si="12"/>
        <v>65.36</v>
      </c>
      <c r="DL6" s="22">
        <f t="shared" si="12"/>
        <v>66.45</v>
      </c>
      <c r="DM6" s="22">
        <f t="shared" si="12"/>
        <v>47.28</v>
      </c>
      <c r="DN6" s="22">
        <f t="shared" si="12"/>
        <v>47.66</v>
      </c>
      <c r="DO6" s="22">
        <f t="shared" si="12"/>
        <v>49.92</v>
      </c>
      <c r="DP6" s="22">
        <f t="shared" si="12"/>
        <v>50.63</v>
      </c>
      <c r="DQ6" s="22">
        <f t="shared" si="12"/>
        <v>51.29</v>
      </c>
      <c r="DR6" s="21" t="str">
        <f>IF(DR7="","",IF(DR7="-","【-】","【"&amp;SUBSTITUTE(TEXT(DR7,"#,##0.00"),"-","△")&amp;"】"))</f>
        <v>【50.88】</v>
      </c>
      <c r="DS6" s="22">
        <f>IF(DS7="",NA(),DS7)</f>
        <v>17.53</v>
      </c>
      <c r="DT6" s="22">
        <f t="shared" ref="DT6:EB6" si="13">IF(DT7="",NA(),DT7)</f>
        <v>19.16</v>
      </c>
      <c r="DU6" s="22">
        <f t="shared" si="13"/>
        <v>19.07</v>
      </c>
      <c r="DV6" s="22">
        <f t="shared" si="13"/>
        <v>18.100000000000001</v>
      </c>
      <c r="DW6" s="22">
        <f t="shared" si="13"/>
        <v>19.03</v>
      </c>
      <c r="DX6" s="22">
        <f t="shared" si="13"/>
        <v>12.19</v>
      </c>
      <c r="DY6" s="22">
        <f t="shared" si="13"/>
        <v>15.1</v>
      </c>
      <c r="DZ6" s="22">
        <f t="shared" si="13"/>
        <v>16.88</v>
      </c>
      <c r="EA6" s="22">
        <f t="shared" si="13"/>
        <v>18.28</v>
      </c>
      <c r="EB6" s="22">
        <f t="shared" si="13"/>
        <v>19.61</v>
      </c>
      <c r="EC6" s="21" t="str">
        <f>IF(EC7="","",IF(EC7="-","【-】","【"&amp;SUBSTITUTE(TEXT(EC7,"#,##0.00"),"-","△")&amp;"】"))</f>
        <v>【22.30】</v>
      </c>
      <c r="ED6" s="22">
        <f>IF(ED7="",NA(),ED7)</f>
        <v>0.37</v>
      </c>
      <c r="EE6" s="22">
        <f t="shared" ref="EE6:EM6" si="14">IF(EE7="",NA(),EE7)</f>
        <v>1.81</v>
      </c>
      <c r="EF6" s="22">
        <f t="shared" si="14"/>
        <v>0.05</v>
      </c>
      <c r="EG6" s="22">
        <f t="shared" si="14"/>
        <v>0.95</v>
      </c>
      <c r="EH6" s="22">
        <f t="shared" si="14"/>
        <v>0.56999999999999995</v>
      </c>
      <c r="EI6" s="22">
        <f t="shared" si="14"/>
        <v>0.51</v>
      </c>
      <c r="EJ6" s="22">
        <f t="shared" si="14"/>
        <v>0.57999999999999996</v>
      </c>
      <c r="EK6" s="22">
        <f t="shared" si="14"/>
        <v>0.52</v>
      </c>
      <c r="EL6" s="22">
        <f t="shared" si="14"/>
        <v>0.53</v>
      </c>
      <c r="EM6" s="22">
        <f t="shared" si="14"/>
        <v>0.48</v>
      </c>
      <c r="EN6" s="21" t="str">
        <f>IF(EN7="","",IF(EN7="-","【-】","【"&amp;SUBSTITUTE(TEXT(EN7,"#,##0.00"),"-","△")&amp;"】"))</f>
        <v>【0.66】</v>
      </c>
    </row>
    <row r="7" spans="1:144" s="23" customFormat="1" x14ac:dyDescent="0.15">
      <c r="A7" s="15"/>
      <c r="B7" s="24">
        <v>2021</v>
      </c>
      <c r="C7" s="24">
        <v>422096</v>
      </c>
      <c r="D7" s="24">
        <v>46</v>
      </c>
      <c r="E7" s="24">
        <v>1</v>
      </c>
      <c r="F7" s="24">
        <v>0</v>
      </c>
      <c r="G7" s="24">
        <v>1</v>
      </c>
      <c r="H7" s="24" t="s">
        <v>92</v>
      </c>
      <c r="I7" s="24" t="s">
        <v>93</v>
      </c>
      <c r="J7" s="24" t="s">
        <v>94</v>
      </c>
      <c r="K7" s="24" t="s">
        <v>95</v>
      </c>
      <c r="L7" s="24" t="s">
        <v>96</v>
      </c>
      <c r="M7" s="24" t="s">
        <v>97</v>
      </c>
      <c r="N7" s="25" t="s">
        <v>98</v>
      </c>
      <c r="O7" s="25">
        <v>67.87</v>
      </c>
      <c r="P7" s="25">
        <v>99.91</v>
      </c>
      <c r="Q7" s="25">
        <v>4230</v>
      </c>
      <c r="R7" s="25">
        <v>29019</v>
      </c>
      <c r="S7" s="25">
        <v>707.42</v>
      </c>
      <c r="T7" s="25">
        <v>41.02</v>
      </c>
      <c r="U7" s="25">
        <v>28637</v>
      </c>
      <c r="V7" s="25">
        <v>58.57</v>
      </c>
      <c r="W7" s="25">
        <v>488.94</v>
      </c>
      <c r="X7" s="25">
        <v>118.32</v>
      </c>
      <c r="Y7" s="25">
        <v>115.91</v>
      </c>
      <c r="Z7" s="25">
        <v>118.88</v>
      </c>
      <c r="AA7" s="25">
        <v>120.98</v>
      </c>
      <c r="AB7" s="25">
        <v>115.82</v>
      </c>
      <c r="AC7" s="25">
        <v>110.68</v>
      </c>
      <c r="AD7" s="25">
        <v>110.66</v>
      </c>
      <c r="AE7" s="25">
        <v>108.61</v>
      </c>
      <c r="AF7" s="25">
        <v>108.35</v>
      </c>
      <c r="AG7" s="25">
        <v>108.84</v>
      </c>
      <c r="AH7" s="25">
        <v>111.39</v>
      </c>
      <c r="AI7" s="25">
        <v>0</v>
      </c>
      <c r="AJ7" s="25">
        <v>0</v>
      </c>
      <c r="AK7" s="25">
        <v>0</v>
      </c>
      <c r="AL7" s="25">
        <v>0</v>
      </c>
      <c r="AM7" s="25">
        <v>0</v>
      </c>
      <c r="AN7" s="25">
        <v>3.56</v>
      </c>
      <c r="AO7" s="25">
        <v>2.74</v>
      </c>
      <c r="AP7" s="25">
        <v>3.59</v>
      </c>
      <c r="AQ7" s="25">
        <v>3.98</v>
      </c>
      <c r="AR7" s="25">
        <v>6.02</v>
      </c>
      <c r="AS7" s="25">
        <v>1.3</v>
      </c>
      <c r="AT7" s="25">
        <v>191.68</v>
      </c>
      <c r="AU7" s="25">
        <v>200.55</v>
      </c>
      <c r="AV7" s="25">
        <v>216.65</v>
      </c>
      <c r="AW7" s="25">
        <v>234.73</v>
      </c>
      <c r="AX7" s="25">
        <v>268.44</v>
      </c>
      <c r="AY7" s="25">
        <v>357.34</v>
      </c>
      <c r="AZ7" s="25">
        <v>366.03</v>
      </c>
      <c r="BA7" s="25">
        <v>379.08</v>
      </c>
      <c r="BB7" s="25">
        <v>367.55</v>
      </c>
      <c r="BC7" s="25">
        <v>378.56</v>
      </c>
      <c r="BD7" s="25">
        <v>261.51</v>
      </c>
      <c r="BE7" s="25">
        <v>679.22</v>
      </c>
      <c r="BF7" s="25">
        <v>644</v>
      </c>
      <c r="BG7" s="25">
        <v>617.59</v>
      </c>
      <c r="BH7" s="25">
        <v>592.91</v>
      </c>
      <c r="BI7" s="25">
        <v>575.47</v>
      </c>
      <c r="BJ7" s="25">
        <v>373.69</v>
      </c>
      <c r="BK7" s="25">
        <v>370.12</v>
      </c>
      <c r="BL7" s="25">
        <v>398.98</v>
      </c>
      <c r="BM7" s="25">
        <v>418.68</v>
      </c>
      <c r="BN7" s="25">
        <v>395.68</v>
      </c>
      <c r="BO7" s="25">
        <v>265.16000000000003</v>
      </c>
      <c r="BP7" s="25">
        <v>92.3</v>
      </c>
      <c r="BQ7" s="25">
        <v>90.58</v>
      </c>
      <c r="BR7" s="25">
        <v>94.3</v>
      </c>
      <c r="BS7" s="25">
        <v>97.27</v>
      </c>
      <c r="BT7" s="25">
        <v>93.06</v>
      </c>
      <c r="BU7" s="25">
        <v>99.87</v>
      </c>
      <c r="BV7" s="25">
        <v>100.42</v>
      </c>
      <c r="BW7" s="25">
        <v>98.64</v>
      </c>
      <c r="BX7" s="25">
        <v>94.78</v>
      </c>
      <c r="BY7" s="25">
        <v>97.59</v>
      </c>
      <c r="BZ7" s="25">
        <v>102.35</v>
      </c>
      <c r="CA7" s="25">
        <v>230.23</v>
      </c>
      <c r="CB7" s="25">
        <v>234.53</v>
      </c>
      <c r="CC7" s="25">
        <v>227.09</v>
      </c>
      <c r="CD7" s="25">
        <v>219.29</v>
      </c>
      <c r="CE7" s="25">
        <v>230.31</v>
      </c>
      <c r="CF7" s="25">
        <v>171.81</v>
      </c>
      <c r="CG7" s="25">
        <v>171.67</v>
      </c>
      <c r="CH7" s="25">
        <v>178.92</v>
      </c>
      <c r="CI7" s="25">
        <v>181.3</v>
      </c>
      <c r="CJ7" s="25">
        <v>181.71</v>
      </c>
      <c r="CK7" s="25">
        <v>167.74</v>
      </c>
      <c r="CL7" s="25">
        <v>63.97</v>
      </c>
      <c r="CM7" s="25">
        <v>61.6</v>
      </c>
      <c r="CN7" s="25">
        <v>58.55</v>
      </c>
      <c r="CO7" s="25">
        <v>57.59</v>
      </c>
      <c r="CP7" s="25">
        <v>56.03</v>
      </c>
      <c r="CQ7" s="25">
        <v>60.03</v>
      </c>
      <c r="CR7" s="25">
        <v>59.74</v>
      </c>
      <c r="CS7" s="25">
        <v>55.14</v>
      </c>
      <c r="CT7" s="25">
        <v>55.89</v>
      </c>
      <c r="CU7" s="25">
        <v>55.72</v>
      </c>
      <c r="CV7" s="25">
        <v>60.29</v>
      </c>
      <c r="CW7" s="25">
        <v>71.27</v>
      </c>
      <c r="CX7" s="25">
        <v>71.680000000000007</v>
      </c>
      <c r="CY7" s="25">
        <v>72.83</v>
      </c>
      <c r="CZ7" s="25">
        <v>72.22</v>
      </c>
      <c r="DA7" s="25">
        <v>71.28</v>
      </c>
      <c r="DB7" s="25">
        <v>84.81</v>
      </c>
      <c r="DC7" s="25">
        <v>84.8</v>
      </c>
      <c r="DD7" s="25">
        <v>81.39</v>
      </c>
      <c r="DE7" s="25">
        <v>81.27</v>
      </c>
      <c r="DF7" s="25">
        <v>81.260000000000005</v>
      </c>
      <c r="DG7" s="25">
        <v>90.12</v>
      </c>
      <c r="DH7" s="25">
        <v>63.92</v>
      </c>
      <c r="DI7" s="25">
        <v>63.99</v>
      </c>
      <c r="DJ7" s="25">
        <v>65.39</v>
      </c>
      <c r="DK7" s="25">
        <v>65.36</v>
      </c>
      <c r="DL7" s="25">
        <v>66.45</v>
      </c>
      <c r="DM7" s="25">
        <v>47.28</v>
      </c>
      <c r="DN7" s="25">
        <v>47.66</v>
      </c>
      <c r="DO7" s="25">
        <v>49.92</v>
      </c>
      <c r="DP7" s="25">
        <v>50.63</v>
      </c>
      <c r="DQ7" s="25">
        <v>51.29</v>
      </c>
      <c r="DR7" s="25">
        <v>50.88</v>
      </c>
      <c r="DS7" s="25">
        <v>17.53</v>
      </c>
      <c r="DT7" s="25">
        <v>19.16</v>
      </c>
      <c r="DU7" s="25">
        <v>19.07</v>
      </c>
      <c r="DV7" s="25">
        <v>18.100000000000001</v>
      </c>
      <c r="DW7" s="25">
        <v>19.03</v>
      </c>
      <c r="DX7" s="25">
        <v>12.19</v>
      </c>
      <c r="DY7" s="25">
        <v>15.1</v>
      </c>
      <c r="DZ7" s="25">
        <v>16.88</v>
      </c>
      <c r="EA7" s="25">
        <v>18.28</v>
      </c>
      <c r="EB7" s="25">
        <v>19.61</v>
      </c>
      <c r="EC7" s="25">
        <v>22.3</v>
      </c>
      <c r="ED7" s="25">
        <v>0.37</v>
      </c>
      <c r="EE7" s="25">
        <v>1.81</v>
      </c>
      <c r="EF7" s="25">
        <v>0.05</v>
      </c>
      <c r="EG7" s="25">
        <v>0.95</v>
      </c>
      <c r="EH7" s="25">
        <v>0.56999999999999995</v>
      </c>
      <c r="EI7" s="25">
        <v>0.51</v>
      </c>
      <c r="EJ7" s="25">
        <v>0.57999999999999996</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tsadmin</cp:lastModifiedBy>
  <dcterms:created xsi:type="dcterms:W3CDTF">2022-12-01T01:05:49Z</dcterms:created>
  <dcterms:modified xsi:type="dcterms:W3CDTF">2023-01-14T02:18:48Z</dcterms:modified>
  <cp:category/>
</cp:coreProperties>
</file>