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asaaki-takigawa\Desktop\"/>
    </mc:Choice>
  </mc:AlternateContent>
  <xr:revisionPtr revIDLastSave="0" documentId="13_ncr:1_{F65EEC00-4708-4A1F-A8A5-C8CAA78E7A56}" xr6:coauthVersionLast="47" xr6:coauthVersionMax="47" xr10:uidLastSave="{00000000-0000-0000-0000-000000000000}"/>
  <workbookProtection workbookAlgorithmName="SHA-512" workbookHashValue="/O7MUynUrlucFUAS+7T4ECkpYX3yMGE9tPAIHsVyh0nmBIlsFsT4on5IayXhVj615RBOC37PThsRnwRqTD7QTQ==" workbookSaltValue="taLvwGbTbLCG3ovdCHS1i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I85" i="4"/>
  <c r="H85" i="4"/>
  <c r="G85" i="4"/>
  <c r="F85" i="4"/>
  <c r="BB10" i="4"/>
  <c r="AT10" i="4"/>
  <c r="AL10" i="4"/>
  <c r="I10" i="4"/>
  <c r="B10" i="4"/>
  <c r="BB8" i="4"/>
  <c r="AT8" i="4"/>
  <c r="AL8" i="4"/>
  <c r="P8" i="4"/>
  <c r="I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<sst xmlns="http://schemas.openxmlformats.org/spreadsheetml/2006/main" count="228" uniqueCount="114">
  <si>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</si>
  <si>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</si>
  <si>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</si>
  <si>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</si>
  <si>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</si>
  <si>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</si>
  <si>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</si>
  <si>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</si>
  <si>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</si>
  <si>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</si>
  <si>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</si>
  <si>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</si>
  <si>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</si>
  <si>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</si>
  <si>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</si>
  <si>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</si>
  <si>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</si>
  <si>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</si>
  <si>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</si>
  <si>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</si>
  <si>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</si>
  <si>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</si>
  <si>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</si>
  <si>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</si>
  <si>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</si>
  <si>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</si>
  <si>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</si>
  <si>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</si>
  <si>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</si>
  <si>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</si>
  <si>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</si>
  <si>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</si>
  <si>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</si>
  <si>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</si>
  <si>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</si>
  <si>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</si>
  <si>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</si>
  <si>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</si>
  <si>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</si>
  <si>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</si>
  <si>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</si>
  <si>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</si>
  <si>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</si>
  <si>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</si>
  <si>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</si>
  <si>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</si>
  <si>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</si>
  <si>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</si>
  <si>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</si>
  <si>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</si>
  <si>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</si>
  <si>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</si>
  <si>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</si>
  <si>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</si>
  <si>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</si>
  <si>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</si>
  <si>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</si>
  <si>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</si>
  <si>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</si>
  <si>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</si>
  <si>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</si>
  <si>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</si>
  <si>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</si>
  <si>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</si>
  <si>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</si>
  <si>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</si>
  <si>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</si>
  <si>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</si>
  <si>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</si>
  <si>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</si>
  <si>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</si>
  <si>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</si>
  <si>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</si>
  <si>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</si>
  <si>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</si>
  <si>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</si>
  <si>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</si>
  <si>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</si>
  <si>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</si>
  <si>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</si>
  <si>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</si>
  <si>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</si>
  <si>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</si>
  <si>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</si>
  <si>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</si>
  <si>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</si>
  <si>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</si>
  <si>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</si>
  <si>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</si>
  <si>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</si>
  <si>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</si>
  <si>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</si>
  <si>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波佐見町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</si>
  <si>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</si>
  <si>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</si>
  <si>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</si>
  <si>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</si>
  <si>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</si>
  <si>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</si>
  <si>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</si>
  <si>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</si>
  <si>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</si>
  <si>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</si>
  <si>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</si>
  <si>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</si>
  <si>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</si>
  <si>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</si>
  <si>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</si>
  <si>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</si>
  <si>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</si>
  <si>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</si>
  <si>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経営収支比率については、各年度の収支は黒字となっており、平均値も上回っていることから健全な状況とはいえるが、今後の施設投資等に係る財源を確保するためには、更なる費用削減に取り組む必要がある。
②累積欠損金比率については、累積欠損金はなく0％を維持している。
③流動比率については、今年度も100％を大きく上回っているため、支払い能力は十分備わっているといえる。
④企業債残高対給水収益比率については、平均値より下回っているが、更新が必要な老朽管や老朽施設があるため、今後も投資規模等の検討が必要である。
⑤料金回収率については、平均値より上回っており、今後も回収率の向上に努める。
⑥給水原価については、平均値より下回っているが、今後も投資の効率化や維持管理費の削減などの経営改善が必要である。
⑦施設利用率については、平均値より上回っており、施設を効率的に使用できている。
⑧有収率については、平均値より上回っているが、今後も計画的な老朽管の更新が必要である。
</t>
    <rPh sb="66" eb="68">
      <t>ザイゲン</t>
    </rPh>
    <rPh sb="206" eb="208">
      <t>シタマワ</t>
    </rPh>
    <rPh sb="214" eb="216">
      <t>コウシン</t>
    </rPh>
    <rPh sb="217" eb="219">
      <t>ヒツヨウ</t>
    </rPh>
    <rPh sb="220" eb="223">
      <t>ロウキュウカン</t>
    </rPh>
    <rPh sb="224" eb="226">
      <t>ロウキュウ</t>
    </rPh>
    <rPh sb="226" eb="228">
      <t>シセツ</t>
    </rPh>
    <rPh sb="234" eb="236">
      <t>コンゴ</t>
    </rPh>
    <rPh sb="241" eb="242">
      <t>トウ</t>
    </rPh>
    <rPh sb="376" eb="379">
      <t>コウリツテキ</t>
    </rPh>
    <rPh sb="380" eb="382">
      <t>シヨウ</t>
    </rPh>
    <phoneticPr fontId="4"/>
  </si>
  <si>
    <t>経営状況の収益性などは概ね良好と判断できるが、今後は給水人口の減少や企業債の償還、維持費の増額が見込まれるなどで厳しい財政状況が予想される。さらに老朽施設及び老朽管の更新を行う必要があるが、現在の財政事業では短時間で整備するのは困難であり長期計画で実施していくために、経費の削減等に努める。</t>
    <rPh sb="34" eb="37">
      <t>キギョウサイ</t>
    </rPh>
    <phoneticPr fontId="4"/>
  </si>
  <si>
    <t>①有形固定資産減価償却率については、平均値より上回っており、施設の更新が必要な状況になっている。
②管路経年化率については、平均値より下回っているが、今後も計画的な老朽管の更新等が必要になる。
③管路更新率については、平均値より上回っているが、今後も計画的な老朽管の更新等が必要になる。</t>
    <rPh sb="39" eb="41">
      <t>ジョウキョウ</t>
    </rPh>
    <rPh sb="67" eb="69">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</si>
</sst>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1.08</c:v>
                </c:pt>
                <c:pt idx="1">
                  <c:v>1.03</c:v>
                </c:pt>
                <c:pt idx="2">
                  <c:v>1.1399999999999999</c:v>
                </c:pt>
                <c:pt idx="3">
                  <c:v>1.1000000000000001</c:v>
                </c:pt>
                <c:pt idx="4">
                  <c:v>0.85</c:v>
                </c:pt>
              </c:numCache>
            </c:numRef>
          </c:val>
          <c:extLst>
            <c:ext xmlns:c16="http://schemas.microsoft.com/office/drawing/2014/chart" uri="{C3380CC4-5D6E-409C-BE32-E72D297353CC}">
              <c16:uniqueId val="{00000000-CAC6-4EC0-A766-68CED531028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CAC6-4EC0-A766-68CED531028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73.16</c:v>
                </c:pt>
                <c:pt idx="1">
                  <c:v>73.680000000000007</c:v>
                </c:pt>
                <c:pt idx="2">
                  <c:v>75.25</c:v>
                </c:pt>
                <c:pt idx="3">
                  <c:v>74.89</c:v>
                </c:pt>
                <c:pt idx="4">
                  <c:v>74.27</c:v>
                </c:pt>
              </c:numCache>
            </c:numRef>
          </c:val>
          <c:extLst>
            <c:ext xmlns:c16="http://schemas.microsoft.com/office/drawing/2014/chart" uri="{C3380CC4-5D6E-409C-BE32-E72D297353CC}">
              <c16:uniqueId val="{00000000-F283-489B-91BB-4BB3CE4916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F283-489B-91BB-4BB3CE4916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81.66</c:v>
                </c:pt>
                <c:pt idx="1">
                  <c:v>81.63</c:v>
                </c:pt>
                <c:pt idx="2">
                  <c:v>80.7</c:v>
                </c:pt>
                <c:pt idx="3">
                  <c:v>82.18</c:v>
                </c:pt>
                <c:pt idx="4">
                  <c:v>82.89</c:v>
                </c:pt>
              </c:numCache>
            </c:numRef>
          </c:val>
          <c:extLst>
            <c:ext xmlns:c16="http://schemas.microsoft.com/office/drawing/2014/chart" uri="{C3380CC4-5D6E-409C-BE32-E72D297353CC}">
              <c16:uniqueId val="{00000000-3F72-4014-9108-3CB12CDB22C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3F72-4014-9108-3CB12CDB22C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110.68</c:v>
                </c:pt>
                <c:pt idx="1">
                  <c:v>109.32</c:v>
                </c:pt>
                <c:pt idx="2">
                  <c:v>109.53</c:v>
                </c:pt>
                <c:pt idx="3">
                  <c:v>120.4</c:v>
                </c:pt>
                <c:pt idx="4">
                  <c:v>122.49</c:v>
                </c:pt>
              </c:numCache>
            </c:numRef>
          </c:val>
          <c:extLst>
            <c:ext xmlns:c16="http://schemas.microsoft.com/office/drawing/2014/chart" uri="{C3380CC4-5D6E-409C-BE32-E72D297353CC}">
              <c16:uniqueId val="{00000000-C75F-4993-BA90-496EA56DFB0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C75F-4993-BA90-496EA56DFB0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51.31</c:v>
                </c:pt>
                <c:pt idx="1">
                  <c:v>52.56</c:v>
                </c:pt>
                <c:pt idx="2">
                  <c:v>53.77</c:v>
                </c:pt>
                <c:pt idx="3">
                  <c:v>54.93</c:v>
                </c:pt>
                <c:pt idx="4">
                  <c:v>56.31</c:v>
                </c:pt>
              </c:numCache>
            </c:numRef>
          </c:val>
          <c:extLst>
            <c:ext xmlns:c16="http://schemas.microsoft.com/office/drawing/2014/chart" uri="{C3380CC4-5D6E-409C-BE32-E72D297353CC}">
              <c16:uniqueId val="{00000000-3CEE-457E-836C-242E5DDB000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3CEE-457E-836C-242E5DDB000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12.42</c:v>
                </c:pt>
                <c:pt idx="1">
                  <c:v>17.47</c:v>
                </c:pt>
                <c:pt idx="2">
                  <c:v>18.57</c:v>
                </c:pt>
                <c:pt idx="3">
                  <c:v>18.8</c:v>
                </c:pt>
                <c:pt idx="4">
                  <c:v>20.09</c:v>
                </c:pt>
              </c:numCache>
            </c:numRef>
          </c:val>
          <c:extLst>
            <c:ext xmlns:c16="http://schemas.microsoft.com/office/drawing/2014/chart" uri="{C3380CC4-5D6E-409C-BE32-E72D297353CC}">
              <c16:uniqueId val="{00000000-2898-421C-B2FB-5E2A2F3373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2898-421C-B2FB-5E2A2F3373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F2-4DA4-8AAC-538210B5E5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4FF2-4DA4-8AAC-538210B5E5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713.77</c:v>
                </c:pt>
                <c:pt idx="1">
                  <c:v>856.94</c:v>
                </c:pt>
                <c:pt idx="2">
                  <c:v>854.06</c:v>
                </c:pt>
                <c:pt idx="3">
                  <c:v>834.53</c:v>
                </c:pt>
                <c:pt idx="4">
                  <c:v>806.24</c:v>
                </c:pt>
              </c:numCache>
            </c:numRef>
          </c:val>
          <c:extLst>
            <c:ext xmlns:c16="http://schemas.microsoft.com/office/drawing/2014/chart" uri="{C3380CC4-5D6E-409C-BE32-E72D297353CC}">
              <c16:uniqueId val="{00000000-AB77-45C2-A462-397261E6D68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AB77-45C2-A462-397261E6D68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465.5</c:v>
                </c:pt>
                <c:pt idx="1">
                  <c:v>450.84</c:v>
                </c:pt>
                <c:pt idx="2">
                  <c:v>440.51</c:v>
                </c:pt>
                <c:pt idx="3">
                  <c:v>476.23</c:v>
                </c:pt>
                <c:pt idx="4">
                  <c:v>411.13</c:v>
                </c:pt>
              </c:numCache>
            </c:numRef>
          </c:val>
          <c:extLst>
            <c:ext xmlns:c16="http://schemas.microsoft.com/office/drawing/2014/chart" uri="{C3380CC4-5D6E-409C-BE32-E72D297353CC}">
              <c16:uniqueId val="{00000000-A26C-4F13-BD8D-620C22B9B0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A26C-4F13-BD8D-620C22B9B0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109.36</c:v>
                </c:pt>
                <c:pt idx="1">
                  <c:v>108.05</c:v>
                </c:pt>
                <c:pt idx="2">
                  <c:v>107.62</c:v>
                </c:pt>
                <c:pt idx="3">
                  <c:v>105.13</c:v>
                </c:pt>
                <c:pt idx="4">
                  <c:v>120.84</c:v>
                </c:pt>
              </c:numCache>
            </c:numRef>
          </c:val>
          <c:extLst>
            <c:ext xmlns:c16="http://schemas.microsoft.com/office/drawing/2014/chart" uri="{C3380CC4-5D6E-409C-BE32-E72D297353CC}">
              <c16:uniqueId val="{00000000-365F-4CE3-B9C0-B55917EEC35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365F-4CE3-B9C0-B55917EEC35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183.54</c:v>
                </c:pt>
                <c:pt idx="1">
                  <c:v>185.76</c:v>
                </c:pt>
                <c:pt idx="2">
                  <c:v>186.52</c:v>
                </c:pt>
                <c:pt idx="3">
                  <c:v>170.03</c:v>
                </c:pt>
                <c:pt idx="4">
                  <c:v>166.13</c:v>
                </c:pt>
              </c:numCache>
            </c:numRef>
          </c:val>
          <c:extLst>
            <c:ext xmlns:c16="http://schemas.microsoft.com/office/drawing/2014/chart" uri="{C3380CC4-5D6E-409C-BE32-E72D297353CC}">
              <c16:uniqueId val="{00000000-9B05-4DE7-940A-A92A4498DB7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9B05-4DE7-940A-A92A4498DB7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8"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長崎県　波佐見町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60"/>
      <c r="D7" s="60"/>
      <c r="E7" s="60"/>
      <c r="F7" s="60"/>
      <c r="G7" s="60"/>
      <c r="H7" s="60"/>
      <c r="I7" s="59" t="s">
        <v>2</v>
      </c>
      <c r="J7" s="60"/>
      <c r="K7" s="60"/>
      <c r="L7" s="60"/>
      <c r="M7" s="60"/>
      <c r="N7" s="60"/>
      <c r="O7" s="61"/>
      <c r="P7" s="62" t="s">
        <v>3</v>
      </c>
      <c r="Q7" s="62"/>
      <c r="R7" s="62"/>
      <c r="S7" s="62"/>
      <c r="T7" s="62"/>
      <c r="U7" s="62"/>
      <c r="V7" s="62"/>
      <c r="W7" s="62" t="s">
        <v>4</v>
      </c>
      <c r="X7" s="62"/>
      <c r="Y7" s="62"/>
      <c r="Z7" s="62"/>
      <c r="AA7" s="62"/>
      <c r="AB7" s="62"/>
      <c r="AC7" s="62"/>
      <c r="AD7" s="62" t="s">
        <v>5</v>
      </c>
      <c r="AE7" s="62"/>
      <c r="AF7" s="62"/>
      <c r="AG7" s="62"/>
      <c r="AH7" s="62"/>
      <c r="AI7" s="62"/>
      <c r="AJ7" s="62"/>
      <c r="AK7" s="2"/>
      <c r="AL7" s="62" t="s">
        <v>6</v>
      </c>
      <c r="AM7" s="62"/>
      <c r="AN7" s="62"/>
      <c r="AO7" s="62"/>
      <c r="AP7" s="62"/>
      <c r="AQ7" s="62"/>
      <c r="AR7" s="62"/>
      <c r="AS7" s="62"/>
      <c r="AT7" s="59" t="s">
        <v>7</v>
      </c>
      <c r="AU7" s="60"/>
      <c r="AV7" s="60"/>
      <c r="AW7" s="60"/>
      <c r="AX7" s="60"/>
      <c r="AY7" s="60"/>
      <c r="AZ7" s="60"/>
      <c r="BA7" s="60"/>
      <c r="BB7" s="62" t="s">
        <v>8</v>
      </c>
      <c r="BC7" s="62"/>
      <c r="BD7" s="62"/>
      <c r="BE7" s="62"/>
      <c r="BF7" s="62"/>
      <c r="BG7" s="62"/>
      <c r="BH7" s="62"/>
      <c r="BI7" s="62"/>
      <c r="BJ7" s="3"/>
      <c r="BK7" s="3"/>
      <c r="BL7" s="76" t="s">
        <v>9</v>
      </c>
      <c r="BM7" s="77"/>
      <c r="BN7" s="77"/>
      <c r="BO7" s="77"/>
      <c r="BP7" s="77"/>
      <c r="BQ7" s="77"/>
      <c r="BR7" s="77"/>
      <c r="BS7" s="77"/>
      <c r="BT7" s="77"/>
      <c r="BU7" s="77"/>
      <c r="BV7" s="77"/>
      <c r="BW7" s="77"/>
      <c r="BX7" s="77"/>
      <c r="BY7" s="78"/>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67" t="str">
        <f>データ!$K$6</f>
        <v>末端給水事業</v>
      </c>
      <c r="Q8" s="67"/>
      <c r="R8" s="67"/>
      <c r="S8" s="67"/>
      <c r="T8" s="67"/>
      <c r="U8" s="67"/>
      <c r="V8" s="67"/>
      <c r="W8" s="67" t="str">
        <f>データ!$L$6</f>
        <v>A7</v>
      </c>
      <c r="X8" s="67"/>
      <c r="Y8" s="67"/>
      <c r="Z8" s="67"/>
      <c r="AA8" s="67"/>
      <c r="AB8" s="67"/>
      <c r="AC8" s="67"/>
      <c r="AD8" s="67" t="str">
        <f>データ!$M$6</f>
        <v>非設置</v>
      </c>
      <c r="AE8" s="67"/>
      <c r="AF8" s="67"/>
      <c r="AG8" s="67"/>
      <c r="AH8" s="67"/>
      <c r="AI8" s="67"/>
      <c r="AJ8" s="67"/>
      <c r="AK8" s="2"/>
      <c r="AL8" s="56">
        <f>データ!$R$6</f>
        <v>14482</v>
      </c>
      <c r="AM8" s="56"/>
      <c r="AN8" s="56"/>
      <c r="AO8" s="56"/>
      <c r="AP8" s="56"/>
      <c r="AQ8" s="56"/>
      <c r="AR8" s="56"/>
      <c r="AS8" s="56"/>
      <c r="AT8" s="53">
        <f>データ!$S$6</f>
        <v>56</v>
      </c>
      <c r="AU8" s="54"/>
      <c r="AV8" s="54"/>
      <c r="AW8" s="54"/>
      <c r="AX8" s="54"/>
      <c r="AY8" s="54"/>
      <c r="AZ8" s="54"/>
      <c r="BA8" s="54"/>
      <c r="BB8" s="43">
        <f>データ!$T$6</f>
        <v>258.61</v>
      </c>
      <c r="BC8" s="43"/>
      <c r="BD8" s="43"/>
      <c r="BE8" s="43"/>
      <c r="BF8" s="43"/>
      <c r="BG8" s="43"/>
      <c r="BH8" s="43"/>
      <c r="BI8" s="43"/>
      <c r="BJ8" s="3"/>
      <c r="BK8" s="3"/>
      <c r="BL8" s="68" t="s">
        <v>10</v>
      </c>
      <c r="BM8" s="69"/>
      <c r="BN8" s="57" t="s">
        <v>11</v>
      </c>
      <c r="BO8" s="57"/>
      <c r="BP8" s="57"/>
      <c r="BQ8" s="57"/>
      <c r="BR8" s="57"/>
      <c r="BS8" s="57"/>
      <c r="BT8" s="57"/>
      <c r="BU8" s="57"/>
      <c r="BV8" s="57"/>
      <c r="BW8" s="57"/>
      <c r="BX8" s="57"/>
      <c r="BY8" s="58"/>
    </row>
    <row r="9" spans="1:78" ht="18.75" customHeight="1" x14ac:dyDescent="0.2">
      <c r="A9" s="2"/>
      <c r="B9" s="59" t="s">
        <v>12</v>
      </c>
      <c r="C9" s="60"/>
      <c r="D9" s="60"/>
      <c r="E9" s="60"/>
      <c r="F9" s="60"/>
      <c r="G9" s="60"/>
      <c r="H9" s="60"/>
      <c r="I9" s="59" t="s">
        <v>13</v>
      </c>
      <c r="J9" s="60"/>
      <c r="K9" s="60"/>
      <c r="L9" s="60"/>
      <c r="M9" s="60"/>
      <c r="N9" s="60"/>
      <c r="O9" s="61"/>
      <c r="P9" s="62" t="s">
        <v>14</v>
      </c>
      <c r="Q9" s="62"/>
      <c r="R9" s="62"/>
      <c r="S9" s="62"/>
      <c r="T9" s="62"/>
      <c r="U9" s="62"/>
      <c r="V9" s="62"/>
      <c r="W9" s="62" t="s">
        <v>15</v>
      </c>
      <c r="X9" s="62"/>
      <c r="Y9" s="62"/>
      <c r="Z9" s="62"/>
      <c r="AA9" s="62"/>
      <c r="AB9" s="62"/>
      <c r="AC9" s="62"/>
      <c r="AD9" s="2"/>
      <c r="AE9" s="2"/>
      <c r="AF9" s="2"/>
      <c r="AG9" s="2"/>
      <c r="AH9" s="2"/>
      <c r="AI9" s="2"/>
      <c r="AJ9" s="2"/>
      <c r="AK9" s="2"/>
      <c r="AL9" s="62" t="s">
        <v>16</v>
      </c>
      <c r="AM9" s="62"/>
      <c r="AN9" s="62"/>
      <c r="AO9" s="62"/>
      <c r="AP9" s="62"/>
      <c r="AQ9" s="62"/>
      <c r="AR9" s="62"/>
      <c r="AS9" s="62"/>
      <c r="AT9" s="59" t="s">
        <v>17</v>
      </c>
      <c r="AU9" s="60"/>
      <c r="AV9" s="60"/>
      <c r="AW9" s="60"/>
      <c r="AX9" s="60"/>
      <c r="AY9" s="60"/>
      <c r="AZ9" s="60"/>
      <c r="BA9" s="60"/>
      <c r="BB9" s="62" t="s">
        <v>18</v>
      </c>
      <c r="BC9" s="62"/>
      <c r="BD9" s="62"/>
      <c r="BE9" s="62"/>
      <c r="BF9" s="62"/>
      <c r="BG9" s="62"/>
      <c r="BH9" s="62"/>
      <c r="BI9" s="62"/>
      <c r="BJ9" s="3"/>
      <c r="BK9" s="3"/>
      <c r="BL9" s="63" t="s">
        <v>19</v>
      </c>
      <c r="BM9" s="64"/>
      <c r="BN9" s="65" t="s">
        <v>20</v>
      </c>
      <c r="BO9" s="65"/>
      <c r="BP9" s="65"/>
      <c r="BQ9" s="65"/>
      <c r="BR9" s="65"/>
      <c r="BS9" s="65"/>
      <c r="BT9" s="65"/>
      <c r="BU9" s="65"/>
      <c r="BV9" s="65"/>
      <c r="BW9" s="65"/>
      <c r="BX9" s="65"/>
      <c r="BY9" s="66"/>
    </row>
    <row r="10" spans="1:78" ht="18.75" customHeight="1" x14ac:dyDescent="0.2">
      <c r="A10" s="2"/>
      <c r="B10" s="53" t="str">
        <f>データ!$N$6</f>
        <v>-</v>
      </c>
      <c r="C10" s="54"/>
      <c r="D10" s="54"/>
      <c r="E10" s="54"/>
      <c r="F10" s="54"/>
      <c r="G10" s="54"/>
      <c r="H10" s="54"/>
      <c r="I10" s="53">
        <f>データ!$O$6</f>
        <v>64.58</v>
      </c>
      <c r="J10" s="54"/>
      <c r="K10" s="54"/>
      <c r="L10" s="54"/>
      <c r="M10" s="54"/>
      <c r="N10" s="54"/>
      <c r="O10" s="55"/>
      <c r="P10" s="43">
        <f>データ!$P$6</f>
        <v>99.71</v>
      </c>
      <c r="Q10" s="43"/>
      <c r="R10" s="43"/>
      <c r="S10" s="43"/>
      <c r="T10" s="43"/>
      <c r="U10" s="43"/>
      <c r="V10" s="43"/>
      <c r="W10" s="56">
        <f>データ!$Q$6</f>
        <v>4070</v>
      </c>
      <c r="X10" s="56"/>
      <c r="Y10" s="56"/>
      <c r="Z10" s="56"/>
      <c r="AA10" s="56"/>
      <c r="AB10" s="56"/>
      <c r="AC10" s="56"/>
      <c r="AD10" s="2"/>
      <c r="AE10" s="2"/>
      <c r="AF10" s="2"/>
      <c r="AG10" s="2"/>
      <c r="AH10" s="2"/>
      <c r="AI10" s="2"/>
      <c r="AJ10" s="2"/>
      <c r="AK10" s="2"/>
      <c r="AL10" s="56">
        <f>データ!$U$6</f>
        <v>14334</v>
      </c>
      <c r="AM10" s="56"/>
      <c r="AN10" s="56"/>
      <c r="AO10" s="56"/>
      <c r="AP10" s="56"/>
      <c r="AQ10" s="56"/>
      <c r="AR10" s="56"/>
      <c r="AS10" s="56"/>
      <c r="AT10" s="53">
        <f>データ!$V$6</f>
        <v>16.149999999999999</v>
      </c>
      <c r="AU10" s="54"/>
      <c r="AV10" s="54"/>
      <c r="AW10" s="54"/>
      <c r="AX10" s="54"/>
      <c r="AY10" s="54"/>
      <c r="AZ10" s="54"/>
      <c r="BA10" s="54"/>
      <c r="BB10" s="43">
        <f>データ!$W$6</f>
        <v>887.55</v>
      </c>
      <c r="BC10" s="43"/>
      <c r="BD10" s="43"/>
      <c r="BE10" s="43"/>
      <c r="BF10" s="43"/>
      <c r="BG10" s="43"/>
      <c r="BH10" s="43"/>
      <c r="BI10" s="43"/>
      <c r="BJ10" s="2"/>
      <c r="BK10" s="2"/>
      <c r="BL10" s="44" t="s">
        <v>21</v>
      </c>
      <c r="BM10" s="45"/>
      <c r="BN10" s="46" t="s">
        <v>22</v>
      </c>
      <c r="BO10" s="46"/>
      <c r="BP10" s="46"/>
      <c r="BQ10" s="46"/>
      <c r="BR10" s="46"/>
      <c r="BS10" s="46"/>
      <c r="BT10" s="46"/>
      <c r="BU10" s="46"/>
      <c r="BV10" s="46"/>
      <c r="BW10" s="46"/>
      <c r="BX10" s="46"/>
      <c r="BY10" s="4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23</v>
      </c>
      <c r="BM11" s="48"/>
      <c r="BN11" s="48"/>
      <c r="BO11" s="48"/>
      <c r="BP11" s="48"/>
      <c r="BQ11" s="48"/>
      <c r="BR11" s="48"/>
      <c r="BS11" s="48"/>
      <c r="BT11" s="48"/>
      <c r="BU11" s="48"/>
      <c r="BV11" s="48"/>
      <c r="BW11" s="48"/>
      <c r="BX11" s="48"/>
      <c r="BY11" s="48"/>
      <c r="BZ11" s="4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2">
      <c r="A14" s="2"/>
      <c r="B14" s="50" t="s">
        <v>24</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34" t="s">
        <v>25</v>
      </c>
      <c r="BM14" s="35"/>
      <c r="BN14" s="35"/>
      <c r="BO14" s="35"/>
      <c r="BP14" s="35"/>
      <c r="BQ14" s="35"/>
      <c r="BR14" s="35"/>
      <c r="BS14" s="35"/>
      <c r="BT14" s="35"/>
      <c r="BU14" s="35"/>
      <c r="BV14" s="35"/>
      <c r="BW14" s="35"/>
      <c r="BX14" s="35"/>
      <c r="BY14" s="35"/>
      <c r="BZ14" s="36"/>
    </row>
    <row r="15" spans="1:78" ht="13.5" customHeight="1" x14ac:dyDescent="0.2">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2">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2">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0"/>
      <c r="BM82" s="71"/>
      <c r="BN82" s="71"/>
      <c r="BO82" s="71"/>
      <c r="BP82" s="71"/>
      <c r="BQ82" s="71"/>
      <c r="BR82" s="71"/>
      <c r="BS82" s="71"/>
      <c r="BT82" s="71"/>
      <c r="BU82" s="71"/>
      <c r="BV82" s="71"/>
      <c r="BW82" s="71"/>
      <c r="BX82" s="71"/>
      <c r="BY82" s="71"/>
      <c r="BZ82" s="7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UgYEH58/fNIQYdjTTNnQZf8oktW1VfPXWHfn5OL0B8hxdYoWi+rE5Zk2EkgbyOMOQJGKyp4Ma92JbmZnGFww==" saltValue="tH24faWxkJpKCePTFPAvOQ==" spinCount="100000" sheet="1" objects="1" scenarios="1" formatCells="0" formatColumns="0" formatRows="0"/>
  <mergeCells count="48">
    <mergeCell ref="BL66:BZ82"/>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BN8:BY8"/>
    <mergeCell ref="B9:H9"/>
    <mergeCell ref="I9:O9"/>
    <mergeCell ref="P9:V9"/>
    <mergeCell ref="W9:AC9"/>
    <mergeCell ref="AL9:AS9"/>
    <mergeCell ref="AT9:BA9"/>
    <mergeCell ref="BB9:BI9"/>
    <mergeCell ref="BL9:BM9"/>
    <mergeCell ref="BN9:BY9"/>
    <mergeCell ref="AD8:AJ8"/>
    <mergeCell ref="AL8:AS8"/>
    <mergeCell ref="AT8:BA8"/>
    <mergeCell ref="BB8:BI8"/>
    <mergeCell ref="BL8:BM8"/>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7:BZ63"/>
    <mergeCell ref="BL45:BZ46"/>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423238</v>
      </c>
      <c r="D6" s="20">
        <f t="shared" si="3"/>
        <v>46</v>
      </c>
      <c r="E6" s="20">
        <f t="shared" si="3"/>
        <v>1</v>
      </c>
      <c r="F6" s="20">
        <f t="shared" si="3"/>
        <v>0</v>
      </c>
      <c r="G6" s="20">
        <f t="shared" si="3"/>
        <v>1</v>
      </c>
      <c r="H6" s="20" t="str">
        <f t="shared" si="3"/>
        <v>長崎県　波佐見町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64.58</v>
      </c>
      <c r="P6" s="21">
        <f t="shared" si="3"/>
        <v>99.71</v>
      </c>
      <c r="Q6" s="21">
        <f t="shared" si="3"/>
        <v>4070</v>
      </c>
      <c r="R6" s="21">
        <f t="shared" si="3"/>
        <v>14482</v>
      </c>
      <c r="S6" s="21">
        <f t="shared" si="3"/>
        <v>56</v>
      </c>
      <c r="T6" s="21">
        <f t="shared" si="3"/>
        <v>258.61</v>
      </c>
      <c r="U6" s="21">
        <f t="shared" si="3"/>
        <v>14334</v>
      </c>
      <c r="V6" s="21">
        <f t="shared" si="3"/>
        <v>16.149999999999999</v>
      </c>
      <c r="W6" s="21">
        <f t="shared" si="3"/>
        <v>887.55</v>
      </c>
      <c r="X6" s="22">
        <f>IF(X7="",NA(),X7)</f>
        <v>110.68</v>
      </c>
      <c r="Y6" s="22">
        <f t="shared" ref="Y6:AG6" si="4">IF(Y7="",NA(),Y7)</f>
        <v>109.32</v>
      </c>
      <c r="Z6" s="22">
        <f t="shared" si="4"/>
        <v>109.53</v>
      </c>
      <c r="AA6" s="22">
        <f t="shared" si="4"/>
        <v>120.4</v>
      </c>
      <c r="AB6" s="22">
        <f t="shared" si="4"/>
        <v>122.49</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713.77</v>
      </c>
      <c r="AU6" s="22">
        <f t="shared" ref="AU6:BC6" si="6">IF(AU7="",NA(),AU7)</f>
        <v>856.94</v>
      </c>
      <c r="AV6" s="22">
        <f t="shared" si="6"/>
        <v>854.06</v>
      </c>
      <c r="AW6" s="22">
        <f t="shared" si="6"/>
        <v>834.53</v>
      </c>
      <c r="AX6" s="22">
        <f t="shared" si="6"/>
        <v>806.24</v>
      </c>
      <c r="AY6" s="22">
        <f t="shared" si="6"/>
        <v>355.27</v>
      </c>
      <c r="AZ6" s="22">
        <f t="shared" si="6"/>
        <v>359.7</v>
      </c>
      <c r="BA6" s="22">
        <f t="shared" si="6"/>
        <v>362.93</v>
      </c>
      <c r="BB6" s="22">
        <f t="shared" si="6"/>
        <v>371.81</v>
      </c>
      <c r="BC6" s="22">
        <f t="shared" si="6"/>
        <v>384.23</v>
      </c>
      <c r="BD6" s="21" t="str">
        <f>IF(BD7="","",IF(BD7="-","【-】","【"&amp;SUBSTITUTE(TEXT(BD7,"#,##0.00"),"-","△")&amp;"】"))</f>
        <v>【261.51】</v>
      </c>
      <c r="BE6" s="22">
        <f>IF(BE7="",NA(),BE7)</f>
        <v>465.5</v>
      </c>
      <c r="BF6" s="22">
        <f t="shared" ref="BF6:BN6" si="7">IF(BF7="",NA(),BF7)</f>
        <v>450.84</v>
      </c>
      <c r="BG6" s="22">
        <f t="shared" si="7"/>
        <v>440.51</v>
      </c>
      <c r="BH6" s="22">
        <f t="shared" si="7"/>
        <v>476.23</v>
      </c>
      <c r="BI6" s="22">
        <f t="shared" si="7"/>
        <v>411.13</v>
      </c>
      <c r="BJ6" s="22">
        <f t="shared" si="7"/>
        <v>458.27</v>
      </c>
      <c r="BK6" s="22">
        <f t="shared" si="7"/>
        <v>447.01</v>
      </c>
      <c r="BL6" s="22">
        <f t="shared" si="7"/>
        <v>439.05</v>
      </c>
      <c r="BM6" s="22">
        <f t="shared" si="7"/>
        <v>465.85</v>
      </c>
      <c r="BN6" s="22">
        <f t="shared" si="7"/>
        <v>439.43</v>
      </c>
      <c r="BO6" s="21" t="str">
        <f>IF(BO7="","",IF(BO7="-","【-】","【"&amp;SUBSTITUTE(TEXT(BO7,"#,##0.00"),"-","△")&amp;"】"))</f>
        <v>【265.16】</v>
      </c>
      <c r="BP6" s="22">
        <f>IF(BP7="",NA(),BP7)</f>
        <v>109.36</v>
      </c>
      <c r="BQ6" s="22">
        <f t="shared" ref="BQ6:BY6" si="8">IF(BQ7="",NA(),BQ7)</f>
        <v>108.05</v>
      </c>
      <c r="BR6" s="22">
        <f t="shared" si="8"/>
        <v>107.62</v>
      </c>
      <c r="BS6" s="22">
        <f t="shared" si="8"/>
        <v>105.13</v>
      </c>
      <c r="BT6" s="22">
        <f t="shared" si="8"/>
        <v>120.84</v>
      </c>
      <c r="BU6" s="22">
        <f t="shared" si="8"/>
        <v>96.77</v>
      </c>
      <c r="BV6" s="22">
        <f t="shared" si="8"/>
        <v>95.81</v>
      </c>
      <c r="BW6" s="22">
        <f t="shared" si="8"/>
        <v>95.26</v>
      </c>
      <c r="BX6" s="22">
        <f t="shared" si="8"/>
        <v>92.39</v>
      </c>
      <c r="BY6" s="22">
        <f t="shared" si="8"/>
        <v>94.41</v>
      </c>
      <c r="BZ6" s="21" t="str">
        <f>IF(BZ7="","",IF(BZ7="-","【-】","【"&amp;SUBSTITUTE(TEXT(BZ7,"#,##0.00"),"-","△")&amp;"】"))</f>
        <v>【102.35】</v>
      </c>
      <c r="CA6" s="22">
        <f>IF(CA7="",NA(),CA7)</f>
        <v>183.54</v>
      </c>
      <c r="CB6" s="22">
        <f t="shared" ref="CB6:CJ6" si="9">IF(CB7="",NA(),CB7)</f>
        <v>185.76</v>
      </c>
      <c r="CC6" s="22">
        <f t="shared" si="9"/>
        <v>186.52</v>
      </c>
      <c r="CD6" s="22">
        <f t="shared" si="9"/>
        <v>170.03</v>
      </c>
      <c r="CE6" s="22">
        <f t="shared" si="9"/>
        <v>166.13</v>
      </c>
      <c r="CF6" s="22">
        <f t="shared" si="9"/>
        <v>187.18</v>
      </c>
      <c r="CG6" s="22">
        <f t="shared" si="9"/>
        <v>189.58</v>
      </c>
      <c r="CH6" s="22">
        <f t="shared" si="9"/>
        <v>192.82</v>
      </c>
      <c r="CI6" s="22">
        <f t="shared" si="9"/>
        <v>192.98</v>
      </c>
      <c r="CJ6" s="22">
        <f t="shared" si="9"/>
        <v>192.13</v>
      </c>
      <c r="CK6" s="21" t="str">
        <f>IF(CK7="","",IF(CK7="-","【-】","【"&amp;SUBSTITUTE(TEXT(CK7,"#,##0.00"),"-","△")&amp;"】"))</f>
        <v>【167.74】</v>
      </c>
      <c r="CL6" s="22">
        <f>IF(CL7="",NA(),CL7)</f>
        <v>73.16</v>
      </c>
      <c r="CM6" s="22">
        <f t="shared" ref="CM6:CU6" si="10">IF(CM7="",NA(),CM7)</f>
        <v>73.680000000000007</v>
      </c>
      <c r="CN6" s="22">
        <f t="shared" si="10"/>
        <v>75.25</v>
      </c>
      <c r="CO6" s="22">
        <f t="shared" si="10"/>
        <v>74.89</v>
      </c>
      <c r="CP6" s="22">
        <f t="shared" si="10"/>
        <v>74.27</v>
      </c>
      <c r="CQ6" s="22">
        <f t="shared" si="10"/>
        <v>55.88</v>
      </c>
      <c r="CR6" s="22">
        <f t="shared" si="10"/>
        <v>55.22</v>
      </c>
      <c r="CS6" s="22">
        <f t="shared" si="10"/>
        <v>54.05</v>
      </c>
      <c r="CT6" s="22">
        <f t="shared" si="10"/>
        <v>54.43</v>
      </c>
      <c r="CU6" s="22">
        <f t="shared" si="10"/>
        <v>53.87</v>
      </c>
      <c r="CV6" s="21" t="str">
        <f>IF(CV7="","",IF(CV7="-","【-】","【"&amp;SUBSTITUTE(TEXT(CV7,"#,##0.00"),"-","△")&amp;"】"))</f>
        <v>【60.29】</v>
      </c>
      <c r="CW6" s="22">
        <f>IF(CW7="",NA(),CW7)</f>
        <v>81.66</v>
      </c>
      <c r="CX6" s="22">
        <f t="shared" ref="CX6:DF6" si="11">IF(CX7="",NA(),CX7)</f>
        <v>81.63</v>
      </c>
      <c r="CY6" s="22">
        <f t="shared" si="11"/>
        <v>80.7</v>
      </c>
      <c r="CZ6" s="22">
        <f t="shared" si="11"/>
        <v>82.18</v>
      </c>
      <c r="DA6" s="22">
        <f t="shared" si="11"/>
        <v>82.89</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51.31</v>
      </c>
      <c r="DI6" s="22">
        <f t="shared" ref="DI6:DQ6" si="12">IF(DI7="",NA(),DI7)</f>
        <v>52.56</v>
      </c>
      <c r="DJ6" s="22">
        <f t="shared" si="12"/>
        <v>53.77</v>
      </c>
      <c r="DK6" s="22">
        <f t="shared" si="12"/>
        <v>54.93</v>
      </c>
      <c r="DL6" s="22">
        <f t="shared" si="12"/>
        <v>56.31</v>
      </c>
      <c r="DM6" s="22">
        <f t="shared" si="12"/>
        <v>46.61</v>
      </c>
      <c r="DN6" s="22">
        <f t="shared" si="12"/>
        <v>47.97</v>
      </c>
      <c r="DO6" s="22">
        <f t="shared" si="12"/>
        <v>49.12</v>
      </c>
      <c r="DP6" s="22">
        <f t="shared" si="12"/>
        <v>49.39</v>
      </c>
      <c r="DQ6" s="22">
        <f t="shared" si="12"/>
        <v>50.75</v>
      </c>
      <c r="DR6" s="21" t="str">
        <f>IF(DR7="","",IF(DR7="-","【-】","【"&amp;SUBSTITUTE(TEXT(DR7,"#,##0.00"),"-","△")&amp;"】"))</f>
        <v>【50.88】</v>
      </c>
      <c r="DS6" s="22">
        <f>IF(DS7="",NA(),DS7)</f>
        <v>12.42</v>
      </c>
      <c r="DT6" s="22">
        <f t="shared" ref="DT6:EB6" si="13">IF(DT7="",NA(),DT7)</f>
        <v>17.47</v>
      </c>
      <c r="DU6" s="22">
        <f t="shared" si="13"/>
        <v>18.57</v>
      </c>
      <c r="DV6" s="22">
        <f t="shared" si="13"/>
        <v>18.8</v>
      </c>
      <c r="DW6" s="22">
        <f t="shared" si="13"/>
        <v>20.09</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1.08</v>
      </c>
      <c r="EE6" s="22">
        <f t="shared" ref="EE6:EM6" si="14">IF(EE7="",NA(),EE7)</f>
        <v>1.03</v>
      </c>
      <c r="EF6" s="22">
        <f t="shared" si="14"/>
        <v>1.1399999999999999</v>
      </c>
      <c r="EG6" s="22">
        <f t="shared" si="14"/>
        <v>1.1000000000000001</v>
      </c>
      <c r="EH6" s="22">
        <f t="shared" si="14"/>
        <v>0.85</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2">
      <c r="A7" s="15"/>
      <c r="B7" s="24">
        <v>2021</v>
      </c>
      <c r="C7" s="24">
        <v>423238</v>
      </c>
      <c r="D7" s="24">
        <v>46</v>
      </c>
      <c r="E7" s="24">
        <v>1</v>
      </c>
      <c r="F7" s="24">
        <v>0</v>
      </c>
      <c r="G7" s="24">
        <v>1</v>
      </c>
      <c r="H7" s="24" t="s">
        <v>92</v>
      </c>
      <c r="I7" s="24" t="s">
        <v>93</v>
      </c>
      <c r="J7" s="24" t="s">
        <v>94</v>
      </c>
      <c r="K7" s="24" t="s">
        <v>95</v>
      </c>
      <c r="L7" s="24" t="s">
        <v>96</v>
      </c>
      <c r="M7" s="24" t="s">
        <v>97</v>
      </c>
      <c r="N7" s="25" t="s">
        <v>98</v>
      </c>
      <c r="O7" s="25">
        <v>64.58</v>
      </c>
      <c r="P7" s="25">
        <v>99.71</v>
      </c>
      <c r="Q7" s="25">
        <v>4070</v>
      </c>
      <c r="R7" s="25">
        <v>14482</v>
      </c>
      <c r="S7" s="25">
        <v>56</v>
      </c>
      <c r="T7" s="25">
        <v>258.61</v>
      </c>
      <c r="U7" s="25">
        <v>14334</v>
      </c>
      <c r="V7" s="25">
        <v>16.149999999999999</v>
      </c>
      <c r="W7" s="25">
        <v>887.55</v>
      </c>
      <c r="X7" s="25">
        <v>110.68</v>
      </c>
      <c r="Y7" s="25">
        <v>109.32</v>
      </c>
      <c r="Z7" s="25">
        <v>109.53</v>
      </c>
      <c r="AA7" s="25">
        <v>120.4</v>
      </c>
      <c r="AB7" s="25">
        <v>122.49</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713.77</v>
      </c>
      <c r="AU7" s="25">
        <v>856.94</v>
      </c>
      <c r="AV7" s="25">
        <v>854.06</v>
      </c>
      <c r="AW7" s="25">
        <v>834.53</v>
      </c>
      <c r="AX7" s="25">
        <v>806.24</v>
      </c>
      <c r="AY7" s="25">
        <v>355.27</v>
      </c>
      <c r="AZ7" s="25">
        <v>359.7</v>
      </c>
      <c r="BA7" s="25">
        <v>362.93</v>
      </c>
      <c r="BB7" s="25">
        <v>371.81</v>
      </c>
      <c r="BC7" s="25">
        <v>384.23</v>
      </c>
      <c r="BD7" s="25">
        <v>261.51</v>
      </c>
      <c r="BE7" s="25">
        <v>465.5</v>
      </c>
      <c r="BF7" s="25">
        <v>450.84</v>
      </c>
      <c r="BG7" s="25">
        <v>440.51</v>
      </c>
      <c r="BH7" s="25">
        <v>476.23</v>
      </c>
      <c r="BI7" s="25">
        <v>411.13</v>
      </c>
      <c r="BJ7" s="25">
        <v>458.27</v>
      </c>
      <c r="BK7" s="25">
        <v>447.01</v>
      </c>
      <c r="BL7" s="25">
        <v>439.05</v>
      </c>
      <c r="BM7" s="25">
        <v>465.85</v>
      </c>
      <c r="BN7" s="25">
        <v>439.43</v>
      </c>
      <c r="BO7" s="25">
        <v>265.16000000000003</v>
      </c>
      <c r="BP7" s="25">
        <v>109.36</v>
      </c>
      <c r="BQ7" s="25">
        <v>108.05</v>
      </c>
      <c r="BR7" s="25">
        <v>107.62</v>
      </c>
      <c r="BS7" s="25">
        <v>105.13</v>
      </c>
      <c r="BT7" s="25">
        <v>120.84</v>
      </c>
      <c r="BU7" s="25">
        <v>96.77</v>
      </c>
      <c r="BV7" s="25">
        <v>95.81</v>
      </c>
      <c r="BW7" s="25">
        <v>95.26</v>
      </c>
      <c r="BX7" s="25">
        <v>92.39</v>
      </c>
      <c r="BY7" s="25">
        <v>94.41</v>
      </c>
      <c r="BZ7" s="25">
        <v>102.35</v>
      </c>
      <c r="CA7" s="25">
        <v>183.54</v>
      </c>
      <c r="CB7" s="25">
        <v>185.76</v>
      </c>
      <c r="CC7" s="25">
        <v>186.52</v>
      </c>
      <c r="CD7" s="25">
        <v>170.03</v>
      </c>
      <c r="CE7" s="25">
        <v>166.13</v>
      </c>
      <c r="CF7" s="25">
        <v>187.18</v>
      </c>
      <c r="CG7" s="25">
        <v>189.58</v>
      </c>
      <c r="CH7" s="25">
        <v>192.82</v>
      </c>
      <c r="CI7" s="25">
        <v>192.98</v>
      </c>
      <c r="CJ7" s="25">
        <v>192.13</v>
      </c>
      <c r="CK7" s="25">
        <v>167.74</v>
      </c>
      <c r="CL7" s="25">
        <v>73.16</v>
      </c>
      <c r="CM7" s="25">
        <v>73.680000000000007</v>
      </c>
      <c r="CN7" s="25">
        <v>75.25</v>
      </c>
      <c r="CO7" s="25">
        <v>74.89</v>
      </c>
      <c r="CP7" s="25">
        <v>74.27</v>
      </c>
      <c r="CQ7" s="25">
        <v>55.88</v>
      </c>
      <c r="CR7" s="25">
        <v>55.22</v>
      </c>
      <c r="CS7" s="25">
        <v>54.05</v>
      </c>
      <c r="CT7" s="25">
        <v>54.43</v>
      </c>
      <c r="CU7" s="25">
        <v>53.87</v>
      </c>
      <c r="CV7" s="25">
        <v>60.29</v>
      </c>
      <c r="CW7" s="25">
        <v>81.66</v>
      </c>
      <c r="CX7" s="25">
        <v>81.63</v>
      </c>
      <c r="CY7" s="25">
        <v>80.7</v>
      </c>
      <c r="CZ7" s="25">
        <v>82.18</v>
      </c>
      <c r="DA7" s="25">
        <v>82.89</v>
      </c>
      <c r="DB7" s="25">
        <v>80.989999999999995</v>
      </c>
      <c r="DC7" s="25">
        <v>80.930000000000007</v>
      </c>
      <c r="DD7" s="25">
        <v>80.510000000000005</v>
      </c>
      <c r="DE7" s="25">
        <v>79.44</v>
      </c>
      <c r="DF7" s="25">
        <v>79.489999999999995</v>
      </c>
      <c r="DG7" s="25">
        <v>90.12</v>
      </c>
      <c r="DH7" s="25">
        <v>51.31</v>
      </c>
      <c r="DI7" s="25">
        <v>52.56</v>
      </c>
      <c r="DJ7" s="25">
        <v>53.77</v>
      </c>
      <c r="DK7" s="25">
        <v>54.93</v>
      </c>
      <c r="DL7" s="25">
        <v>56.31</v>
      </c>
      <c r="DM7" s="25">
        <v>46.61</v>
      </c>
      <c r="DN7" s="25">
        <v>47.97</v>
      </c>
      <c r="DO7" s="25">
        <v>49.12</v>
      </c>
      <c r="DP7" s="25">
        <v>49.39</v>
      </c>
      <c r="DQ7" s="25">
        <v>50.75</v>
      </c>
      <c r="DR7" s="25">
        <v>50.88</v>
      </c>
      <c r="DS7" s="25">
        <v>12.42</v>
      </c>
      <c r="DT7" s="25">
        <v>17.47</v>
      </c>
      <c r="DU7" s="25">
        <v>18.57</v>
      </c>
      <c r="DV7" s="25">
        <v>18.8</v>
      </c>
      <c r="DW7" s="25">
        <v>20.09</v>
      </c>
      <c r="DX7" s="25">
        <v>10.84</v>
      </c>
      <c r="DY7" s="25">
        <v>15.33</v>
      </c>
      <c r="DZ7" s="25">
        <v>16.760000000000002</v>
      </c>
      <c r="EA7" s="25">
        <v>18.57</v>
      </c>
      <c r="EB7" s="25">
        <v>21.14</v>
      </c>
      <c r="EC7" s="25">
        <v>22.3</v>
      </c>
      <c r="ED7" s="25">
        <v>1.08</v>
      </c>
      <c r="EE7" s="25">
        <v>1.03</v>
      </c>
      <c r="EF7" s="25">
        <v>1.1399999999999999</v>
      </c>
      <c r="EG7" s="25">
        <v>1.1000000000000001</v>
      </c>
      <c r="EH7" s="25">
        <v>0.85</v>
      </c>
      <c r="EI7" s="25">
        <v>0.39</v>
      </c>
      <c r="EJ7" s="25">
        <v>0.43</v>
      </c>
      <c r="EK7" s="25">
        <v>0.42</v>
      </c>
      <c r="EL7" s="25">
        <v>0.44</v>
      </c>
      <c r="EM7" s="25">
        <v>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滝川　昌明</cp:lastModifiedBy>
  <cp:lastPrinted>2023-01-26T05:35:20Z</cp:lastPrinted>
  <dcterms:created xsi:type="dcterms:W3CDTF">2022-12-01T01:05:57Z</dcterms:created>
  <dcterms:modified xsi:type="dcterms:W3CDTF">2023-01-26T05:55:50Z</dcterms:modified>
  <cp:category/>
</cp:coreProperties>
</file>