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29"/>
  <workbookPr/>
  <mc:AlternateContent xmlns:mc="http://schemas.openxmlformats.org/markup-compatibility/2006">
    <mc:Choice Requires="x15">
      <x15ac:absPath xmlns:x15ac="http://schemas.microsoft.com/office/spreadsheetml/2010/11/ac" url="\\filesv\各課用\上下水道課\2022_令和4年度記録用\E_庁内調査・照会・届出\03_財政課\08_公営企業に係る経営比較分析表について（令和4年度）\20230116_(起)公営企業に係る経営比較分析表（令和３年度決算）の分析等について（水道事業分）\"/>
    </mc:Choice>
  </mc:AlternateContent>
  <xr:revisionPtr revIDLastSave="0" documentId="13_ncr:1_{304C4E01-F7C0-42E4-B045-258DD5C1875E}" xr6:coauthVersionLast="43" xr6:coauthVersionMax="45" xr10:uidLastSave="{00000000-0000-0000-0000-000000000000}"/>
  <workbookProtection workbookAlgorithmName="SHA-512" workbookHashValue="rD8k787/gF+ZsZMLdTNM2i3eT6CZFKSvMbAelkJWbnHnPMYEqlD9CNUV1iZRh8WuxhUh0QAxus0pzZ9c8hTq4A==" workbookSaltValue="9/TfuORK50/Mi61hUDf9WQ==" workbookSpinCount="100000" lockStructure="1"/>
  <bookViews>
    <workbookView xWindow="-120" yWindow="-120" windowWidth="29040" windowHeight="1599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<sst xmlns="http://schemas.openxmlformats.org/spreadsheetml/2006/main" count="228" uniqueCount="114">
  <si>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</si>
  <si>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</si>
  <si>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</si>
  <si>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</si>
  <si>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</si>
  <si>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</si>
  <si>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</si>
  <si>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</si>
  <si>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</si>
  <si>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</si>
  <si>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</si>
  <si>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</si>
  <si>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</si>
  <si>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</si>
  <si>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</si>
  <si>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</si>
  <si>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</si>
  <si>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</si>
  <si>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</si>
  <si>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</si>
  <si>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</si>
  <si>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</si>
  <si>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</si>
  <si>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</si>
  <si>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</si>
  <si>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</si>
  <si>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</si>
  <si>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</si>
  <si>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</si>
  <si>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</si>
  <si>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</si>
  <si>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</si>
  <si>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</si>
  <si>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</si>
  <si>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</si>
  <si>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</si>
  <si>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</si>
  <si>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</si>
  <si>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</si>
  <si>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</si>
  <si>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</si>
  <si>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</si>
  <si>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</si>
  <si>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</si>
  <si>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</si>
  <si>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</si>
  <si>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</si>
  <si>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</si>
  <si>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</si>
  <si>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</si>
  <si>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</si>
  <si>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</si>
  <si>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</si>
  <si>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</si>
  <si>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</si>
  <si>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</si>
  <si>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</si>
  <si>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</si>
  <si>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</si>
  <si>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</si>
  <si>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</si>
  <si>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</si>
  <si>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</si>
  <si>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</si>
  <si>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</si>
  <si>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</si>
  <si>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</si>
  <si>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</si>
  <si>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</si>
  <si>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</si>
  <si>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</si>
  <si>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</si>
  <si>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</si>
  <si>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</si>
  <si>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</si>
  <si>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</si>
  <si>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</si>
  <si>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</si>
  <si>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</si>
  <si>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</si>
  <si>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</si>
  <si>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</si>
  <si>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</si>
  <si>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</si>
  <si>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</si>
  <si>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</si>
  <si>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</si>
  <si>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</si>
  <si>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</si>
  <si>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</si>
  <si>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</si>
  <si>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</si>
  <si>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</si>
  <si>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長与町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</si>
  <si>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</si>
  <si>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</si>
  <si>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</si>
  <si>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</si>
  <si>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</si>
  <si>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</si>
  <si>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</si>
  <si>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</si>
  <si>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</si>
  <si>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</si>
  <si>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</si>
  <si>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</si>
  <si>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</si>
  <si>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</si>
  <si>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</si>
  <si>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</si>
  <si>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</si>
  <si>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高度経済成長期に整備された施設の老朽化が急速に進んでいる状況に対応するため、中長期計画及び経営戦略を策定し、財政状況を考慮しつつ老朽管更新を行っているが、管路経年化率の上昇を解消することは困難であるため漏水状況や重要度などを参考にすることで、より効果が発揮できるよう更新工事を実施している。</t>
    <phoneticPr fontId="4"/>
  </si>
  <si>
    <t>　今後も人口減少や水需要の減少による収益の減少、施設更新のための費用増大で、経営状況は順風満帆とは言い難い状況が続いていくものと思われる。そのような状況の中で、水道事業者として企業努力が求められるものと認識をしているが、様々な手法を用いて、事業効率化のための取り組みを推進していきたい。</t>
    <phoneticPr fontId="4"/>
  </si>
  <si>
    <t>　令和3年度は、経常収支比率、料金回収率が類似団体平均よりも高く、欠損金も発生していないことから、一見、健全な経営を維持できているように見受けられる。ただ、令和2年度は新型コロナ感染症による社会情勢の影響が大きく、収益の増加等で、経常収支比率、料金回収率、給水原価等の数字は好ましい方へ推移した経緯がある。そして令和3年度も引き続き新型コロナ感染症による影響が見て取れる。この一過性の要因がなくなれば、今後は数値自体は好ましくない方へ推移していくことが予想されるため、経営改善に向けて、措置を講じる必要がある。
　近年の水需要は、給水人口の減少、節水型家電の普及のみならず、資源循環型社会の定着による節水意識の高まりにより給水収益は減少傾向にあり、今後の経営はより厳しいものになっていくことが予想され、健全な経営を維持していくため、費用においても更なる精査を進め、抑制していく必要がある。
　一方で、施設利用率、有収率は良好な数値を保っており、今後も大きな変動なく推移していくものと予測している。
　企業債残高対給水収益比率は上昇傾向にあるが、まだ余力があることを加味し、高まる更新需要への対応策として、今後も企業債を効果的に活用していくことが必要と考えている。</t>
    <rPh sb="162" eb="163">
      <t>ヒ</t>
    </rPh>
    <rPh sb="164" eb="165">
      <t>ツヅ</t>
    </rPh>
    <rPh sb="166" eb="168">
      <t>シンガタ</t>
    </rPh>
    <rPh sb="171" eb="174">
      <t>カンセンショウ</t>
    </rPh>
    <rPh sb="177" eb="179">
      <t>エイキョウ</t>
    </rPh>
    <rPh sb="180" eb="181">
      <t>ミ</t>
    </rPh>
    <rPh sb="182" eb="183">
      <t>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</si>
</sst>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2.21</c:v>
                </c:pt>
                <c:pt idx="1">
                  <c:v>1.1000000000000001</c:v>
                </c:pt>
                <c:pt idx="2">
                  <c:v>0.55000000000000004</c:v>
                </c:pt>
                <c:pt idx="3">
                  <c:v>0.59</c:v>
                </c:pt>
                <c:pt idx="4">
                  <c:v>1.42</c:v>
                </c:pt>
              </c:numCache>
            </c:numRef>
          </c:val>
          <c:extLst>
            <c:ext xmlns:c16="http://schemas.microsoft.com/office/drawing/2014/chart" uri="{C3380CC4-5D6E-409C-BE32-E72D297353CC}">
              <c16:uniqueId val="{00000000-1650-4C92-8860-6A52203E4AF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0.57999999999999996</c:v>
                </c:pt>
                <c:pt idx="2">
                  <c:v>0.54</c:v>
                </c:pt>
                <c:pt idx="3">
                  <c:v>0.56999999999999995</c:v>
                </c:pt>
                <c:pt idx="4">
                  <c:v>0.52</c:v>
                </c:pt>
              </c:numCache>
            </c:numRef>
          </c:val>
          <c:smooth val="0"/>
          <c:extLst>
            <c:ext xmlns:c16="http://schemas.microsoft.com/office/drawing/2014/chart" uri="{C3380CC4-5D6E-409C-BE32-E72D297353CC}">
              <c16:uniqueId val="{00000001-1650-4C92-8860-6A52203E4AF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82.47</c:v>
                </c:pt>
                <c:pt idx="1">
                  <c:v>83.02</c:v>
                </c:pt>
                <c:pt idx="2">
                  <c:v>79.81</c:v>
                </c:pt>
                <c:pt idx="3">
                  <c:v>82.39</c:v>
                </c:pt>
                <c:pt idx="4">
                  <c:v>81.96</c:v>
                </c:pt>
              </c:numCache>
            </c:numRef>
          </c:val>
          <c:extLst>
            <c:ext xmlns:c16="http://schemas.microsoft.com/office/drawing/2014/chart" uri="{C3380CC4-5D6E-409C-BE32-E72D297353CC}">
              <c16:uniqueId val="{00000000-CA63-4624-8BC2-B0F22A7D71D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59.74</c:v>
                </c:pt>
                <c:pt idx="2">
                  <c:v>59.67</c:v>
                </c:pt>
                <c:pt idx="3">
                  <c:v>60.12</c:v>
                </c:pt>
                <c:pt idx="4">
                  <c:v>60.34</c:v>
                </c:pt>
              </c:numCache>
            </c:numRef>
          </c:val>
          <c:smooth val="0"/>
          <c:extLst>
            <c:ext xmlns:c16="http://schemas.microsoft.com/office/drawing/2014/chart" uri="{C3380CC4-5D6E-409C-BE32-E72D297353CC}">
              <c16:uniqueId val="{00000001-CA63-4624-8BC2-B0F22A7D71D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90.47</c:v>
                </c:pt>
                <c:pt idx="1">
                  <c:v>89.34</c:v>
                </c:pt>
                <c:pt idx="2">
                  <c:v>91.45</c:v>
                </c:pt>
                <c:pt idx="3">
                  <c:v>91.56</c:v>
                </c:pt>
                <c:pt idx="4">
                  <c:v>91.31</c:v>
                </c:pt>
              </c:numCache>
            </c:numRef>
          </c:val>
          <c:extLst>
            <c:ext xmlns:c16="http://schemas.microsoft.com/office/drawing/2014/chart" uri="{C3380CC4-5D6E-409C-BE32-E72D297353CC}">
              <c16:uniqueId val="{00000000-5AF8-4C1B-B9CE-497AABBA004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84.8</c:v>
                </c:pt>
                <c:pt idx="2">
                  <c:v>84.6</c:v>
                </c:pt>
                <c:pt idx="3">
                  <c:v>84.24</c:v>
                </c:pt>
                <c:pt idx="4">
                  <c:v>84.19</c:v>
                </c:pt>
              </c:numCache>
            </c:numRef>
          </c:val>
          <c:smooth val="0"/>
          <c:extLst>
            <c:ext xmlns:c16="http://schemas.microsoft.com/office/drawing/2014/chart" uri="{C3380CC4-5D6E-409C-BE32-E72D297353CC}">
              <c16:uniqueId val="{00000001-5AF8-4C1B-B9CE-497AABBA004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121.83</c:v>
                </c:pt>
                <c:pt idx="1">
                  <c:v>112.94</c:v>
                </c:pt>
                <c:pt idx="2">
                  <c:v>111.45</c:v>
                </c:pt>
                <c:pt idx="3">
                  <c:v>122.87</c:v>
                </c:pt>
                <c:pt idx="4">
                  <c:v>120.89</c:v>
                </c:pt>
              </c:numCache>
            </c:numRef>
          </c:val>
          <c:extLst>
            <c:ext xmlns:c16="http://schemas.microsoft.com/office/drawing/2014/chart" uri="{C3380CC4-5D6E-409C-BE32-E72D297353CC}">
              <c16:uniqueId val="{00000000-D886-4713-9DB7-4F323196529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110.66</c:v>
                </c:pt>
                <c:pt idx="2">
                  <c:v>109.01</c:v>
                </c:pt>
                <c:pt idx="3">
                  <c:v>108.83</c:v>
                </c:pt>
                <c:pt idx="4">
                  <c:v>109.23</c:v>
                </c:pt>
              </c:numCache>
            </c:numRef>
          </c:val>
          <c:smooth val="0"/>
          <c:extLst>
            <c:ext xmlns:c16="http://schemas.microsoft.com/office/drawing/2014/chart" uri="{C3380CC4-5D6E-409C-BE32-E72D297353CC}">
              <c16:uniqueId val="{00000001-D886-4713-9DB7-4F323196529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49.92</c:v>
                </c:pt>
                <c:pt idx="1">
                  <c:v>49.06</c:v>
                </c:pt>
                <c:pt idx="2">
                  <c:v>50.02</c:v>
                </c:pt>
                <c:pt idx="3">
                  <c:v>50.82</c:v>
                </c:pt>
                <c:pt idx="4">
                  <c:v>51.71</c:v>
                </c:pt>
              </c:numCache>
            </c:numRef>
          </c:val>
          <c:extLst>
            <c:ext xmlns:c16="http://schemas.microsoft.com/office/drawing/2014/chart" uri="{C3380CC4-5D6E-409C-BE32-E72D297353CC}">
              <c16:uniqueId val="{00000000-0FA3-4952-84DB-1762BF97A88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47.66</c:v>
                </c:pt>
                <c:pt idx="2">
                  <c:v>48.17</c:v>
                </c:pt>
                <c:pt idx="3">
                  <c:v>48.83</c:v>
                </c:pt>
                <c:pt idx="4">
                  <c:v>49.96</c:v>
                </c:pt>
              </c:numCache>
            </c:numRef>
          </c:val>
          <c:smooth val="0"/>
          <c:extLst>
            <c:ext xmlns:c16="http://schemas.microsoft.com/office/drawing/2014/chart" uri="{C3380CC4-5D6E-409C-BE32-E72D297353CC}">
              <c16:uniqueId val="{00000001-0FA3-4952-84DB-1762BF97A88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25.46</c:v>
                </c:pt>
                <c:pt idx="1">
                  <c:v>25.71</c:v>
                </c:pt>
                <c:pt idx="2">
                  <c:v>27.39</c:v>
                </c:pt>
                <c:pt idx="3">
                  <c:v>27.98</c:v>
                </c:pt>
                <c:pt idx="4">
                  <c:v>26.76</c:v>
                </c:pt>
              </c:numCache>
            </c:numRef>
          </c:val>
          <c:extLst>
            <c:ext xmlns:c16="http://schemas.microsoft.com/office/drawing/2014/chart" uri="{C3380CC4-5D6E-409C-BE32-E72D297353CC}">
              <c16:uniqueId val="{00000000-4C49-4EB8-A7E7-F0B323896B8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15.1</c:v>
                </c:pt>
                <c:pt idx="2">
                  <c:v>17.12</c:v>
                </c:pt>
                <c:pt idx="3">
                  <c:v>18.18</c:v>
                </c:pt>
                <c:pt idx="4">
                  <c:v>19.32</c:v>
                </c:pt>
              </c:numCache>
            </c:numRef>
          </c:val>
          <c:smooth val="0"/>
          <c:extLst>
            <c:ext xmlns:c16="http://schemas.microsoft.com/office/drawing/2014/chart" uri="{C3380CC4-5D6E-409C-BE32-E72D297353CC}">
              <c16:uniqueId val="{00000001-4C49-4EB8-A7E7-F0B323896B8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B32-4BE4-91C9-D878EE8F5BF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2.74</c:v>
                </c:pt>
                <c:pt idx="2">
                  <c:v>3.7</c:v>
                </c:pt>
                <c:pt idx="3">
                  <c:v>4.34</c:v>
                </c:pt>
                <c:pt idx="4">
                  <c:v>4.6900000000000004</c:v>
                </c:pt>
              </c:numCache>
            </c:numRef>
          </c:val>
          <c:smooth val="0"/>
          <c:extLst>
            <c:ext xmlns:c16="http://schemas.microsoft.com/office/drawing/2014/chart" uri="{C3380CC4-5D6E-409C-BE32-E72D297353CC}">
              <c16:uniqueId val="{00000001-5B32-4BE4-91C9-D878EE8F5BF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240.88</c:v>
                </c:pt>
                <c:pt idx="1">
                  <c:v>378</c:v>
                </c:pt>
                <c:pt idx="2">
                  <c:v>351.61</c:v>
                </c:pt>
                <c:pt idx="3">
                  <c:v>443.58</c:v>
                </c:pt>
                <c:pt idx="4">
                  <c:v>411.57</c:v>
                </c:pt>
              </c:numCache>
            </c:numRef>
          </c:val>
          <c:extLst>
            <c:ext xmlns:c16="http://schemas.microsoft.com/office/drawing/2014/chart" uri="{C3380CC4-5D6E-409C-BE32-E72D297353CC}">
              <c16:uniqueId val="{00000000-AE2D-4EDA-8D36-C5156BAF56F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366.03</c:v>
                </c:pt>
                <c:pt idx="2">
                  <c:v>365.18</c:v>
                </c:pt>
                <c:pt idx="3">
                  <c:v>327.77</c:v>
                </c:pt>
                <c:pt idx="4">
                  <c:v>338.02</c:v>
                </c:pt>
              </c:numCache>
            </c:numRef>
          </c:val>
          <c:smooth val="0"/>
          <c:extLst>
            <c:ext xmlns:c16="http://schemas.microsoft.com/office/drawing/2014/chart" uri="{C3380CC4-5D6E-409C-BE32-E72D297353CC}">
              <c16:uniqueId val="{00000001-AE2D-4EDA-8D36-C5156BAF56F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112.4</c:v>
                </c:pt>
                <c:pt idx="1">
                  <c:v>134.78</c:v>
                </c:pt>
                <c:pt idx="2">
                  <c:v>165.74</c:v>
                </c:pt>
                <c:pt idx="3">
                  <c:v>177.36</c:v>
                </c:pt>
                <c:pt idx="4">
                  <c:v>190.53</c:v>
                </c:pt>
              </c:numCache>
            </c:numRef>
          </c:val>
          <c:extLst>
            <c:ext xmlns:c16="http://schemas.microsoft.com/office/drawing/2014/chart" uri="{C3380CC4-5D6E-409C-BE32-E72D297353CC}">
              <c16:uniqueId val="{00000000-C2C0-44CB-81BD-7B6B7233053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370.12</c:v>
                </c:pt>
                <c:pt idx="2">
                  <c:v>371.65</c:v>
                </c:pt>
                <c:pt idx="3">
                  <c:v>397.1</c:v>
                </c:pt>
                <c:pt idx="4">
                  <c:v>379.91</c:v>
                </c:pt>
              </c:numCache>
            </c:numRef>
          </c:val>
          <c:smooth val="0"/>
          <c:extLst>
            <c:ext xmlns:c16="http://schemas.microsoft.com/office/drawing/2014/chart" uri="{C3380CC4-5D6E-409C-BE32-E72D297353CC}">
              <c16:uniqueId val="{00000001-C2C0-44CB-81BD-7B6B7233053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119.41</c:v>
                </c:pt>
                <c:pt idx="1">
                  <c:v>109.72</c:v>
                </c:pt>
                <c:pt idx="2">
                  <c:v>107.51</c:v>
                </c:pt>
                <c:pt idx="3">
                  <c:v>120.59</c:v>
                </c:pt>
                <c:pt idx="4">
                  <c:v>117.72</c:v>
                </c:pt>
              </c:numCache>
            </c:numRef>
          </c:val>
          <c:extLst>
            <c:ext xmlns:c16="http://schemas.microsoft.com/office/drawing/2014/chart" uri="{C3380CC4-5D6E-409C-BE32-E72D297353CC}">
              <c16:uniqueId val="{00000000-7540-498E-BD76-3ABCB6F2441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100.42</c:v>
                </c:pt>
                <c:pt idx="2">
                  <c:v>98.77</c:v>
                </c:pt>
                <c:pt idx="3">
                  <c:v>95.79</c:v>
                </c:pt>
                <c:pt idx="4">
                  <c:v>98.3</c:v>
                </c:pt>
              </c:numCache>
            </c:numRef>
          </c:val>
          <c:smooth val="0"/>
          <c:extLst>
            <c:ext xmlns:c16="http://schemas.microsoft.com/office/drawing/2014/chart" uri="{C3380CC4-5D6E-409C-BE32-E72D297353CC}">
              <c16:uniqueId val="{00000001-7540-498E-BD76-3ABCB6F2441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158.99</c:v>
                </c:pt>
                <c:pt idx="1">
                  <c:v>173.27</c:v>
                </c:pt>
                <c:pt idx="2">
                  <c:v>176.05</c:v>
                </c:pt>
                <c:pt idx="3">
                  <c:v>157.55000000000001</c:v>
                </c:pt>
                <c:pt idx="4">
                  <c:v>162.41999999999999</c:v>
                </c:pt>
              </c:numCache>
            </c:numRef>
          </c:val>
          <c:extLst>
            <c:ext xmlns:c16="http://schemas.microsoft.com/office/drawing/2014/chart" uri="{C3380CC4-5D6E-409C-BE32-E72D297353CC}">
              <c16:uniqueId val="{00000000-C483-4FF3-89EF-3CE6B3225A6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171.67</c:v>
                </c:pt>
                <c:pt idx="2">
                  <c:v>173.67</c:v>
                </c:pt>
                <c:pt idx="3">
                  <c:v>171.13</c:v>
                </c:pt>
                <c:pt idx="4">
                  <c:v>173.7</c:v>
                </c:pt>
              </c:numCache>
            </c:numRef>
          </c:val>
          <c:smooth val="0"/>
          <c:extLst>
            <c:ext xmlns:c16="http://schemas.microsoft.com/office/drawing/2014/chart" uri="{C3380CC4-5D6E-409C-BE32-E72D297353CC}">
              <c16:uniqueId val="{00000001-C483-4FF3-89EF-3CE6B3225A6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長崎県　長与町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70"/>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82" t="s">
        <v>9</v>
      </c>
      <c r="BM7" s="83"/>
      <c r="BN7" s="83"/>
      <c r="BO7" s="83"/>
      <c r="BP7" s="83"/>
      <c r="BQ7" s="83"/>
      <c r="BR7" s="83"/>
      <c r="BS7" s="83"/>
      <c r="BT7" s="83"/>
      <c r="BU7" s="83"/>
      <c r="BV7" s="83"/>
      <c r="BW7" s="83"/>
      <c r="BX7" s="83"/>
      <c r="BY7" s="84"/>
    </row>
    <row r="8" spans="1:78" ht="18.75" customHeight="1" x14ac:dyDescent="0.15">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A5</v>
      </c>
      <c r="X8" s="78"/>
      <c r="Y8" s="78"/>
      <c r="Z8" s="78"/>
      <c r="AA8" s="78"/>
      <c r="AB8" s="78"/>
      <c r="AC8" s="78"/>
      <c r="AD8" s="78" t="str">
        <f>データ!$M$6</f>
        <v>非設置</v>
      </c>
      <c r="AE8" s="78"/>
      <c r="AF8" s="78"/>
      <c r="AG8" s="78"/>
      <c r="AH8" s="78"/>
      <c r="AI8" s="78"/>
      <c r="AJ8" s="78"/>
      <c r="AK8" s="2"/>
      <c r="AL8" s="69">
        <f>データ!$R$6</f>
        <v>40922</v>
      </c>
      <c r="AM8" s="69"/>
      <c r="AN8" s="69"/>
      <c r="AO8" s="69"/>
      <c r="AP8" s="69"/>
      <c r="AQ8" s="69"/>
      <c r="AR8" s="69"/>
      <c r="AS8" s="69"/>
      <c r="AT8" s="37">
        <f>データ!$S$6</f>
        <v>28.73</v>
      </c>
      <c r="AU8" s="38"/>
      <c r="AV8" s="38"/>
      <c r="AW8" s="38"/>
      <c r="AX8" s="38"/>
      <c r="AY8" s="38"/>
      <c r="AZ8" s="38"/>
      <c r="BA8" s="38"/>
      <c r="BB8" s="58">
        <f>データ!$T$6</f>
        <v>1424.36</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15">
      <c r="A9" s="2"/>
      <c r="B9" s="48" t="s">
        <v>12</v>
      </c>
      <c r="C9" s="49"/>
      <c r="D9" s="49"/>
      <c r="E9" s="49"/>
      <c r="F9" s="49"/>
      <c r="G9" s="49"/>
      <c r="H9" s="49"/>
      <c r="I9" s="48" t="s">
        <v>13</v>
      </c>
      <c r="J9" s="49"/>
      <c r="K9" s="49"/>
      <c r="L9" s="49"/>
      <c r="M9" s="49"/>
      <c r="N9" s="49"/>
      <c r="O9" s="70"/>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15">
      <c r="A10" s="2"/>
      <c r="B10" s="37" t="str">
        <f>データ!$N$6</f>
        <v>-</v>
      </c>
      <c r="C10" s="38"/>
      <c r="D10" s="38"/>
      <c r="E10" s="38"/>
      <c r="F10" s="38"/>
      <c r="G10" s="38"/>
      <c r="H10" s="38"/>
      <c r="I10" s="37">
        <f>データ!$O$6</f>
        <v>78.7</v>
      </c>
      <c r="J10" s="38"/>
      <c r="K10" s="38"/>
      <c r="L10" s="38"/>
      <c r="M10" s="38"/>
      <c r="N10" s="38"/>
      <c r="O10" s="68"/>
      <c r="P10" s="58">
        <f>データ!$P$6</f>
        <v>91.46</v>
      </c>
      <c r="Q10" s="58"/>
      <c r="R10" s="58"/>
      <c r="S10" s="58"/>
      <c r="T10" s="58"/>
      <c r="U10" s="58"/>
      <c r="V10" s="58"/>
      <c r="W10" s="69">
        <f>データ!$Q$6</f>
        <v>3630</v>
      </c>
      <c r="X10" s="69"/>
      <c r="Y10" s="69"/>
      <c r="Z10" s="69"/>
      <c r="AA10" s="69"/>
      <c r="AB10" s="69"/>
      <c r="AC10" s="69"/>
      <c r="AD10" s="2"/>
      <c r="AE10" s="2"/>
      <c r="AF10" s="2"/>
      <c r="AG10" s="2"/>
      <c r="AH10" s="2"/>
      <c r="AI10" s="2"/>
      <c r="AJ10" s="2"/>
      <c r="AK10" s="2"/>
      <c r="AL10" s="69">
        <f>データ!$U$6</f>
        <v>37146</v>
      </c>
      <c r="AM10" s="69"/>
      <c r="AN10" s="69"/>
      <c r="AO10" s="69"/>
      <c r="AP10" s="69"/>
      <c r="AQ10" s="69"/>
      <c r="AR10" s="69"/>
      <c r="AS10" s="69"/>
      <c r="AT10" s="37">
        <f>データ!$V$6</f>
        <v>12.17</v>
      </c>
      <c r="AU10" s="38"/>
      <c r="AV10" s="38"/>
      <c r="AW10" s="38"/>
      <c r="AX10" s="38"/>
      <c r="AY10" s="38"/>
      <c r="AZ10" s="38"/>
      <c r="BA10" s="38"/>
      <c r="BB10" s="58">
        <f>データ!$W$6</f>
        <v>3052.26</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3"/>
      <c r="BN48" s="43"/>
      <c r="BO48" s="43"/>
      <c r="BP48" s="43"/>
      <c r="BQ48" s="43"/>
      <c r="BR48" s="43"/>
      <c r="BS48" s="43"/>
      <c r="BT48" s="43"/>
      <c r="BU48" s="43"/>
      <c r="BV48" s="43"/>
      <c r="BW48" s="43"/>
      <c r="BX48" s="43"/>
      <c r="BY48" s="43"/>
      <c r="BZ48" s="4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3"/>
      <c r="BN49" s="43"/>
      <c r="BO49" s="43"/>
      <c r="BP49" s="43"/>
      <c r="BQ49" s="43"/>
      <c r="BR49" s="43"/>
      <c r="BS49" s="43"/>
      <c r="BT49" s="43"/>
      <c r="BU49" s="43"/>
      <c r="BV49" s="43"/>
      <c r="BW49" s="43"/>
      <c r="BX49" s="43"/>
      <c r="BY49" s="43"/>
      <c r="BZ49" s="4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3"/>
      <c r="BN50" s="43"/>
      <c r="BO50" s="43"/>
      <c r="BP50" s="43"/>
      <c r="BQ50" s="43"/>
      <c r="BR50" s="43"/>
      <c r="BS50" s="43"/>
      <c r="BT50" s="43"/>
      <c r="BU50" s="43"/>
      <c r="BV50" s="43"/>
      <c r="BW50" s="43"/>
      <c r="BX50" s="43"/>
      <c r="BY50" s="43"/>
      <c r="BZ50" s="4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3"/>
      <c r="BN51" s="43"/>
      <c r="BO51" s="43"/>
      <c r="BP51" s="43"/>
      <c r="BQ51" s="43"/>
      <c r="BR51" s="43"/>
      <c r="BS51" s="43"/>
      <c r="BT51" s="43"/>
      <c r="BU51" s="43"/>
      <c r="BV51" s="43"/>
      <c r="BW51" s="43"/>
      <c r="BX51" s="43"/>
      <c r="BY51" s="43"/>
      <c r="BZ51" s="4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3"/>
      <c r="BN52" s="43"/>
      <c r="BO52" s="43"/>
      <c r="BP52" s="43"/>
      <c r="BQ52" s="43"/>
      <c r="BR52" s="43"/>
      <c r="BS52" s="43"/>
      <c r="BT52" s="43"/>
      <c r="BU52" s="43"/>
      <c r="BV52" s="43"/>
      <c r="BW52" s="43"/>
      <c r="BX52" s="43"/>
      <c r="BY52" s="43"/>
      <c r="BZ52" s="4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3"/>
      <c r="BN53" s="43"/>
      <c r="BO53" s="43"/>
      <c r="BP53" s="43"/>
      <c r="BQ53" s="43"/>
      <c r="BR53" s="43"/>
      <c r="BS53" s="43"/>
      <c r="BT53" s="43"/>
      <c r="BU53" s="43"/>
      <c r="BV53" s="43"/>
      <c r="BW53" s="43"/>
      <c r="BX53" s="43"/>
      <c r="BY53" s="43"/>
      <c r="BZ53" s="4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3"/>
      <c r="BN54" s="43"/>
      <c r="BO54" s="43"/>
      <c r="BP54" s="43"/>
      <c r="BQ54" s="43"/>
      <c r="BR54" s="43"/>
      <c r="BS54" s="43"/>
      <c r="BT54" s="43"/>
      <c r="BU54" s="43"/>
      <c r="BV54" s="43"/>
      <c r="BW54" s="43"/>
      <c r="BX54" s="43"/>
      <c r="BY54" s="43"/>
      <c r="BZ54" s="4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3"/>
      <c r="BN55" s="43"/>
      <c r="BO55" s="43"/>
      <c r="BP55" s="43"/>
      <c r="BQ55" s="43"/>
      <c r="BR55" s="43"/>
      <c r="BS55" s="43"/>
      <c r="BT55" s="43"/>
      <c r="BU55" s="43"/>
      <c r="BV55" s="43"/>
      <c r="BW55" s="43"/>
      <c r="BX55" s="43"/>
      <c r="BY55" s="43"/>
      <c r="BZ55" s="4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3"/>
      <c r="BN56" s="43"/>
      <c r="BO56" s="43"/>
      <c r="BP56" s="43"/>
      <c r="BQ56" s="43"/>
      <c r="BR56" s="43"/>
      <c r="BS56" s="43"/>
      <c r="BT56" s="43"/>
      <c r="BU56" s="43"/>
      <c r="BV56" s="43"/>
      <c r="BW56" s="43"/>
      <c r="BX56" s="43"/>
      <c r="BY56" s="43"/>
      <c r="BZ56" s="4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3"/>
      <c r="BN57" s="43"/>
      <c r="BO57" s="43"/>
      <c r="BP57" s="43"/>
      <c r="BQ57" s="43"/>
      <c r="BR57" s="43"/>
      <c r="BS57" s="43"/>
      <c r="BT57" s="43"/>
      <c r="BU57" s="43"/>
      <c r="BV57" s="43"/>
      <c r="BW57" s="43"/>
      <c r="BX57" s="43"/>
      <c r="BY57" s="43"/>
      <c r="BZ57" s="4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3"/>
      <c r="BN58" s="43"/>
      <c r="BO58" s="43"/>
      <c r="BP58" s="43"/>
      <c r="BQ58" s="43"/>
      <c r="BR58" s="43"/>
      <c r="BS58" s="43"/>
      <c r="BT58" s="43"/>
      <c r="BU58" s="43"/>
      <c r="BV58" s="43"/>
      <c r="BW58" s="43"/>
      <c r="BX58" s="43"/>
      <c r="BY58" s="43"/>
      <c r="BZ58" s="4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3"/>
      <c r="BN59" s="43"/>
      <c r="BO59" s="43"/>
      <c r="BP59" s="43"/>
      <c r="BQ59" s="43"/>
      <c r="BR59" s="43"/>
      <c r="BS59" s="43"/>
      <c r="BT59" s="43"/>
      <c r="BU59" s="43"/>
      <c r="BV59" s="43"/>
      <c r="BW59" s="43"/>
      <c r="BX59" s="43"/>
      <c r="BY59" s="43"/>
      <c r="BZ59" s="44"/>
    </row>
    <row r="60" spans="1:78" ht="13.5" customHeight="1" x14ac:dyDescent="0.15">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42"/>
      <c r="BM60" s="43"/>
      <c r="BN60" s="43"/>
      <c r="BO60" s="43"/>
      <c r="BP60" s="43"/>
      <c r="BQ60" s="43"/>
      <c r="BR60" s="43"/>
      <c r="BS60" s="43"/>
      <c r="BT60" s="43"/>
      <c r="BU60" s="43"/>
      <c r="BV60" s="43"/>
      <c r="BW60" s="43"/>
      <c r="BX60" s="43"/>
      <c r="BY60" s="43"/>
      <c r="BZ60" s="44"/>
    </row>
    <row r="61" spans="1:78" ht="13.5" customHeight="1" x14ac:dyDescent="0.15">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42"/>
      <c r="BM61" s="43"/>
      <c r="BN61" s="43"/>
      <c r="BO61" s="43"/>
      <c r="BP61" s="43"/>
      <c r="BQ61" s="43"/>
      <c r="BR61" s="43"/>
      <c r="BS61" s="43"/>
      <c r="BT61" s="43"/>
      <c r="BU61" s="43"/>
      <c r="BV61" s="43"/>
      <c r="BW61" s="43"/>
      <c r="BX61" s="43"/>
      <c r="BY61" s="43"/>
      <c r="BZ61" s="4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3"/>
      <c r="BN62" s="43"/>
      <c r="BO62" s="43"/>
      <c r="BP62" s="43"/>
      <c r="BQ62" s="43"/>
      <c r="BR62" s="43"/>
      <c r="BS62" s="43"/>
      <c r="BT62" s="43"/>
      <c r="BU62" s="43"/>
      <c r="BV62" s="43"/>
      <c r="BW62" s="43"/>
      <c r="BX62" s="43"/>
      <c r="BY62" s="43"/>
      <c r="BZ62" s="4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2"/>
      <c r="BM67" s="43"/>
      <c r="BN67" s="43"/>
      <c r="BO67" s="43"/>
      <c r="BP67" s="43"/>
      <c r="BQ67" s="43"/>
      <c r="BR67" s="43"/>
      <c r="BS67" s="43"/>
      <c r="BT67" s="43"/>
      <c r="BU67" s="43"/>
      <c r="BV67" s="43"/>
      <c r="BW67" s="43"/>
      <c r="BX67" s="43"/>
      <c r="BY67" s="43"/>
      <c r="BZ67" s="4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2"/>
      <c r="BM68" s="43"/>
      <c r="BN68" s="43"/>
      <c r="BO68" s="43"/>
      <c r="BP68" s="43"/>
      <c r="BQ68" s="43"/>
      <c r="BR68" s="43"/>
      <c r="BS68" s="43"/>
      <c r="BT68" s="43"/>
      <c r="BU68" s="43"/>
      <c r="BV68" s="43"/>
      <c r="BW68" s="43"/>
      <c r="BX68" s="43"/>
      <c r="BY68" s="43"/>
      <c r="BZ68" s="4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2"/>
      <c r="BM69" s="43"/>
      <c r="BN69" s="43"/>
      <c r="BO69" s="43"/>
      <c r="BP69" s="43"/>
      <c r="BQ69" s="43"/>
      <c r="BR69" s="43"/>
      <c r="BS69" s="43"/>
      <c r="BT69" s="43"/>
      <c r="BU69" s="43"/>
      <c r="BV69" s="43"/>
      <c r="BW69" s="43"/>
      <c r="BX69" s="43"/>
      <c r="BY69" s="43"/>
      <c r="BZ69" s="4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2"/>
      <c r="BM70" s="43"/>
      <c r="BN70" s="43"/>
      <c r="BO70" s="43"/>
      <c r="BP70" s="43"/>
      <c r="BQ70" s="43"/>
      <c r="BR70" s="43"/>
      <c r="BS70" s="43"/>
      <c r="BT70" s="43"/>
      <c r="BU70" s="43"/>
      <c r="BV70" s="43"/>
      <c r="BW70" s="43"/>
      <c r="BX70" s="43"/>
      <c r="BY70" s="43"/>
      <c r="BZ70" s="4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2"/>
      <c r="BM71" s="43"/>
      <c r="BN71" s="43"/>
      <c r="BO71" s="43"/>
      <c r="BP71" s="43"/>
      <c r="BQ71" s="43"/>
      <c r="BR71" s="43"/>
      <c r="BS71" s="43"/>
      <c r="BT71" s="43"/>
      <c r="BU71" s="43"/>
      <c r="BV71" s="43"/>
      <c r="BW71" s="43"/>
      <c r="BX71" s="43"/>
      <c r="BY71" s="43"/>
      <c r="BZ71" s="4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2"/>
      <c r="BM72" s="43"/>
      <c r="BN72" s="43"/>
      <c r="BO72" s="43"/>
      <c r="BP72" s="43"/>
      <c r="BQ72" s="43"/>
      <c r="BR72" s="43"/>
      <c r="BS72" s="43"/>
      <c r="BT72" s="43"/>
      <c r="BU72" s="43"/>
      <c r="BV72" s="43"/>
      <c r="BW72" s="43"/>
      <c r="BX72" s="43"/>
      <c r="BY72" s="43"/>
      <c r="BZ72" s="4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2"/>
      <c r="BM73" s="43"/>
      <c r="BN73" s="43"/>
      <c r="BO73" s="43"/>
      <c r="BP73" s="43"/>
      <c r="BQ73" s="43"/>
      <c r="BR73" s="43"/>
      <c r="BS73" s="43"/>
      <c r="BT73" s="43"/>
      <c r="BU73" s="43"/>
      <c r="BV73" s="43"/>
      <c r="BW73" s="43"/>
      <c r="BX73" s="43"/>
      <c r="BY73" s="43"/>
      <c r="BZ73" s="4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2"/>
      <c r="BM74" s="43"/>
      <c r="BN74" s="43"/>
      <c r="BO74" s="43"/>
      <c r="BP74" s="43"/>
      <c r="BQ74" s="43"/>
      <c r="BR74" s="43"/>
      <c r="BS74" s="43"/>
      <c r="BT74" s="43"/>
      <c r="BU74" s="43"/>
      <c r="BV74" s="43"/>
      <c r="BW74" s="43"/>
      <c r="BX74" s="43"/>
      <c r="BY74" s="43"/>
      <c r="BZ74" s="4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2"/>
      <c r="BM75" s="43"/>
      <c r="BN75" s="43"/>
      <c r="BO75" s="43"/>
      <c r="BP75" s="43"/>
      <c r="BQ75" s="43"/>
      <c r="BR75" s="43"/>
      <c r="BS75" s="43"/>
      <c r="BT75" s="43"/>
      <c r="BU75" s="43"/>
      <c r="BV75" s="43"/>
      <c r="BW75" s="43"/>
      <c r="BX75" s="43"/>
      <c r="BY75" s="43"/>
      <c r="BZ75" s="4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2"/>
      <c r="BM76" s="43"/>
      <c r="BN76" s="43"/>
      <c r="BO76" s="43"/>
      <c r="BP76" s="43"/>
      <c r="BQ76" s="43"/>
      <c r="BR76" s="43"/>
      <c r="BS76" s="43"/>
      <c r="BT76" s="43"/>
      <c r="BU76" s="43"/>
      <c r="BV76" s="43"/>
      <c r="BW76" s="43"/>
      <c r="BX76" s="43"/>
      <c r="BY76" s="43"/>
      <c r="BZ76" s="4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2"/>
      <c r="BM77" s="43"/>
      <c r="BN77" s="43"/>
      <c r="BO77" s="43"/>
      <c r="BP77" s="43"/>
      <c r="BQ77" s="43"/>
      <c r="BR77" s="43"/>
      <c r="BS77" s="43"/>
      <c r="BT77" s="43"/>
      <c r="BU77" s="43"/>
      <c r="BV77" s="43"/>
      <c r="BW77" s="43"/>
      <c r="BX77" s="43"/>
      <c r="BY77" s="43"/>
      <c r="BZ77" s="4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2"/>
      <c r="BM78" s="43"/>
      <c r="BN78" s="43"/>
      <c r="BO78" s="43"/>
      <c r="BP78" s="43"/>
      <c r="BQ78" s="43"/>
      <c r="BR78" s="43"/>
      <c r="BS78" s="43"/>
      <c r="BT78" s="43"/>
      <c r="BU78" s="43"/>
      <c r="BV78" s="43"/>
      <c r="BW78" s="43"/>
      <c r="BX78" s="43"/>
      <c r="BY78" s="43"/>
      <c r="BZ78" s="44"/>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2"/>
      <c r="BM79" s="43"/>
      <c r="BN79" s="43"/>
      <c r="BO79" s="43"/>
      <c r="BP79" s="43"/>
      <c r="BQ79" s="43"/>
      <c r="BR79" s="43"/>
      <c r="BS79" s="43"/>
      <c r="BT79" s="43"/>
      <c r="BU79" s="43"/>
      <c r="BV79" s="43"/>
      <c r="BW79" s="43"/>
      <c r="BX79" s="43"/>
      <c r="BY79" s="43"/>
      <c r="BZ79" s="44"/>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2"/>
      <c r="BM80" s="43"/>
      <c r="BN80" s="43"/>
      <c r="BO80" s="43"/>
      <c r="BP80" s="43"/>
      <c r="BQ80" s="43"/>
      <c r="BR80" s="43"/>
      <c r="BS80" s="43"/>
      <c r="BT80" s="43"/>
      <c r="BU80" s="43"/>
      <c r="BV80" s="43"/>
      <c r="BW80" s="43"/>
      <c r="BX80" s="43"/>
      <c r="BY80" s="43"/>
      <c r="BZ80" s="44"/>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2"/>
      <c r="BM81" s="43"/>
      <c r="BN81" s="43"/>
      <c r="BO81" s="43"/>
      <c r="BP81" s="43"/>
      <c r="BQ81" s="43"/>
      <c r="BR81" s="43"/>
      <c r="BS81" s="43"/>
      <c r="BT81" s="43"/>
      <c r="BU81" s="43"/>
      <c r="BV81" s="43"/>
      <c r="BW81" s="43"/>
      <c r="BX81" s="43"/>
      <c r="BY81" s="43"/>
      <c r="BZ81" s="44"/>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gCw7ETWhrTimvN7OvRoMTOot+bazAblDXDh0eNF/RZUwK5RYAYwnTYkDPaw6BapuBwQfy8k6fm9Z3S051xFjFA==" saltValue="hpRMjLa+NTHGx7zebcgdq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423076</v>
      </c>
      <c r="D6" s="20">
        <f t="shared" si="3"/>
        <v>46</v>
      </c>
      <c r="E6" s="20">
        <f t="shared" si="3"/>
        <v>1</v>
      </c>
      <c r="F6" s="20">
        <f t="shared" si="3"/>
        <v>0</v>
      </c>
      <c r="G6" s="20">
        <f t="shared" si="3"/>
        <v>1</v>
      </c>
      <c r="H6" s="20" t="str">
        <f t="shared" si="3"/>
        <v>長崎県　長与町</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78.7</v>
      </c>
      <c r="P6" s="21">
        <f t="shared" si="3"/>
        <v>91.46</v>
      </c>
      <c r="Q6" s="21">
        <f t="shared" si="3"/>
        <v>3630</v>
      </c>
      <c r="R6" s="21">
        <f t="shared" si="3"/>
        <v>40922</v>
      </c>
      <c r="S6" s="21">
        <f t="shared" si="3"/>
        <v>28.73</v>
      </c>
      <c r="T6" s="21">
        <f t="shared" si="3"/>
        <v>1424.36</v>
      </c>
      <c r="U6" s="21">
        <f t="shared" si="3"/>
        <v>37146</v>
      </c>
      <c r="V6" s="21">
        <f t="shared" si="3"/>
        <v>12.17</v>
      </c>
      <c r="W6" s="21">
        <f t="shared" si="3"/>
        <v>3052.26</v>
      </c>
      <c r="X6" s="22">
        <f>IF(X7="",NA(),X7)</f>
        <v>121.83</v>
      </c>
      <c r="Y6" s="22">
        <f t="shared" ref="Y6:AG6" si="4">IF(Y7="",NA(),Y7)</f>
        <v>112.94</v>
      </c>
      <c r="Z6" s="22">
        <f t="shared" si="4"/>
        <v>111.45</v>
      </c>
      <c r="AA6" s="22">
        <f t="shared" si="4"/>
        <v>122.87</v>
      </c>
      <c r="AB6" s="22">
        <f t="shared" si="4"/>
        <v>120.89</v>
      </c>
      <c r="AC6" s="22">
        <f t="shared" si="4"/>
        <v>110.68</v>
      </c>
      <c r="AD6" s="22">
        <f t="shared" si="4"/>
        <v>110.66</v>
      </c>
      <c r="AE6" s="22">
        <f t="shared" si="4"/>
        <v>109.01</v>
      </c>
      <c r="AF6" s="22">
        <f t="shared" si="4"/>
        <v>108.83</v>
      </c>
      <c r="AG6" s="22">
        <f t="shared" si="4"/>
        <v>109.23</v>
      </c>
      <c r="AH6" s="21" t="str">
        <f>IF(AH7="","",IF(AH7="-","【-】","【"&amp;SUBSTITUTE(TEXT(AH7,"#,##0.00"),"-","△")&amp;"】"))</f>
        <v>【111.39】</v>
      </c>
      <c r="AI6" s="21">
        <f>IF(AI7="",NA(),AI7)</f>
        <v>0</v>
      </c>
      <c r="AJ6" s="21">
        <f t="shared" ref="AJ6:AR6" si="5">IF(AJ7="",NA(),AJ7)</f>
        <v>0</v>
      </c>
      <c r="AK6" s="21">
        <f t="shared" si="5"/>
        <v>0</v>
      </c>
      <c r="AL6" s="21">
        <f t="shared" si="5"/>
        <v>0</v>
      </c>
      <c r="AM6" s="21">
        <f t="shared" si="5"/>
        <v>0</v>
      </c>
      <c r="AN6" s="22">
        <f t="shared" si="5"/>
        <v>3.56</v>
      </c>
      <c r="AO6" s="22">
        <f t="shared" si="5"/>
        <v>2.74</v>
      </c>
      <c r="AP6" s="22">
        <f t="shared" si="5"/>
        <v>3.7</v>
      </c>
      <c r="AQ6" s="22">
        <f t="shared" si="5"/>
        <v>4.34</v>
      </c>
      <c r="AR6" s="22">
        <f t="shared" si="5"/>
        <v>4.6900000000000004</v>
      </c>
      <c r="AS6" s="21" t="str">
        <f>IF(AS7="","",IF(AS7="-","【-】","【"&amp;SUBSTITUTE(TEXT(AS7,"#,##0.00"),"-","△")&amp;"】"))</f>
        <v>【1.30】</v>
      </c>
      <c r="AT6" s="22">
        <f>IF(AT7="",NA(),AT7)</f>
        <v>240.88</v>
      </c>
      <c r="AU6" s="22">
        <f t="shared" ref="AU6:BC6" si="6">IF(AU7="",NA(),AU7)</f>
        <v>378</v>
      </c>
      <c r="AV6" s="22">
        <f t="shared" si="6"/>
        <v>351.61</v>
      </c>
      <c r="AW6" s="22">
        <f t="shared" si="6"/>
        <v>443.58</v>
      </c>
      <c r="AX6" s="22">
        <f t="shared" si="6"/>
        <v>411.57</v>
      </c>
      <c r="AY6" s="22">
        <f t="shared" si="6"/>
        <v>357.34</v>
      </c>
      <c r="AZ6" s="22">
        <f t="shared" si="6"/>
        <v>366.03</v>
      </c>
      <c r="BA6" s="22">
        <f t="shared" si="6"/>
        <v>365.18</v>
      </c>
      <c r="BB6" s="22">
        <f t="shared" si="6"/>
        <v>327.77</v>
      </c>
      <c r="BC6" s="22">
        <f t="shared" si="6"/>
        <v>338.02</v>
      </c>
      <c r="BD6" s="21" t="str">
        <f>IF(BD7="","",IF(BD7="-","【-】","【"&amp;SUBSTITUTE(TEXT(BD7,"#,##0.00"),"-","△")&amp;"】"))</f>
        <v>【261.51】</v>
      </c>
      <c r="BE6" s="22">
        <f>IF(BE7="",NA(),BE7)</f>
        <v>112.4</v>
      </c>
      <c r="BF6" s="22">
        <f t="shared" ref="BF6:BN6" si="7">IF(BF7="",NA(),BF7)</f>
        <v>134.78</v>
      </c>
      <c r="BG6" s="22">
        <f t="shared" si="7"/>
        <v>165.74</v>
      </c>
      <c r="BH6" s="22">
        <f t="shared" si="7"/>
        <v>177.36</v>
      </c>
      <c r="BI6" s="22">
        <f t="shared" si="7"/>
        <v>190.53</v>
      </c>
      <c r="BJ6" s="22">
        <f t="shared" si="7"/>
        <v>373.69</v>
      </c>
      <c r="BK6" s="22">
        <f t="shared" si="7"/>
        <v>370.12</v>
      </c>
      <c r="BL6" s="22">
        <f t="shared" si="7"/>
        <v>371.65</v>
      </c>
      <c r="BM6" s="22">
        <f t="shared" si="7"/>
        <v>397.1</v>
      </c>
      <c r="BN6" s="22">
        <f t="shared" si="7"/>
        <v>379.91</v>
      </c>
      <c r="BO6" s="21" t="str">
        <f>IF(BO7="","",IF(BO7="-","【-】","【"&amp;SUBSTITUTE(TEXT(BO7,"#,##0.00"),"-","△")&amp;"】"))</f>
        <v>【265.16】</v>
      </c>
      <c r="BP6" s="22">
        <f>IF(BP7="",NA(),BP7)</f>
        <v>119.41</v>
      </c>
      <c r="BQ6" s="22">
        <f t="shared" ref="BQ6:BY6" si="8">IF(BQ7="",NA(),BQ7)</f>
        <v>109.72</v>
      </c>
      <c r="BR6" s="22">
        <f t="shared" si="8"/>
        <v>107.51</v>
      </c>
      <c r="BS6" s="22">
        <f t="shared" si="8"/>
        <v>120.59</v>
      </c>
      <c r="BT6" s="22">
        <f t="shared" si="8"/>
        <v>117.72</v>
      </c>
      <c r="BU6" s="22">
        <f t="shared" si="8"/>
        <v>99.87</v>
      </c>
      <c r="BV6" s="22">
        <f t="shared" si="8"/>
        <v>100.42</v>
      </c>
      <c r="BW6" s="22">
        <f t="shared" si="8"/>
        <v>98.77</v>
      </c>
      <c r="BX6" s="22">
        <f t="shared" si="8"/>
        <v>95.79</v>
      </c>
      <c r="BY6" s="22">
        <f t="shared" si="8"/>
        <v>98.3</v>
      </c>
      <c r="BZ6" s="21" t="str">
        <f>IF(BZ7="","",IF(BZ7="-","【-】","【"&amp;SUBSTITUTE(TEXT(BZ7,"#,##0.00"),"-","△")&amp;"】"))</f>
        <v>【102.35】</v>
      </c>
      <c r="CA6" s="22">
        <f>IF(CA7="",NA(),CA7)</f>
        <v>158.99</v>
      </c>
      <c r="CB6" s="22">
        <f t="shared" ref="CB6:CJ6" si="9">IF(CB7="",NA(),CB7)</f>
        <v>173.27</v>
      </c>
      <c r="CC6" s="22">
        <f t="shared" si="9"/>
        <v>176.05</v>
      </c>
      <c r="CD6" s="22">
        <f t="shared" si="9"/>
        <v>157.55000000000001</v>
      </c>
      <c r="CE6" s="22">
        <f t="shared" si="9"/>
        <v>162.41999999999999</v>
      </c>
      <c r="CF6" s="22">
        <f t="shared" si="9"/>
        <v>171.81</v>
      </c>
      <c r="CG6" s="22">
        <f t="shared" si="9"/>
        <v>171.67</v>
      </c>
      <c r="CH6" s="22">
        <f t="shared" si="9"/>
        <v>173.67</v>
      </c>
      <c r="CI6" s="22">
        <f t="shared" si="9"/>
        <v>171.13</v>
      </c>
      <c r="CJ6" s="22">
        <f t="shared" si="9"/>
        <v>173.7</v>
      </c>
      <c r="CK6" s="21" t="str">
        <f>IF(CK7="","",IF(CK7="-","【-】","【"&amp;SUBSTITUTE(TEXT(CK7,"#,##0.00"),"-","△")&amp;"】"))</f>
        <v>【167.74】</v>
      </c>
      <c r="CL6" s="22">
        <f>IF(CL7="",NA(),CL7)</f>
        <v>82.47</v>
      </c>
      <c r="CM6" s="22">
        <f t="shared" ref="CM6:CU6" si="10">IF(CM7="",NA(),CM7)</f>
        <v>83.02</v>
      </c>
      <c r="CN6" s="22">
        <f t="shared" si="10"/>
        <v>79.81</v>
      </c>
      <c r="CO6" s="22">
        <f t="shared" si="10"/>
        <v>82.39</v>
      </c>
      <c r="CP6" s="22">
        <f t="shared" si="10"/>
        <v>81.96</v>
      </c>
      <c r="CQ6" s="22">
        <f t="shared" si="10"/>
        <v>60.03</v>
      </c>
      <c r="CR6" s="22">
        <f t="shared" si="10"/>
        <v>59.74</v>
      </c>
      <c r="CS6" s="22">
        <f t="shared" si="10"/>
        <v>59.67</v>
      </c>
      <c r="CT6" s="22">
        <f t="shared" si="10"/>
        <v>60.12</v>
      </c>
      <c r="CU6" s="22">
        <f t="shared" si="10"/>
        <v>60.34</v>
      </c>
      <c r="CV6" s="21" t="str">
        <f>IF(CV7="","",IF(CV7="-","【-】","【"&amp;SUBSTITUTE(TEXT(CV7,"#,##0.00"),"-","△")&amp;"】"))</f>
        <v>【60.29】</v>
      </c>
      <c r="CW6" s="22">
        <f>IF(CW7="",NA(),CW7)</f>
        <v>90.47</v>
      </c>
      <c r="CX6" s="22">
        <f t="shared" ref="CX6:DF6" si="11">IF(CX7="",NA(),CX7)</f>
        <v>89.34</v>
      </c>
      <c r="CY6" s="22">
        <f t="shared" si="11"/>
        <v>91.45</v>
      </c>
      <c r="CZ6" s="22">
        <f t="shared" si="11"/>
        <v>91.56</v>
      </c>
      <c r="DA6" s="22">
        <f t="shared" si="11"/>
        <v>91.31</v>
      </c>
      <c r="DB6" s="22">
        <f t="shared" si="11"/>
        <v>84.81</v>
      </c>
      <c r="DC6" s="22">
        <f t="shared" si="11"/>
        <v>84.8</v>
      </c>
      <c r="DD6" s="22">
        <f t="shared" si="11"/>
        <v>84.6</v>
      </c>
      <c r="DE6" s="22">
        <f t="shared" si="11"/>
        <v>84.24</v>
      </c>
      <c r="DF6" s="22">
        <f t="shared" si="11"/>
        <v>84.19</v>
      </c>
      <c r="DG6" s="21" t="str">
        <f>IF(DG7="","",IF(DG7="-","【-】","【"&amp;SUBSTITUTE(TEXT(DG7,"#,##0.00"),"-","△")&amp;"】"))</f>
        <v>【90.12】</v>
      </c>
      <c r="DH6" s="22">
        <f>IF(DH7="",NA(),DH7)</f>
        <v>49.92</v>
      </c>
      <c r="DI6" s="22">
        <f t="shared" ref="DI6:DQ6" si="12">IF(DI7="",NA(),DI7)</f>
        <v>49.06</v>
      </c>
      <c r="DJ6" s="22">
        <f t="shared" si="12"/>
        <v>50.02</v>
      </c>
      <c r="DK6" s="22">
        <f t="shared" si="12"/>
        <v>50.82</v>
      </c>
      <c r="DL6" s="22">
        <f t="shared" si="12"/>
        <v>51.71</v>
      </c>
      <c r="DM6" s="22">
        <f t="shared" si="12"/>
        <v>47.28</v>
      </c>
      <c r="DN6" s="22">
        <f t="shared" si="12"/>
        <v>47.66</v>
      </c>
      <c r="DO6" s="22">
        <f t="shared" si="12"/>
        <v>48.17</v>
      </c>
      <c r="DP6" s="22">
        <f t="shared" si="12"/>
        <v>48.83</v>
      </c>
      <c r="DQ6" s="22">
        <f t="shared" si="12"/>
        <v>49.96</v>
      </c>
      <c r="DR6" s="21" t="str">
        <f>IF(DR7="","",IF(DR7="-","【-】","【"&amp;SUBSTITUTE(TEXT(DR7,"#,##0.00"),"-","△")&amp;"】"))</f>
        <v>【50.88】</v>
      </c>
      <c r="DS6" s="22">
        <f>IF(DS7="",NA(),DS7)</f>
        <v>25.46</v>
      </c>
      <c r="DT6" s="22">
        <f t="shared" ref="DT6:EB6" si="13">IF(DT7="",NA(),DT7)</f>
        <v>25.71</v>
      </c>
      <c r="DU6" s="22">
        <f t="shared" si="13"/>
        <v>27.39</v>
      </c>
      <c r="DV6" s="22">
        <f t="shared" si="13"/>
        <v>27.98</v>
      </c>
      <c r="DW6" s="22">
        <f t="shared" si="13"/>
        <v>26.76</v>
      </c>
      <c r="DX6" s="22">
        <f t="shared" si="13"/>
        <v>12.19</v>
      </c>
      <c r="DY6" s="22">
        <f t="shared" si="13"/>
        <v>15.1</v>
      </c>
      <c r="DZ6" s="22">
        <f t="shared" si="13"/>
        <v>17.12</v>
      </c>
      <c r="EA6" s="22">
        <f t="shared" si="13"/>
        <v>18.18</v>
      </c>
      <c r="EB6" s="22">
        <f t="shared" si="13"/>
        <v>19.32</v>
      </c>
      <c r="EC6" s="21" t="str">
        <f>IF(EC7="","",IF(EC7="-","【-】","【"&amp;SUBSTITUTE(TEXT(EC7,"#,##0.00"),"-","△")&amp;"】"))</f>
        <v>【22.30】</v>
      </c>
      <c r="ED6" s="22">
        <f>IF(ED7="",NA(),ED7)</f>
        <v>2.21</v>
      </c>
      <c r="EE6" s="22">
        <f t="shared" ref="EE6:EM6" si="14">IF(EE7="",NA(),EE7)</f>
        <v>1.1000000000000001</v>
      </c>
      <c r="EF6" s="22">
        <f t="shared" si="14"/>
        <v>0.55000000000000004</v>
      </c>
      <c r="EG6" s="22">
        <f t="shared" si="14"/>
        <v>0.59</v>
      </c>
      <c r="EH6" s="22">
        <f t="shared" si="14"/>
        <v>1.42</v>
      </c>
      <c r="EI6" s="22">
        <f t="shared" si="14"/>
        <v>0.51</v>
      </c>
      <c r="EJ6" s="22">
        <f t="shared" si="14"/>
        <v>0.57999999999999996</v>
      </c>
      <c r="EK6" s="22">
        <f t="shared" si="14"/>
        <v>0.54</v>
      </c>
      <c r="EL6" s="22">
        <f t="shared" si="14"/>
        <v>0.56999999999999995</v>
      </c>
      <c r="EM6" s="22">
        <f t="shared" si="14"/>
        <v>0.52</v>
      </c>
      <c r="EN6" s="21" t="str">
        <f>IF(EN7="","",IF(EN7="-","【-】","【"&amp;SUBSTITUTE(TEXT(EN7,"#,##0.00"),"-","△")&amp;"】"))</f>
        <v>【0.66】</v>
      </c>
    </row>
    <row r="7" spans="1:144" s="23" customFormat="1" x14ac:dyDescent="0.15">
      <c r="A7" s="15"/>
      <c r="B7" s="24">
        <v>2021</v>
      </c>
      <c r="C7" s="24">
        <v>423076</v>
      </c>
      <c r="D7" s="24">
        <v>46</v>
      </c>
      <c r="E7" s="24">
        <v>1</v>
      </c>
      <c r="F7" s="24">
        <v>0</v>
      </c>
      <c r="G7" s="24">
        <v>1</v>
      </c>
      <c r="H7" s="24" t="s">
        <v>93</v>
      </c>
      <c r="I7" s="24" t="s">
        <v>94</v>
      </c>
      <c r="J7" s="24" t="s">
        <v>95</v>
      </c>
      <c r="K7" s="24" t="s">
        <v>96</v>
      </c>
      <c r="L7" s="24" t="s">
        <v>97</v>
      </c>
      <c r="M7" s="24" t="s">
        <v>98</v>
      </c>
      <c r="N7" s="25" t="s">
        <v>99</v>
      </c>
      <c r="O7" s="25">
        <v>78.7</v>
      </c>
      <c r="P7" s="25">
        <v>91.46</v>
      </c>
      <c r="Q7" s="25">
        <v>3630</v>
      </c>
      <c r="R7" s="25">
        <v>40922</v>
      </c>
      <c r="S7" s="25">
        <v>28.73</v>
      </c>
      <c r="T7" s="25">
        <v>1424.36</v>
      </c>
      <c r="U7" s="25">
        <v>37146</v>
      </c>
      <c r="V7" s="25">
        <v>12.17</v>
      </c>
      <c r="W7" s="25">
        <v>3052.26</v>
      </c>
      <c r="X7" s="25">
        <v>121.83</v>
      </c>
      <c r="Y7" s="25">
        <v>112.94</v>
      </c>
      <c r="Z7" s="25">
        <v>111.45</v>
      </c>
      <c r="AA7" s="25">
        <v>122.87</v>
      </c>
      <c r="AB7" s="25">
        <v>120.89</v>
      </c>
      <c r="AC7" s="25">
        <v>110.68</v>
      </c>
      <c r="AD7" s="25">
        <v>110.66</v>
      </c>
      <c r="AE7" s="25">
        <v>109.01</v>
      </c>
      <c r="AF7" s="25">
        <v>108.83</v>
      </c>
      <c r="AG7" s="25">
        <v>109.23</v>
      </c>
      <c r="AH7" s="25">
        <v>111.39</v>
      </c>
      <c r="AI7" s="25">
        <v>0</v>
      </c>
      <c r="AJ7" s="25">
        <v>0</v>
      </c>
      <c r="AK7" s="25">
        <v>0</v>
      </c>
      <c r="AL7" s="25">
        <v>0</v>
      </c>
      <c r="AM7" s="25">
        <v>0</v>
      </c>
      <c r="AN7" s="25">
        <v>3.56</v>
      </c>
      <c r="AO7" s="25">
        <v>2.74</v>
      </c>
      <c r="AP7" s="25">
        <v>3.7</v>
      </c>
      <c r="AQ7" s="25">
        <v>4.34</v>
      </c>
      <c r="AR7" s="25">
        <v>4.6900000000000004</v>
      </c>
      <c r="AS7" s="25">
        <v>1.3</v>
      </c>
      <c r="AT7" s="25">
        <v>240.88</v>
      </c>
      <c r="AU7" s="25">
        <v>378</v>
      </c>
      <c r="AV7" s="25">
        <v>351.61</v>
      </c>
      <c r="AW7" s="25">
        <v>443.58</v>
      </c>
      <c r="AX7" s="25">
        <v>411.57</v>
      </c>
      <c r="AY7" s="25">
        <v>357.34</v>
      </c>
      <c r="AZ7" s="25">
        <v>366.03</v>
      </c>
      <c r="BA7" s="25">
        <v>365.18</v>
      </c>
      <c r="BB7" s="25">
        <v>327.77</v>
      </c>
      <c r="BC7" s="25">
        <v>338.02</v>
      </c>
      <c r="BD7" s="25">
        <v>261.51</v>
      </c>
      <c r="BE7" s="25">
        <v>112.4</v>
      </c>
      <c r="BF7" s="25">
        <v>134.78</v>
      </c>
      <c r="BG7" s="25">
        <v>165.74</v>
      </c>
      <c r="BH7" s="25">
        <v>177.36</v>
      </c>
      <c r="BI7" s="25">
        <v>190.53</v>
      </c>
      <c r="BJ7" s="25">
        <v>373.69</v>
      </c>
      <c r="BK7" s="25">
        <v>370.12</v>
      </c>
      <c r="BL7" s="25">
        <v>371.65</v>
      </c>
      <c r="BM7" s="25">
        <v>397.1</v>
      </c>
      <c r="BN7" s="25">
        <v>379.91</v>
      </c>
      <c r="BO7" s="25">
        <v>265.16000000000003</v>
      </c>
      <c r="BP7" s="25">
        <v>119.41</v>
      </c>
      <c r="BQ7" s="25">
        <v>109.72</v>
      </c>
      <c r="BR7" s="25">
        <v>107.51</v>
      </c>
      <c r="BS7" s="25">
        <v>120.59</v>
      </c>
      <c r="BT7" s="25">
        <v>117.72</v>
      </c>
      <c r="BU7" s="25">
        <v>99.87</v>
      </c>
      <c r="BV7" s="25">
        <v>100.42</v>
      </c>
      <c r="BW7" s="25">
        <v>98.77</v>
      </c>
      <c r="BX7" s="25">
        <v>95.79</v>
      </c>
      <c r="BY7" s="25">
        <v>98.3</v>
      </c>
      <c r="BZ7" s="25">
        <v>102.35</v>
      </c>
      <c r="CA7" s="25">
        <v>158.99</v>
      </c>
      <c r="CB7" s="25">
        <v>173.27</v>
      </c>
      <c r="CC7" s="25">
        <v>176.05</v>
      </c>
      <c r="CD7" s="25">
        <v>157.55000000000001</v>
      </c>
      <c r="CE7" s="25">
        <v>162.41999999999999</v>
      </c>
      <c r="CF7" s="25">
        <v>171.81</v>
      </c>
      <c r="CG7" s="25">
        <v>171.67</v>
      </c>
      <c r="CH7" s="25">
        <v>173.67</v>
      </c>
      <c r="CI7" s="25">
        <v>171.13</v>
      </c>
      <c r="CJ7" s="25">
        <v>173.7</v>
      </c>
      <c r="CK7" s="25">
        <v>167.74</v>
      </c>
      <c r="CL7" s="25">
        <v>82.47</v>
      </c>
      <c r="CM7" s="25">
        <v>83.02</v>
      </c>
      <c r="CN7" s="25">
        <v>79.81</v>
      </c>
      <c r="CO7" s="25">
        <v>82.39</v>
      </c>
      <c r="CP7" s="25">
        <v>81.96</v>
      </c>
      <c r="CQ7" s="25">
        <v>60.03</v>
      </c>
      <c r="CR7" s="25">
        <v>59.74</v>
      </c>
      <c r="CS7" s="25">
        <v>59.67</v>
      </c>
      <c r="CT7" s="25">
        <v>60.12</v>
      </c>
      <c r="CU7" s="25">
        <v>60.34</v>
      </c>
      <c r="CV7" s="25">
        <v>60.29</v>
      </c>
      <c r="CW7" s="25">
        <v>90.47</v>
      </c>
      <c r="CX7" s="25">
        <v>89.34</v>
      </c>
      <c r="CY7" s="25">
        <v>91.45</v>
      </c>
      <c r="CZ7" s="25">
        <v>91.56</v>
      </c>
      <c r="DA7" s="25">
        <v>91.31</v>
      </c>
      <c r="DB7" s="25">
        <v>84.81</v>
      </c>
      <c r="DC7" s="25">
        <v>84.8</v>
      </c>
      <c r="DD7" s="25">
        <v>84.6</v>
      </c>
      <c r="DE7" s="25">
        <v>84.24</v>
      </c>
      <c r="DF7" s="25">
        <v>84.19</v>
      </c>
      <c r="DG7" s="25">
        <v>90.12</v>
      </c>
      <c r="DH7" s="25">
        <v>49.92</v>
      </c>
      <c r="DI7" s="25">
        <v>49.06</v>
      </c>
      <c r="DJ7" s="25">
        <v>50.02</v>
      </c>
      <c r="DK7" s="25">
        <v>50.82</v>
      </c>
      <c r="DL7" s="25">
        <v>51.71</v>
      </c>
      <c r="DM7" s="25">
        <v>47.28</v>
      </c>
      <c r="DN7" s="25">
        <v>47.66</v>
      </c>
      <c r="DO7" s="25">
        <v>48.17</v>
      </c>
      <c r="DP7" s="25">
        <v>48.83</v>
      </c>
      <c r="DQ7" s="25">
        <v>49.96</v>
      </c>
      <c r="DR7" s="25">
        <v>50.88</v>
      </c>
      <c r="DS7" s="25">
        <v>25.46</v>
      </c>
      <c r="DT7" s="25">
        <v>25.71</v>
      </c>
      <c r="DU7" s="25">
        <v>27.39</v>
      </c>
      <c r="DV7" s="25">
        <v>27.98</v>
      </c>
      <c r="DW7" s="25">
        <v>26.76</v>
      </c>
      <c r="DX7" s="25">
        <v>12.19</v>
      </c>
      <c r="DY7" s="25">
        <v>15.1</v>
      </c>
      <c r="DZ7" s="25">
        <v>17.12</v>
      </c>
      <c r="EA7" s="25">
        <v>18.18</v>
      </c>
      <c r="EB7" s="25">
        <v>19.32</v>
      </c>
      <c r="EC7" s="25">
        <v>22.3</v>
      </c>
      <c r="ED7" s="25">
        <v>2.21</v>
      </c>
      <c r="EE7" s="25">
        <v>1.1000000000000001</v>
      </c>
      <c r="EF7" s="25">
        <v>0.55000000000000004</v>
      </c>
      <c r="EG7" s="25">
        <v>0.59</v>
      </c>
      <c r="EH7" s="25">
        <v>1.42</v>
      </c>
      <c r="EI7" s="25">
        <v>0.51</v>
      </c>
      <c r="EJ7" s="25">
        <v>0.57999999999999996</v>
      </c>
      <c r="EK7" s="25">
        <v>0.54</v>
      </c>
      <c r="EL7" s="25">
        <v>0.56999999999999995</v>
      </c>
      <c r="EM7" s="25">
        <v>0.52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藤原　庸祐</cp:lastModifiedBy>
  <cp:lastPrinted>2023-01-16T05:03:59Z</cp:lastPrinted>
  <dcterms:created xsi:type="dcterms:W3CDTF">2022-12-01T01:05:54Z</dcterms:created>
  <dcterms:modified xsi:type="dcterms:W3CDTF">2023-01-19T08:52:36Z</dcterms:modified>
  <cp:category/>
</cp:coreProperties>
</file>