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総務課\総務班（上水道）令和2年4月以降\17 経営分析資料\★経営比較分析表の策定と公表\R3年度決算\"/>
    </mc:Choice>
  </mc:AlternateContent>
  <workbookProtection workbookAlgorithmName="SHA-512" workbookHashValue="DmFasbpHJ4YihVq+WP939eoFeVSBPs4W1ibS1gU0OCjXGIkeIvaSjp+jBjB7zfKV7cPpzHYpircMDCtZZkJQkg==" workbookSaltValue="VP35GH7EE+we4T3hPnOQ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<sst xmlns="http://schemas.openxmlformats.org/spreadsheetml/2006/main" count="228" uniqueCount="114">
  <si>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</si>
  <si>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</si>
  <si>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</si>
  <si>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</si>
  <si>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</si>
  <si>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</si>
  <si>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</si>
  <si>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</si>
  <si>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</si>
  <si>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</si>
  <si>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</si>
  <si>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</si>
  <si>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</si>
  <si>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</si>
  <si>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</si>
  <si>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</si>
  <si>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</si>
  <si>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</si>
  <si>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</si>
  <si>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</si>
  <si>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</si>
  <si>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</si>
  <si>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</si>
  <si>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</si>
  <si>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</si>
  <si>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</si>
  <si>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</si>
  <si>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</si>
  <si>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</si>
  <si>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</si>
  <si>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</si>
  <si>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</si>
  <si>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</si>
  <si>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</si>
  <si>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</si>
  <si>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</si>
  <si>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</si>
  <si>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</si>
  <si>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</si>
  <si>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</si>
  <si>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</si>
  <si>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</si>
  <si>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</si>
  <si>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</si>
  <si>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</si>
  <si>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</si>
  <si>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</si>
  <si>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</si>
  <si>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</si>
  <si>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</si>
  <si>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</si>
  <si>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</si>
  <si>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</si>
  <si>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</si>
  <si>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</si>
  <si>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</si>
  <si>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</si>
  <si>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</si>
  <si>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</si>
  <si>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</si>
  <si>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</si>
  <si>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</si>
  <si>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</si>
  <si>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</si>
  <si>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</si>
  <si>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</si>
  <si>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</si>
  <si>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</si>
  <si>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</si>
  <si>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</si>
  <si>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</si>
  <si>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</si>
  <si>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</si>
  <si>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</si>
  <si>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</si>
  <si>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</si>
  <si>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</si>
  <si>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</si>
  <si>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</si>
  <si>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</si>
  <si>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</si>
  <si>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</si>
  <si>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</si>
  <si>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</si>
  <si>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</si>
  <si>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</si>
  <si>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</si>
  <si>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</si>
  <si>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</si>
  <si>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</si>
  <si>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</si>
  <si>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</si>
  <si>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</si>
  <si>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</si>
  <si>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</si>
  <si>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</si>
  <si>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</si>
  <si>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</si>
  <si>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</si>
  <si>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</si>
  <si>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</si>
  <si>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</si>
  <si>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</si>
  <si>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</si>
  <si>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</si>
  <si>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</si>
  <si>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</si>
  <si>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</si>
  <si>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</si>
  <si>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</si>
  <si>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</si>
  <si>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本市においては、人口減少に伴う給水人口減少、経常経費の増加、施設の老朽化など課題が山積している現状にある。
　中でも有収率が平均値を大幅に下回っており、漏水調査、早期修繕及び老朽管の更新など更なる努力が必要と考える。
　今後、将来の給水人口に見合った施設の更新を行うことで、投資の合理化やコスト削減に努め、安心安全な水の供給を続けていかなければならない。
　また、安定した水道事業の運営を行う上で、水道料金の値上げを早急に検討する必要がある。
　最後に、平成31年3月に策定した「南島原市水道事業経営戦略」を基本として、本市水道事業の改善に向けて取り組む。</t>
    <rPh sb="9" eb="13">
      <t>ジンコウゲンショウ</t>
    </rPh>
    <rPh sb="14" eb="15">
      <t>トモナ</t>
    </rPh>
    <rPh sb="56" eb="57">
      <t>ナカ</t>
    </rPh>
    <rPh sb="86" eb="87">
      <t>オヨ</t>
    </rPh>
    <rPh sb="114" eb="116">
      <t>ショウライ</t>
    </rPh>
    <rPh sb="117" eb="121">
      <t>キュウスイジンコウ</t>
    </rPh>
    <rPh sb="122" eb="124">
      <t>ミア</t>
    </rPh>
    <rPh sb="138" eb="140">
      <t>トウシ</t>
    </rPh>
    <rPh sb="141" eb="144">
      <t>ゴウリカ</t>
    </rPh>
    <rPh sb="154" eb="156">
      <t>アンシン</t>
    </rPh>
    <rPh sb="183" eb="185">
      <t>アンテイ</t>
    </rPh>
    <rPh sb="187" eb="191">
      <t>スイドウジギョウ</t>
    </rPh>
    <rPh sb="192" eb="194">
      <t>ウンエイ</t>
    </rPh>
    <rPh sb="195" eb="196">
      <t>オコナ</t>
    </rPh>
    <rPh sb="197" eb="198">
      <t>ウエ</t>
    </rPh>
    <rPh sb="224" eb="226">
      <t>サイゴ</t>
    </rPh>
    <phoneticPr fontId="4"/>
  </si>
  <si>
    <t>　①経常収支比率は、例年に比べ増加しているが、人口減少により収入の大幅な増加が見込めず、維持管理費等をこれまでどおり抑えるように努めなければならない。しかし、これも限界があるので、早急に水道料金の値上げについて、検討する必要がある。
　②累積欠損金比率は、これまでどおり0％となっている。給水収益の減少、維持管理費等の増加を踏まえ、今後もこのような状況を継続するよう経営の健全性に努めていきたいと考える。
　③流動比率は、100％以上となっている。しかしながら、現金が減少しているため、流動比率の維持向上に努める必要がある。
　④企業債残高対給水収益比率は、平成30年4月1日水道事業統合時に簡易水道事業分の企業債残高が増加したが、以降は段階的に減少している。しかしながら、料金水準が適切ではないことは明らかであるため、水道料金の値上げについて、早急に検討する必要がある。
　⑤料金回収率は、平均値を下回っているが、数値は向上している。今後も更なる維持管理費等の費用削減及び適切な料金収入の確保に努める。
　⑥給水原価は、平成30年度水道事業統合による固定資産除却費の増加に伴い、経常経費が増加したため、平均値以上となっているが、経営努力により徐々に減少している。
　⑦施設利用率は、平均値を上回り、平成30年度水道事業統合後、69％で推移し、高い施設利用率となっている。
　⑧有収率は、これまで平均値以下で推移している。明らかに水道施設から供給される水が収益につながっていないため、漏水防止対策はもとより、計画的な老朽管の更新を行う必要がある。</t>
    <rPh sb="10" eb="12">
      <t>レイネン</t>
    </rPh>
    <rPh sb="13" eb="14">
      <t>クラ</t>
    </rPh>
    <rPh sb="15" eb="17">
      <t>ゾウカ</t>
    </rPh>
    <rPh sb="33" eb="35">
      <t>オオハバ</t>
    </rPh>
    <rPh sb="36" eb="38">
      <t>ゾウカ</t>
    </rPh>
    <rPh sb="39" eb="41">
      <t>ミコ</t>
    </rPh>
    <rPh sb="64" eb="65">
      <t>ツト</t>
    </rPh>
    <rPh sb="82" eb="84">
      <t>ゲンカイ</t>
    </rPh>
    <rPh sb="90" eb="92">
      <t>サッキュウ</t>
    </rPh>
    <rPh sb="106" eb="108">
      <t>ケントウ</t>
    </rPh>
    <rPh sb="149" eb="151">
      <t>ゲンショウ</t>
    </rPh>
    <rPh sb="152" eb="158">
      <t>イジカンリヒトウ</t>
    </rPh>
    <rPh sb="159" eb="161">
      <t>ゾウカ</t>
    </rPh>
    <rPh sb="162" eb="163">
      <t>フ</t>
    </rPh>
    <rPh sb="285" eb="286">
      <t>ガツ</t>
    </rPh>
    <rPh sb="287" eb="288">
      <t>ニチ</t>
    </rPh>
    <rPh sb="294" eb="295">
      <t>ジ</t>
    </rPh>
    <rPh sb="296" eb="298">
      <t>カンイ</t>
    </rPh>
    <rPh sb="298" eb="303">
      <t>スイドウジギョウブン</t>
    </rPh>
    <rPh sb="373" eb="375">
      <t>サッキュウ</t>
    </rPh>
    <rPh sb="376" eb="378">
      <t>ケントウ</t>
    </rPh>
    <rPh sb="396" eb="399">
      <t>ヘイキンチ</t>
    </rPh>
    <rPh sb="400" eb="402">
      <t>シタマワ</t>
    </rPh>
    <rPh sb="408" eb="410">
      <t>スウチ</t>
    </rPh>
    <rPh sb="435" eb="436">
      <t>オヨ</t>
    </rPh>
    <rPh sb="437" eb="439">
      <t>テキセツ</t>
    </rPh>
    <rPh sb="440" eb="444">
      <t>リョウキンシュウニュウ</t>
    </rPh>
    <rPh sb="445" eb="447">
      <t>カクホ</t>
    </rPh>
    <rPh sb="467" eb="471">
      <t>スイドウジギョウ</t>
    </rPh>
    <rPh sb="522" eb="524">
      <t>ジョジョ</t>
    </rPh>
    <rPh sb="525" eb="527">
      <t>ゲンショウ</t>
    </rPh>
    <rPh sb="542" eb="545">
      <t>ヘイキンチ</t>
    </rPh>
    <rPh sb="562" eb="563">
      <t>ゴ</t>
    </rPh>
    <rPh sb="568" eb="570">
      <t>スイイ</t>
    </rPh>
    <rPh sb="572" eb="573">
      <t>タカ</t>
    </rPh>
    <rPh sb="574" eb="579">
      <t>シセツリヨウリツ</t>
    </rPh>
    <rPh sb="611" eb="612">
      <t>アキ</t>
    </rPh>
    <rPh sb="615" eb="617">
      <t>スイドウ</t>
    </rPh>
    <rPh sb="617" eb="619">
      <t>シセツ</t>
    </rPh>
    <rPh sb="621" eb="623">
      <t>キョウキュウ</t>
    </rPh>
    <rPh sb="626" eb="627">
      <t>ミズ</t>
    </rPh>
    <rPh sb="628" eb="630">
      <t>シュウエキ</t>
    </rPh>
    <rPh sb="654" eb="657">
      <t>ケイカクテキ</t>
    </rPh>
    <phoneticPr fontId="4"/>
  </si>
  <si>
    <t>　①有形固定資産減価償却率は、平成30年度水道事業統合後には、平均値以下となっているが、法定耐用年数に近い資産が多くなっていることから、毎年約3％増加している。
　②管路経年化率は、平均値を上回る状況で推移しており、法定耐用年数を経過した管路を多く保有している状況にある。今後、更新に用いる財源の確保に努め、計画的かつ効率的な老朽管の更新に取り組む必要がある。
　③管路更新率は、これまで平均値以下の数値で推移しているが、飛躍的に管路の更新延長を増加することは困難であるため、今後、抜本的な経営改善の実施や管路の更新等の見直しを行う必要がある。</t>
    <rPh sb="68" eb="70">
      <t>マイトシ</t>
    </rPh>
    <rPh sb="70" eb="71">
      <t>ヤク</t>
    </rPh>
    <rPh sb="73" eb="75">
      <t>ゾウカ</t>
    </rPh>
    <rPh sb="136" eb="138">
      <t>コンゴ</t>
    </rPh>
    <rPh sb="139" eb="141">
      <t>コウシン</t>
    </rPh>
    <rPh sb="142" eb="143">
      <t>モチ</t>
    </rPh>
    <rPh sb="145" eb="147">
      <t>ザイゲン</t>
    </rPh>
    <rPh sb="148" eb="150">
      <t>カクホ</t>
    </rPh>
    <rPh sb="151" eb="152">
      <t>ツト</t>
    </rPh>
    <rPh sb="211" eb="214">
      <t>ヒヤクテキ</t>
    </rPh>
    <rPh sb="215" eb="217">
      <t>カンロ</t>
    </rPh>
    <rPh sb="218" eb="222">
      <t>コウシンエンチョウ</t>
    </rPh>
    <rPh sb="223" eb="225">
      <t>ゾウカ</t>
    </rPh>
    <rPh sb="230" eb="232">
      <t>コンナン</t>
    </rPh>
    <rPh sb="238" eb="240">
      <t>コンゴ</t>
    </rPh>
    <rPh sb="241" eb="244">
      <t>バッポンテキ</t>
    </rPh>
    <rPh sb="250" eb="252">
      <t>ジッシ</t>
    </rPh>
    <rPh sb="258" eb="259">
      <t>トウ</t>
    </rPh>
    <rPh sb="260" eb="262">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</si>
</sst>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0.56999999999999995</c:v>
                </c:pt>
                <c:pt idx="2">
                  <c:v>0.44</c:v>
                </c:pt>
                <c:pt idx="3">
                  <c:v>0.4</c:v>
                </c:pt>
                <c:pt idx="4">
                  <c:v>0.34</c:v>
                </c:pt>
              </c:numCache>
            </c:numRef>
          </c:val>
          <c:extLst>
            <c:ext xmlns:c16="http://schemas.microsoft.com/office/drawing/2014/chart" uri="{C3380CC4-5D6E-409C-BE32-E72D297353CC}">
              <c16:uniqueId val="{00000000-DAA1-4E43-8C92-5F03B7F4CF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AA1-4E43-8C92-5F03B7F4CF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60.98</c:v>
                </c:pt>
                <c:pt idx="1">
                  <c:v>69.22</c:v>
                </c:pt>
                <c:pt idx="2">
                  <c:v>69.290000000000006</c:v>
                </c:pt>
                <c:pt idx="3">
                  <c:v>69.739999999999995</c:v>
                </c:pt>
                <c:pt idx="4">
                  <c:v>69.17</c:v>
                </c:pt>
              </c:numCache>
            </c:numRef>
          </c:val>
          <c:extLst>
            <c:ext xmlns:c16="http://schemas.microsoft.com/office/drawing/2014/chart" uri="{C3380CC4-5D6E-409C-BE32-E72D297353CC}">
              <c16:uniqueId val="{00000000-C38F-458C-9436-A17B3E5DA7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59.74</c:v>
                </c:pt>
                <c:pt idx="2">
                  <c:v>59.67</c:v>
                </c:pt>
                <c:pt idx="3">
                  <c:v>60.12</c:v>
                </c:pt>
                <c:pt idx="4">
                  <c:v>60.34</c:v>
                </c:pt>
              </c:numCache>
            </c:numRef>
          </c:val>
          <c:smooth val="0"/>
          <c:extLst>
            <c:ext xmlns:c16="http://schemas.microsoft.com/office/drawing/2014/chart" uri="{C3380CC4-5D6E-409C-BE32-E72D297353CC}">
              <c16:uniqueId val="{00000001-C38F-458C-9436-A17B3E5DA7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75.099999999999994</c:v>
                </c:pt>
                <c:pt idx="1">
                  <c:v>73.260000000000005</c:v>
                </c:pt>
                <c:pt idx="2">
                  <c:v>72.28</c:v>
                </c:pt>
                <c:pt idx="3">
                  <c:v>72.489999999999995</c:v>
                </c:pt>
                <c:pt idx="4">
                  <c:v>72.209999999999994</c:v>
                </c:pt>
              </c:numCache>
            </c:numRef>
          </c:val>
          <c:extLst>
            <c:ext xmlns:c16="http://schemas.microsoft.com/office/drawing/2014/chart" uri="{C3380CC4-5D6E-409C-BE32-E72D297353CC}">
              <c16:uniqueId val="{00000000-299E-46CB-BED7-90C8B009DF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84.8</c:v>
                </c:pt>
                <c:pt idx="2">
                  <c:v>84.6</c:v>
                </c:pt>
                <c:pt idx="3">
                  <c:v>84.24</c:v>
                </c:pt>
                <c:pt idx="4">
                  <c:v>84.19</c:v>
                </c:pt>
              </c:numCache>
            </c:numRef>
          </c:val>
          <c:smooth val="0"/>
          <c:extLst>
            <c:ext xmlns:c16="http://schemas.microsoft.com/office/drawing/2014/chart" uri="{C3380CC4-5D6E-409C-BE32-E72D297353CC}">
              <c16:uniqueId val="{00000001-299E-46CB-BED7-90C8B009DF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93.12</c:v>
                </c:pt>
                <c:pt idx="1">
                  <c:v>118.66</c:v>
                </c:pt>
                <c:pt idx="2">
                  <c:v>114.73</c:v>
                </c:pt>
                <c:pt idx="3">
                  <c:v>111.62</c:v>
                </c:pt>
                <c:pt idx="4">
                  <c:v>113.78</c:v>
                </c:pt>
              </c:numCache>
            </c:numRef>
          </c:val>
          <c:extLst>
            <c:ext xmlns:c16="http://schemas.microsoft.com/office/drawing/2014/chart" uri="{C3380CC4-5D6E-409C-BE32-E72D297353CC}">
              <c16:uniqueId val="{00000000-6409-4C90-9FD7-20F655C9C1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110.66</c:v>
                </c:pt>
                <c:pt idx="2">
                  <c:v>109.01</c:v>
                </c:pt>
                <c:pt idx="3">
                  <c:v>108.83</c:v>
                </c:pt>
                <c:pt idx="4">
                  <c:v>109.23</c:v>
                </c:pt>
              </c:numCache>
            </c:numRef>
          </c:val>
          <c:smooth val="0"/>
          <c:extLst>
            <c:ext xmlns:c16="http://schemas.microsoft.com/office/drawing/2014/chart" uri="{C3380CC4-5D6E-409C-BE32-E72D297353CC}">
              <c16:uniqueId val="{00000001-6409-4C90-9FD7-20F655C9C1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54.11</c:v>
                </c:pt>
                <c:pt idx="1">
                  <c:v>14.19</c:v>
                </c:pt>
                <c:pt idx="2">
                  <c:v>18.399999999999999</c:v>
                </c:pt>
                <c:pt idx="3">
                  <c:v>21.88</c:v>
                </c:pt>
                <c:pt idx="4">
                  <c:v>24.58</c:v>
                </c:pt>
              </c:numCache>
            </c:numRef>
          </c:val>
          <c:extLst>
            <c:ext xmlns:c16="http://schemas.microsoft.com/office/drawing/2014/chart" uri="{C3380CC4-5D6E-409C-BE32-E72D297353CC}">
              <c16:uniqueId val="{00000000-C358-46C3-8EF6-C901BCE9EC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47.66</c:v>
                </c:pt>
                <c:pt idx="2">
                  <c:v>48.17</c:v>
                </c:pt>
                <c:pt idx="3">
                  <c:v>48.83</c:v>
                </c:pt>
                <c:pt idx="4">
                  <c:v>49.96</c:v>
                </c:pt>
              </c:numCache>
            </c:numRef>
          </c:val>
          <c:smooth val="0"/>
          <c:extLst>
            <c:ext xmlns:c16="http://schemas.microsoft.com/office/drawing/2014/chart" uri="{C3380CC4-5D6E-409C-BE32-E72D297353CC}">
              <c16:uniqueId val="{00000001-C358-46C3-8EF6-C901BCE9EC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58.05</c:v>
                </c:pt>
                <c:pt idx="1">
                  <c:v>20.02</c:v>
                </c:pt>
                <c:pt idx="2">
                  <c:v>30.89</c:v>
                </c:pt>
                <c:pt idx="3">
                  <c:v>30.46</c:v>
                </c:pt>
                <c:pt idx="4">
                  <c:v>32.07</c:v>
                </c:pt>
              </c:numCache>
            </c:numRef>
          </c:val>
          <c:extLst>
            <c:ext xmlns:c16="http://schemas.microsoft.com/office/drawing/2014/chart" uri="{C3380CC4-5D6E-409C-BE32-E72D297353CC}">
              <c16:uniqueId val="{00000000-9BD4-48C9-9F3A-F6249D1345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15.1</c:v>
                </c:pt>
                <c:pt idx="2">
                  <c:v>17.12</c:v>
                </c:pt>
                <c:pt idx="3">
                  <c:v>18.18</c:v>
                </c:pt>
                <c:pt idx="4">
                  <c:v>19.32</c:v>
                </c:pt>
              </c:numCache>
            </c:numRef>
          </c:val>
          <c:smooth val="0"/>
          <c:extLst>
            <c:ext xmlns:c16="http://schemas.microsoft.com/office/drawing/2014/chart" uri="{C3380CC4-5D6E-409C-BE32-E72D297353CC}">
              <c16:uniqueId val="{00000001-9BD4-48C9-9F3A-F6249D1345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BD-4143-A344-2804BE3110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2.74</c:v>
                </c:pt>
                <c:pt idx="2">
                  <c:v>3.7</c:v>
                </c:pt>
                <c:pt idx="3">
                  <c:v>4.34</c:v>
                </c:pt>
                <c:pt idx="4">
                  <c:v>4.6900000000000004</c:v>
                </c:pt>
              </c:numCache>
            </c:numRef>
          </c:val>
          <c:smooth val="0"/>
          <c:extLst>
            <c:ext xmlns:c16="http://schemas.microsoft.com/office/drawing/2014/chart" uri="{C3380CC4-5D6E-409C-BE32-E72D297353CC}">
              <c16:uniqueId val="{00000001-7DBD-4143-A344-2804BE3110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607.54</c:v>
                </c:pt>
                <c:pt idx="1">
                  <c:v>152.13</c:v>
                </c:pt>
                <c:pt idx="2">
                  <c:v>173.19</c:v>
                </c:pt>
                <c:pt idx="3">
                  <c:v>141.26</c:v>
                </c:pt>
                <c:pt idx="4">
                  <c:v>138.66999999999999</c:v>
                </c:pt>
              </c:numCache>
            </c:numRef>
          </c:val>
          <c:extLst>
            <c:ext xmlns:c16="http://schemas.microsoft.com/office/drawing/2014/chart" uri="{C3380CC4-5D6E-409C-BE32-E72D297353CC}">
              <c16:uniqueId val="{00000000-0C0E-4DEE-ADE2-BE7697C8C9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366.03</c:v>
                </c:pt>
                <c:pt idx="2">
                  <c:v>365.18</c:v>
                </c:pt>
                <c:pt idx="3">
                  <c:v>327.77</c:v>
                </c:pt>
                <c:pt idx="4">
                  <c:v>338.02</c:v>
                </c:pt>
              </c:numCache>
            </c:numRef>
          </c:val>
          <c:smooth val="0"/>
          <c:extLst>
            <c:ext xmlns:c16="http://schemas.microsoft.com/office/drawing/2014/chart" uri="{C3380CC4-5D6E-409C-BE32-E72D297353CC}">
              <c16:uniqueId val="{00000001-0C0E-4DEE-ADE2-BE7697C8C9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337.41</c:v>
                </c:pt>
                <c:pt idx="1">
                  <c:v>798.95</c:v>
                </c:pt>
                <c:pt idx="2">
                  <c:v>754.07</c:v>
                </c:pt>
                <c:pt idx="3">
                  <c:v>697.19</c:v>
                </c:pt>
                <c:pt idx="4">
                  <c:v>661.65</c:v>
                </c:pt>
              </c:numCache>
            </c:numRef>
          </c:val>
          <c:extLst>
            <c:ext xmlns:c16="http://schemas.microsoft.com/office/drawing/2014/chart" uri="{C3380CC4-5D6E-409C-BE32-E72D297353CC}">
              <c16:uniqueId val="{00000000-8FCE-4FF9-A3E8-6EBA2A5B0B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370.12</c:v>
                </c:pt>
                <c:pt idx="2">
                  <c:v>371.65</c:v>
                </c:pt>
                <c:pt idx="3">
                  <c:v>397.1</c:v>
                </c:pt>
                <c:pt idx="4">
                  <c:v>379.91</c:v>
                </c:pt>
              </c:numCache>
            </c:numRef>
          </c:val>
          <c:smooth val="0"/>
          <c:extLst>
            <c:ext xmlns:c16="http://schemas.microsoft.com/office/drawing/2014/chart" uri="{C3380CC4-5D6E-409C-BE32-E72D297353CC}">
              <c16:uniqueId val="{00000001-8FCE-4FF9-A3E8-6EBA2A5B0B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88.94</c:v>
                </c:pt>
                <c:pt idx="1">
                  <c:v>66.099999999999994</c:v>
                </c:pt>
                <c:pt idx="2">
                  <c:v>66.930000000000007</c:v>
                </c:pt>
                <c:pt idx="3">
                  <c:v>68.180000000000007</c:v>
                </c:pt>
                <c:pt idx="4">
                  <c:v>68.53</c:v>
                </c:pt>
              </c:numCache>
            </c:numRef>
          </c:val>
          <c:extLst>
            <c:ext xmlns:c16="http://schemas.microsoft.com/office/drawing/2014/chart" uri="{C3380CC4-5D6E-409C-BE32-E72D297353CC}">
              <c16:uniqueId val="{00000000-D1FB-42DE-936A-8C401798D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100.42</c:v>
                </c:pt>
                <c:pt idx="2">
                  <c:v>98.77</c:v>
                </c:pt>
                <c:pt idx="3">
                  <c:v>95.79</c:v>
                </c:pt>
                <c:pt idx="4">
                  <c:v>98.3</c:v>
                </c:pt>
              </c:numCache>
            </c:numRef>
          </c:val>
          <c:smooth val="0"/>
          <c:extLst>
            <c:ext xmlns:c16="http://schemas.microsoft.com/office/drawing/2014/chart" uri="{C3380CC4-5D6E-409C-BE32-E72D297353CC}">
              <c16:uniqueId val="{00000001-D1FB-42DE-936A-8C401798D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183.85</c:v>
                </c:pt>
                <c:pt idx="1">
                  <c:v>249.49</c:v>
                </c:pt>
                <c:pt idx="2">
                  <c:v>246.52</c:v>
                </c:pt>
                <c:pt idx="3">
                  <c:v>241.67</c:v>
                </c:pt>
                <c:pt idx="4">
                  <c:v>240.99</c:v>
                </c:pt>
              </c:numCache>
            </c:numRef>
          </c:val>
          <c:extLst>
            <c:ext xmlns:c16="http://schemas.microsoft.com/office/drawing/2014/chart" uri="{C3380CC4-5D6E-409C-BE32-E72D297353CC}">
              <c16:uniqueId val="{00000000-DF75-4F76-93E3-D3784FA738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171.67</c:v>
                </c:pt>
                <c:pt idx="2">
                  <c:v>173.67</c:v>
                </c:pt>
                <c:pt idx="3">
                  <c:v>171.13</c:v>
                </c:pt>
                <c:pt idx="4">
                  <c:v>173.7</c:v>
                </c:pt>
              </c:numCache>
            </c:numRef>
          </c:val>
          <c:smooth val="0"/>
          <c:extLst>
            <c:ext xmlns:c16="http://schemas.microsoft.com/office/drawing/2014/chart" uri="{C3380CC4-5D6E-409C-BE32-E72D297353CC}">
              <c16:uniqueId val="{00000001-DF75-4F76-93E3-D3784FA738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106" zoomScaleNormal="106"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南島原市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43449</v>
      </c>
      <c r="AM8" s="45"/>
      <c r="AN8" s="45"/>
      <c r="AO8" s="45"/>
      <c r="AP8" s="45"/>
      <c r="AQ8" s="45"/>
      <c r="AR8" s="45"/>
      <c r="AS8" s="45"/>
      <c r="AT8" s="46">
        <f>データ!$S$6</f>
        <v>170.13</v>
      </c>
      <c r="AU8" s="47"/>
      <c r="AV8" s="47"/>
      <c r="AW8" s="47"/>
      <c r="AX8" s="47"/>
      <c r="AY8" s="47"/>
      <c r="AZ8" s="47"/>
      <c r="BA8" s="47"/>
      <c r="BB8" s="48">
        <f>データ!$T$6</f>
        <v>255.39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62.16</v>
      </c>
      <c r="J10" s="47"/>
      <c r="K10" s="47"/>
      <c r="L10" s="47"/>
      <c r="M10" s="47"/>
      <c r="N10" s="47"/>
      <c r="O10" s="81"/>
      <c r="P10" s="48">
        <f>データ!$P$6</f>
        <v>91.75</v>
      </c>
      <c r="Q10" s="48"/>
      <c r="R10" s="48"/>
      <c r="S10" s="48"/>
      <c r="T10" s="48"/>
      <c r="U10" s="48"/>
      <c r="V10" s="48"/>
      <c r="W10" s="45">
        <f>データ!$Q$6</f>
        <v>3180</v>
      </c>
      <c r="X10" s="45"/>
      <c r="Y10" s="45"/>
      <c r="Z10" s="45"/>
      <c r="AA10" s="45"/>
      <c r="AB10" s="45"/>
      <c r="AC10" s="45"/>
      <c r="AD10" s="2"/>
      <c r="AE10" s="2"/>
      <c r="AF10" s="2"/>
      <c r="AG10" s="2"/>
      <c r="AH10" s="2"/>
      <c r="AI10" s="2"/>
      <c r="AJ10" s="2"/>
      <c r="AK10" s="2"/>
      <c r="AL10" s="45">
        <f>データ!$U$6</f>
        <v>39561</v>
      </c>
      <c r="AM10" s="45"/>
      <c r="AN10" s="45"/>
      <c r="AO10" s="45"/>
      <c r="AP10" s="45"/>
      <c r="AQ10" s="45"/>
      <c r="AR10" s="45"/>
      <c r="AS10" s="45"/>
      <c r="AT10" s="46">
        <f>データ!$V$6</f>
        <v>99.08</v>
      </c>
      <c r="AU10" s="47"/>
      <c r="AV10" s="47"/>
      <c r="AW10" s="47"/>
      <c r="AX10" s="47"/>
      <c r="AY10" s="47"/>
      <c r="AZ10" s="47"/>
      <c r="BA10" s="47"/>
      <c r="BB10" s="48">
        <f>データ!$W$6</f>
        <v>399.28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tQmAEokJwHT0lm/qBtSnFOrn5zRqvXL2+uZqpgEj+laE36lU4YlKcmyghiyas8NaEfkJB7HVeQBuCoCwg7LFA==" saltValue="oA7iRGbV+TFBFWcf4Cqv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422142</v>
      </c>
      <c r="D6" s="20">
        <f t="shared" si="3"/>
        <v>46</v>
      </c>
      <c r="E6" s="20">
        <f t="shared" si="3"/>
        <v>1</v>
      </c>
      <c r="F6" s="20">
        <f t="shared" si="3"/>
        <v>0</v>
      </c>
      <c r="G6" s="20">
        <f t="shared" si="3"/>
        <v>1</v>
      </c>
      <c r="H6" s="20" t="str">
        <f t="shared" si="3"/>
        <v>長崎県　南島原市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62.16</v>
      </c>
      <c r="P6" s="21">
        <f t="shared" si="3"/>
        <v>91.75</v>
      </c>
      <c r="Q6" s="21">
        <f t="shared" si="3"/>
        <v>3180</v>
      </c>
      <c r="R6" s="21">
        <f t="shared" si="3"/>
        <v>43449</v>
      </c>
      <c r="S6" s="21">
        <f t="shared" si="3"/>
        <v>170.13</v>
      </c>
      <c r="T6" s="21">
        <f t="shared" si="3"/>
        <v>255.39</v>
      </c>
      <c r="U6" s="21">
        <f t="shared" si="3"/>
        <v>39561</v>
      </c>
      <c r="V6" s="21">
        <f t="shared" si="3"/>
        <v>99.08</v>
      </c>
      <c r="W6" s="21">
        <f t="shared" si="3"/>
        <v>399.28</v>
      </c>
      <c r="X6" s="22">
        <f>IF(X7="",NA(),X7)</f>
        <v>93.12</v>
      </c>
      <c r="Y6" s="22">
        <f t="shared" ref="Y6:AG6" si="4">IF(Y7="",NA(),Y7)</f>
        <v>118.66</v>
      </c>
      <c r="Z6" s="22">
        <f t="shared" si="4"/>
        <v>114.73</v>
      </c>
      <c r="AA6" s="22">
        <f t="shared" si="4"/>
        <v>111.62</v>
      </c>
      <c r="AB6" s="22">
        <f t="shared" si="4"/>
        <v>113.78</v>
      </c>
      <c r="AC6" s="22">
        <f t="shared" si="4"/>
        <v>104.47</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2.74</v>
      </c>
      <c r="AP6" s="22">
        <f t="shared" si="5"/>
        <v>3.7</v>
      </c>
      <c r="AQ6" s="22">
        <f t="shared" si="5"/>
        <v>4.34</v>
      </c>
      <c r="AR6" s="22">
        <f t="shared" si="5"/>
        <v>4.6900000000000004</v>
      </c>
      <c r="AS6" s="21" t="str">
        <f>IF(AS7="","",IF(AS7="-","【-】","【"&amp;SUBSTITUTE(TEXT(AS7,"#,##0.00"),"-","△")&amp;"】"))</f>
        <v>【1.30】</v>
      </c>
      <c r="AT6" s="22">
        <f>IF(AT7="",NA(),AT7)</f>
        <v>607.54</v>
      </c>
      <c r="AU6" s="22">
        <f t="shared" ref="AU6:BC6" si="6">IF(AU7="",NA(),AU7)</f>
        <v>152.13</v>
      </c>
      <c r="AV6" s="22">
        <f t="shared" si="6"/>
        <v>173.19</v>
      </c>
      <c r="AW6" s="22">
        <f t="shared" si="6"/>
        <v>141.26</v>
      </c>
      <c r="AX6" s="22">
        <f t="shared" si="6"/>
        <v>138.66999999999999</v>
      </c>
      <c r="AY6" s="22">
        <f t="shared" si="6"/>
        <v>293.23</v>
      </c>
      <c r="AZ6" s="22">
        <f t="shared" si="6"/>
        <v>366.03</v>
      </c>
      <c r="BA6" s="22">
        <f t="shared" si="6"/>
        <v>365.18</v>
      </c>
      <c r="BB6" s="22">
        <f t="shared" si="6"/>
        <v>327.77</v>
      </c>
      <c r="BC6" s="22">
        <f t="shared" si="6"/>
        <v>338.02</v>
      </c>
      <c r="BD6" s="21" t="str">
        <f>IF(BD7="","",IF(BD7="-","【-】","【"&amp;SUBSTITUTE(TEXT(BD7,"#,##0.00"),"-","△")&amp;"】"))</f>
        <v>【261.51】</v>
      </c>
      <c r="BE6" s="22">
        <f>IF(BE7="",NA(),BE7)</f>
        <v>337.41</v>
      </c>
      <c r="BF6" s="22">
        <f t="shared" ref="BF6:BN6" si="7">IF(BF7="",NA(),BF7)</f>
        <v>798.95</v>
      </c>
      <c r="BG6" s="22">
        <f t="shared" si="7"/>
        <v>754.07</v>
      </c>
      <c r="BH6" s="22">
        <f t="shared" si="7"/>
        <v>697.19</v>
      </c>
      <c r="BI6" s="22">
        <f t="shared" si="7"/>
        <v>661.65</v>
      </c>
      <c r="BJ6" s="22">
        <f t="shared" si="7"/>
        <v>542.29999999999995</v>
      </c>
      <c r="BK6" s="22">
        <f t="shared" si="7"/>
        <v>370.12</v>
      </c>
      <c r="BL6" s="22">
        <f t="shared" si="7"/>
        <v>371.65</v>
      </c>
      <c r="BM6" s="22">
        <f t="shared" si="7"/>
        <v>397.1</v>
      </c>
      <c r="BN6" s="22">
        <f t="shared" si="7"/>
        <v>379.91</v>
      </c>
      <c r="BO6" s="21" t="str">
        <f>IF(BO7="","",IF(BO7="-","【-】","【"&amp;SUBSTITUTE(TEXT(BO7,"#,##0.00"),"-","△")&amp;"】"))</f>
        <v>【265.16】</v>
      </c>
      <c r="BP6" s="22">
        <f>IF(BP7="",NA(),BP7)</f>
        <v>88.94</v>
      </c>
      <c r="BQ6" s="22">
        <f t="shared" ref="BQ6:BY6" si="8">IF(BQ7="",NA(),BQ7)</f>
        <v>66.099999999999994</v>
      </c>
      <c r="BR6" s="22">
        <f t="shared" si="8"/>
        <v>66.930000000000007</v>
      </c>
      <c r="BS6" s="22">
        <f t="shared" si="8"/>
        <v>68.180000000000007</v>
      </c>
      <c r="BT6" s="22">
        <f t="shared" si="8"/>
        <v>68.53</v>
      </c>
      <c r="BU6" s="22">
        <f t="shared" si="8"/>
        <v>87.51</v>
      </c>
      <c r="BV6" s="22">
        <f t="shared" si="8"/>
        <v>100.42</v>
      </c>
      <c r="BW6" s="22">
        <f t="shared" si="8"/>
        <v>98.77</v>
      </c>
      <c r="BX6" s="22">
        <f t="shared" si="8"/>
        <v>95.79</v>
      </c>
      <c r="BY6" s="22">
        <f t="shared" si="8"/>
        <v>98.3</v>
      </c>
      <c r="BZ6" s="21" t="str">
        <f>IF(BZ7="","",IF(BZ7="-","【-】","【"&amp;SUBSTITUTE(TEXT(BZ7,"#,##0.00"),"-","△")&amp;"】"))</f>
        <v>【102.35】</v>
      </c>
      <c r="CA6" s="22">
        <f>IF(CA7="",NA(),CA7)</f>
        <v>183.85</v>
      </c>
      <c r="CB6" s="22">
        <f t="shared" ref="CB6:CJ6" si="9">IF(CB7="",NA(),CB7)</f>
        <v>249.49</v>
      </c>
      <c r="CC6" s="22">
        <f t="shared" si="9"/>
        <v>246.52</v>
      </c>
      <c r="CD6" s="22">
        <f t="shared" si="9"/>
        <v>241.67</v>
      </c>
      <c r="CE6" s="22">
        <f t="shared" si="9"/>
        <v>240.99</v>
      </c>
      <c r="CF6" s="22">
        <f t="shared" si="9"/>
        <v>218.42</v>
      </c>
      <c r="CG6" s="22">
        <f t="shared" si="9"/>
        <v>171.67</v>
      </c>
      <c r="CH6" s="22">
        <f t="shared" si="9"/>
        <v>173.67</v>
      </c>
      <c r="CI6" s="22">
        <f t="shared" si="9"/>
        <v>171.13</v>
      </c>
      <c r="CJ6" s="22">
        <f t="shared" si="9"/>
        <v>173.7</v>
      </c>
      <c r="CK6" s="21" t="str">
        <f>IF(CK7="","",IF(CK7="-","【-】","【"&amp;SUBSTITUTE(TEXT(CK7,"#,##0.00"),"-","△")&amp;"】"))</f>
        <v>【167.74】</v>
      </c>
      <c r="CL6" s="22">
        <f>IF(CL7="",NA(),CL7)</f>
        <v>60.98</v>
      </c>
      <c r="CM6" s="22">
        <f t="shared" ref="CM6:CU6" si="10">IF(CM7="",NA(),CM7)</f>
        <v>69.22</v>
      </c>
      <c r="CN6" s="22">
        <f t="shared" si="10"/>
        <v>69.290000000000006</v>
      </c>
      <c r="CO6" s="22">
        <f t="shared" si="10"/>
        <v>69.739999999999995</v>
      </c>
      <c r="CP6" s="22">
        <f t="shared" si="10"/>
        <v>69.17</v>
      </c>
      <c r="CQ6" s="22">
        <f t="shared" si="10"/>
        <v>50.24</v>
      </c>
      <c r="CR6" s="22">
        <f t="shared" si="10"/>
        <v>59.74</v>
      </c>
      <c r="CS6" s="22">
        <f t="shared" si="10"/>
        <v>59.67</v>
      </c>
      <c r="CT6" s="22">
        <f t="shared" si="10"/>
        <v>60.12</v>
      </c>
      <c r="CU6" s="22">
        <f t="shared" si="10"/>
        <v>60.34</v>
      </c>
      <c r="CV6" s="21" t="str">
        <f>IF(CV7="","",IF(CV7="-","【-】","【"&amp;SUBSTITUTE(TEXT(CV7,"#,##0.00"),"-","△")&amp;"】"))</f>
        <v>【60.29】</v>
      </c>
      <c r="CW6" s="22">
        <f>IF(CW7="",NA(),CW7)</f>
        <v>75.099999999999994</v>
      </c>
      <c r="CX6" s="22">
        <f t="shared" ref="CX6:DF6" si="11">IF(CX7="",NA(),CX7)</f>
        <v>73.260000000000005</v>
      </c>
      <c r="CY6" s="22">
        <f t="shared" si="11"/>
        <v>72.28</v>
      </c>
      <c r="CZ6" s="22">
        <f t="shared" si="11"/>
        <v>72.489999999999995</v>
      </c>
      <c r="DA6" s="22">
        <f t="shared" si="11"/>
        <v>72.209999999999994</v>
      </c>
      <c r="DB6" s="22">
        <f t="shared" si="11"/>
        <v>78.650000000000006</v>
      </c>
      <c r="DC6" s="22">
        <f t="shared" si="11"/>
        <v>84.8</v>
      </c>
      <c r="DD6" s="22">
        <f t="shared" si="11"/>
        <v>84.6</v>
      </c>
      <c r="DE6" s="22">
        <f t="shared" si="11"/>
        <v>84.24</v>
      </c>
      <c r="DF6" s="22">
        <f t="shared" si="11"/>
        <v>84.19</v>
      </c>
      <c r="DG6" s="21" t="str">
        <f>IF(DG7="","",IF(DG7="-","【-】","【"&amp;SUBSTITUTE(TEXT(DG7,"#,##0.00"),"-","△")&amp;"】"))</f>
        <v>【90.12】</v>
      </c>
      <c r="DH6" s="22">
        <f>IF(DH7="",NA(),DH7)</f>
        <v>54.11</v>
      </c>
      <c r="DI6" s="22">
        <f t="shared" ref="DI6:DQ6" si="12">IF(DI7="",NA(),DI7)</f>
        <v>14.19</v>
      </c>
      <c r="DJ6" s="22">
        <f t="shared" si="12"/>
        <v>18.399999999999999</v>
      </c>
      <c r="DK6" s="22">
        <f t="shared" si="12"/>
        <v>21.88</v>
      </c>
      <c r="DL6" s="22">
        <f t="shared" si="12"/>
        <v>24.58</v>
      </c>
      <c r="DM6" s="22">
        <f t="shared" si="12"/>
        <v>45.14</v>
      </c>
      <c r="DN6" s="22">
        <f t="shared" si="12"/>
        <v>47.66</v>
      </c>
      <c r="DO6" s="22">
        <f t="shared" si="12"/>
        <v>48.17</v>
      </c>
      <c r="DP6" s="22">
        <f t="shared" si="12"/>
        <v>48.83</v>
      </c>
      <c r="DQ6" s="22">
        <f t="shared" si="12"/>
        <v>49.96</v>
      </c>
      <c r="DR6" s="21" t="str">
        <f>IF(DR7="","",IF(DR7="-","【-】","【"&amp;SUBSTITUTE(TEXT(DR7,"#,##0.00"),"-","△")&amp;"】"))</f>
        <v>【50.88】</v>
      </c>
      <c r="DS6" s="22">
        <f>IF(DS7="",NA(),DS7)</f>
        <v>58.05</v>
      </c>
      <c r="DT6" s="22">
        <f t="shared" ref="DT6:EB6" si="13">IF(DT7="",NA(),DT7)</f>
        <v>20.02</v>
      </c>
      <c r="DU6" s="22">
        <f t="shared" si="13"/>
        <v>30.89</v>
      </c>
      <c r="DV6" s="22">
        <f t="shared" si="13"/>
        <v>30.46</v>
      </c>
      <c r="DW6" s="22">
        <f t="shared" si="13"/>
        <v>32.07</v>
      </c>
      <c r="DX6" s="22">
        <f t="shared" si="13"/>
        <v>13.58</v>
      </c>
      <c r="DY6" s="22">
        <f t="shared" si="13"/>
        <v>15.1</v>
      </c>
      <c r="DZ6" s="22">
        <f t="shared" si="13"/>
        <v>17.12</v>
      </c>
      <c r="EA6" s="22">
        <f t="shared" si="13"/>
        <v>18.18</v>
      </c>
      <c r="EB6" s="22">
        <f t="shared" si="13"/>
        <v>19.32</v>
      </c>
      <c r="EC6" s="21" t="str">
        <f>IF(EC7="","",IF(EC7="-","【-】","【"&amp;SUBSTITUTE(TEXT(EC7,"#,##0.00"),"-","△")&amp;"】"))</f>
        <v>【22.30】</v>
      </c>
      <c r="ED6" s="22">
        <f>IF(ED7="",NA(),ED7)</f>
        <v>0.09</v>
      </c>
      <c r="EE6" s="22">
        <f t="shared" ref="EE6:EM6" si="14">IF(EE7="",NA(),EE7)</f>
        <v>0.56999999999999995</v>
      </c>
      <c r="EF6" s="22">
        <f t="shared" si="14"/>
        <v>0.44</v>
      </c>
      <c r="EG6" s="22">
        <f t="shared" si="14"/>
        <v>0.4</v>
      </c>
      <c r="EH6" s="22">
        <f t="shared" si="14"/>
        <v>0.34</v>
      </c>
      <c r="EI6" s="22">
        <f t="shared" si="14"/>
        <v>0.44</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422142</v>
      </c>
      <c r="D7" s="24">
        <v>46</v>
      </c>
      <c r="E7" s="24">
        <v>1</v>
      </c>
      <c r="F7" s="24">
        <v>0</v>
      </c>
      <c r="G7" s="24">
        <v>1</v>
      </c>
      <c r="H7" s="24" t="s">
        <v>93</v>
      </c>
      <c r="I7" s="24" t="s">
        <v>94</v>
      </c>
      <c r="J7" s="24" t="s">
        <v>95</v>
      </c>
      <c r="K7" s="24" t="s">
        <v>96</v>
      </c>
      <c r="L7" s="24" t="s">
        <v>97</v>
      </c>
      <c r="M7" s="24" t="s">
        <v>98</v>
      </c>
      <c r="N7" s="25" t="s">
        <v>99</v>
      </c>
      <c r="O7" s="25">
        <v>62.16</v>
      </c>
      <c r="P7" s="25">
        <v>91.75</v>
      </c>
      <c r="Q7" s="25">
        <v>3180</v>
      </c>
      <c r="R7" s="25">
        <v>43449</v>
      </c>
      <c r="S7" s="25">
        <v>170.13</v>
      </c>
      <c r="T7" s="25">
        <v>255.39</v>
      </c>
      <c r="U7" s="25">
        <v>39561</v>
      </c>
      <c r="V7" s="25">
        <v>99.08</v>
      </c>
      <c r="W7" s="25">
        <v>399.28</v>
      </c>
      <c r="X7" s="25">
        <v>93.12</v>
      </c>
      <c r="Y7" s="25">
        <v>118.66</v>
      </c>
      <c r="Z7" s="25">
        <v>114.73</v>
      </c>
      <c r="AA7" s="25">
        <v>111.62</v>
      </c>
      <c r="AB7" s="25">
        <v>113.78</v>
      </c>
      <c r="AC7" s="25">
        <v>104.47</v>
      </c>
      <c r="AD7" s="25">
        <v>110.66</v>
      </c>
      <c r="AE7" s="25">
        <v>109.01</v>
      </c>
      <c r="AF7" s="25">
        <v>108.83</v>
      </c>
      <c r="AG7" s="25">
        <v>109.23</v>
      </c>
      <c r="AH7" s="25">
        <v>111.39</v>
      </c>
      <c r="AI7" s="25">
        <v>0</v>
      </c>
      <c r="AJ7" s="25">
        <v>0</v>
      </c>
      <c r="AK7" s="25">
        <v>0</v>
      </c>
      <c r="AL7" s="25">
        <v>0</v>
      </c>
      <c r="AM7" s="25">
        <v>0</v>
      </c>
      <c r="AN7" s="25">
        <v>16.399999999999999</v>
      </c>
      <c r="AO7" s="25">
        <v>2.74</v>
      </c>
      <c r="AP7" s="25">
        <v>3.7</v>
      </c>
      <c r="AQ7" s="25">
        <v>4.34</v>
      </c>
      <c r="AR7" s="25">
        <v>4.6900000000000004</v>
      </c>
      <c r="AS7" s="25">
        <v>1.3</v>
      </c>
      <c r="AT7" s="25">
        <v>607.54</v>
      </c>
      <c r="AU7" s="25">
        <v>152.13</v>
      </c>
      <c r="AV7" s="25">
        <v>173.19</v>
      </c>
      <c r="AW7" s="25">
        <v>141.26</v>
      </c>
      <c r="AX7" s="25">
        <v>138.66999999999999</v>
      </c>
      <c r="AY7" s="25">
        <v>293.23</v>
      </c>
      <c r="AZ7" s="25">
        <v>366.03</v>
      </c>
      <c r="BA7" s="25">
        <v>365.18</v>
      </c>
      <c r="BB7" s="25">
        <v>327.77</v>
      </c>
      <c r="BC7" s="25">
        <v>338.02</v>
      </c>
      <c r="BD7" s="25">
        <v>261.51</v>
      </c>
      <c r="BE7" s="25">
        <v>337.41</v>
      </c>
      <c r="BF7" s="25">
        <v>798.95</v>
      </c>
      <c r="BG7" s="25">
        <v>754.07</v>
      </c>
      <c r="BH7" s="25">
        <v>697.19</v>
      </c>
      <c r="BI7" s="25">
        <v>661.65</v>
      </c>
      <c r="BJ7" s="25">
        <v>542.29999999999995</v>
      </c>
      <c r="BK7" s="25">
        <v>370.12</v>
      </c>
      <c r="BL7" s="25">
        <v>371.65</v>
      </c>
      <c r="BM7" s="25">
        <v>397.1</v>
      </c>
      <c r="BN7" s="25">
        <v>379.91</v>
      </c>
      <c r="BO7" s="25">
        <v>265.16000000000003</v>
      </c>
      <c r="BP7" s="25">
        <v>88.94</v>
      </c>
      <c r="BQ7" s="25">
        <v>66.099999999999994</v>
      </c>
      <c r="BR7" s="25">
        <v>66.930000000000007</v>
      </c>
      <c r="BS7" s="25">
        <v>68.180000000000007</v>
      </c>
      <c r="BT7" s="25">
        <v>68.53</v>
      </c>
      <c r="BU7" s="25">
        <v>87.51</v>
      </c>
      <c r="BV7" s="25">
        <v>100.42</v>
      </c>
      <c r="BW7" s="25">
        <v>98.77</v>
      </c>
      <c r="BX7" s="25">
        <v>95.79</v>
      </c>
      <c r="BY7" s="25">
        <v>98.3</v>
      </c>
      <c r="BZ7" s="25">
        <v>102.35</v>
      </c>
      <c r="CA7" s="25">
        <v>183.85</v>
      </c>
      <c r="CB7" s="25">
        <v>249.49</v>
      </c>
      <c r="CC7" s="25">
        <v>246.52</v>
      </c>
      <c r="CD7" s="25">
        <v>241.67</v>
      </c>
      <c r="CE7" s="25">
        <v>240.99</v>
      </c>
      <c r="CF7" s="25">
        <v>218.42</v>
      </c>
      <c r="CG7" s="25">
        <v>171.67</v>
      </c>
      <c r="CH7" s="25">
        <v>173.67</v>
      </c>
      <c r="CI7" s="25">
        <v>171.13</v>
      </c>
      <c r="CJ7" s="25">
        <v>173.7</v>
      </c>
      <c r="CK7" s="25">
        <v>167.74</v>
      </c>
      <c r="CL7" s="25">
        <v>60.98</v>
      </c>
      <c r="CM7" s="25">
        <v>69.22</v>
      </c>
      <c r="CN7" s="25">
        <v>69.290000000000006</v>
      </c>
      <c r="CO7" s="25">
        <v>69.739999999999995</v>
      </c>
      <c r="CP7" s="25">
        <v>69.17</v>
      </c>
      <c r="CQ7" s="25">
        <v>50.24</v>
      </c>
      <c r="CR7" s="25">
        <v>59.74</v>
      </c>
      <c r="CS7" s="25">
        <v>59.67</v>
      </c>
      <c r="CT7" s="25">
        <v>60.12</v>
      </c>
      <c r="CU7" s="25">
        <v>60.34</v>
      </c>
      <c r="CV7" s="25">
        <v>60.29</v>
      </c>
      <c r="CW7" s="25">
        <v>75.099999999999994</v>
      </c>
      <c r="CX7" s="25">
        <v>73.260000000000005</v>
      </c>
      <c r="CY7" s="25">
        <v>72.28</v>
      </c>
      <c r="CZ7" s="25">
        <v>72.489999999999995</v>
      </c>
      <c r="DA7" s="25">
        <v>72.209999999999994</v>
      </c>
      <c r="DB7" s="25">
        <v>78.650000000000006</v>
      </c>
      <c r="DC7" s="25">
        <v>84.8</v>
      </c>
      <c r="DD7" s="25">
        <v>84.6</v>
      </c>
      <c r="DE7" s="25">
        <v>84.24</v>
      </c>
      <c r="DF7" s="25">
        <v>84.19</v>
      </c>
      <c r="DG7" s="25">
        <v>90.12</v>
      </c>
      <c r="DH7" s="25">
        <v>54.11</v>
      </c>
      <c r="DI7" s="25">
        <v>14.19</v>
      </c>
      <c r="DJ7" s="25">
        <v>18.399999999999999</v>
      </c>
      <c r="DK7" s="25">
        <v>21.88</v>
      </c>
      <c r="DL7" s="25">
        <v>24.58</v>
      </c>
      <c r="DM7" s="25">
        <v>45.14</v>
      </c>
      <c r="DN7" s="25">
        <v>47.66</v>
      </c>
      <c r="DO7" s="25">
        <v>48.17</v>
      </c>
      <c r="DP7" s="25">
        <v>48.83</v>
      </c>
      <c r="DQ7" s="25">
        <v>49.96</v>
      </c>
      <c r="DR7" s="25">
        <v>50.88</v>
      </c>
      <c r="DS7" s="25">
        <v>58.05</v>
      </c>
      <c r="DT7" s="25">
        <v>20.02</v>
      </c>
      <c r="DU7" s="25">
        <v>30.89</v>
      </c>
      <c r="DV7" s="25">
        <v>30.46</v>
      </c>
      <c r="DW7" s="25">
        <v>32.07</v>
      </c>
      <c r="DX7" s="25">
        <v>13.58</v>
      </c>
      <c r="DY7" s="25">
        <v>15.1</v>
      </c>
      <c r="DZ7" s="25">
        <v>17.12</v>
      </c>
      <c r="EA7" s="25">
        <v>18.18</v>
      </c>
      <c r="EB7" s="25">
        <v>19.32</v>
      </c>
      <c r="EC7" s="25">
        <v>22.3</v>
      </c>
      <c r="ED7" s="25">
        <v>0.09</v>
      </c>
      <c r="EE7" s="25">
        <v>0.56999999999999995</v>
      </c>
      <c r="EF7" s="25">
        <v>0.44</v>
      </c>
      <c r="EG7" s="25">
        <v>0.4</v>
      </c>
      <c r="EH7" s="25">
        <v>0.34</v>
      </c>
      <c r="EI7" s="25">
        <v>0.44</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湯田　昌信</cp:lastModifiedBy>
  <dcterms:created xsi:type="dcterms:W3CDTF">2022-12-01T01:05:53Z</dcterms:created>
  <dcterms:modified xsi:type="dcterms:W3CDTF">2023-01-22T23:15:26Z</dcterms:modified>
  <cp:category/>
</cp:coreProperties>
</file>