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81.31\n8GKaX5P$\SOUMUKA\04 情報化推進班\★各種統計\Ｒ４\02_教育統計資料（HP掲載）\04_統計公表資料\02_HP掲載用\"/>
    </mc:Choice>
  </mc:AlternateContent>
  <xr:revisionPtr revIDLastSave="0" documentId="13_ncr:1_{ED919974-B9E0-4396-A2F3-5407B0D62AE9}" xr6:coauthVersionLast="47" xr6:coauthVersionMax="47" xr10:uidLastSave="{00000000-0000-0000-0000-000000000000}"/>
  <bookViews>
    <workbookView xWindow="780" yWindow="780" windowWidth="21600" windowHeight="11385" xr2:uid="{00000000-000D-0000-FFFF-FFFF00000000}"/>
  </bookViews>
  <sheets>
    <sheet name="学級数・生徒数" sheetId="5" r:id="rId1"/>
    <sheet name="教職員数" sheetId="4" r:id="rId2"/>
  </sheets>
  <definedNames>
    <definedName name="_xlnm.Print_Area" localSheetId="0">学級数・生徒数!$A$1:$Q$189</definedName>
    <definedName name="_xlnm.Print_Titles" localSheetId="0">学級数・生徒数!$1:$6</definedName>
    <definedName name="_xlnm.Print_Titles" localSheetId="1">教職員数!$1:$5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4" l="1"/>
  <c r="E50" i="5"/>
  <c r="D50" i="5" s="1"/>
  <c r="E8" i="5"/>
  <c r="Q189" i="4"/>
  <c r="F189" i="4"/>
  <c r="Q188" i="4"/>
  <c r="F188" i="4"/>
  <c r="Q187" i="4"/>
  <c r="F187" i="4"/>
  <c r="Q186" i="4"/>
  <c r="Q184" i="4" s="1"/>
  <c r="F186" i="4"/>
  <c r="Q185" i="4"/>
  <c r="F185" i="4"/>
  <c r="S184" i="4"/>
  <c r="R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Q183" i="4"/>
  <c r="F183" i="4"/>
  <c r="Q182" i="4"/>
  <c r="F182" i="4"/>
  <c r="Q181" i="4"/>
  <c r="F181" i="4"/>
  <c r="Q180" i="4"/>
  <c r="F180" i="4"/>
  <c r="Q179" i="4"/>
  <c r="F179" i="4"/>
  <c r="Q178" i="4"/>
  <c r="F178" i="4"/>
  <c r="Q177" i="4"/>
  <c r="Q176" i="4" s="1"/>
  <c r="F177" i="4"/>
  <c r="F176" i="4" s="1"/>
  <c r="S176" i="4"/>
  <c r="R176" i="4"/>
  <c r="P176" i="4"/>
  <c r="O176" i="4"/>
  <c r="N176" i="4"/>
  <c r="M176" i="4"/>
  <c r="L176" i="4"/>
  <c r="K176" i="4"/>
  <c r="J176" i="4"/>
  <c r="I176" i="4"/>
  <c r="H176" i="4"/>
  <c r="G176" i="4"/>
  <c r="E176" i="4"/>
  <c r="D176" i="4"/>
  <c r="Q175" i="4"/>
  <c r="F175" i="4"/>
  <c r="Q174" i="4"/>
  <c r="F174" i="4"/>
  <c r="Q173" i="4"/>
  <c r="F173" i="4"/>
  <c r="F172" i="4" s="1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E172" i="4"/>
  <c r="D172" i="4"/>
  <c r="Q171" i="4"/>
  <c r="F171" i="4"/>
  <c r="Q170" i="4"/>
  <c r="F170" i="4"/>
  <c r="Q169" i="4"/>
  <c r="F169" i="4"/>
  <c r="Q168" i="4"/>
  <c r="F168" i="4"/>
  <c r="Q167" i="4"/>
  <c r="F167" i="4"/>
  <c r="Q166" i="4"/>
  <c r="F166" i="4"/>
  <c r="Q165" i="4"/>
  <c r="F165" i="4"/>
  <c r="Q164" i="4"/>
  <c r="Q163" i="4" s="1"/>
  <c r="F164" i="4"/>
  <c r="F163" i="4" s="1"/>
  <c r="S163" i="4"/>
  <c r="R163" i="4"/>
  <c r="P163" i="4"/>
  <c r="O163" i="4"/>
  <c r="N163" i="4"/>
  <c r="M163" i="4"/>
  <c r="L163" i="4"/>
  <c r="K163" i="4"/>
  <c r="J163" i="4"/>
  <c r="I163" i="4"/>
  <c r="H163" i="4"/>
  <c r="G163" i="4"/>
  <c r="E163" i="4"/>
  <c r="D163" i="4"/>
  <c r="Q162" i="4"/>
  <c r="F162" i="4"/>
  <c r="Q161" i="4"/>
  <c r="F161" i="4"/>
  <c r="Q160" i="4"/>
  <c r="F160" i="4"/>
  <c r="Q159" i="4"/>
  <c r="F159" i="4"/>
  <c r="Q158" i="4"/>
  <c r="F158" i="4"/>
  <c r="F155" i="4" s="1"/>
  <c r="Q157" i="4"/>
  <c r="F157" i="4"/>
  <c r="Q156" i="4"/>
  <c r="F156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E155" i="4"/>
  <c r="D155" i="4" s="1"/>
  <c r="Q154" i="4"/>
  <c r="F154" i="4"/>
  <c r="Q153" i="4"/>
  <c r="F153" i="4"/>
  <c r="Q152" i="4"/>
  <c r="F152" i="4"/>
  <c r="Q151" i="4"/>
  <c r="F151" i="4"/>
  <c r="Q150" i="4"/>
  <c r="F150" i="4"/>
  <c r="Q149" i="4"/>
  <c r="Q148" i="4" s="1"/>
  <c r="F149" i="4"/>
  <c r="F148" i="4" s="1"/>
  <c r="S148" i="4"/>
  <c r="R148" i="4"/>
  <c r="P148" i="4"/>
  <c r="O148" i="4"/>
  <c r="N148" i="4"/>
  <c r="M148" i="4"/>
  <c r="M7" i="4" s="1"/>
  <c r="L148" i="4"/>
  <c r="K148" i="4"/>
  <c r="J148" i="4"/>
  <c r="I148" i="4"/>
  <c r="H148" i="4"/>
  <c r="G148" i="4"/>
  <c r="E148" i="4"/>
  <c r="E7" i="4" s="1"/>
  <c r="D148" i="4"/>
  <c r="Q147" i="4"/>
  <c r="F147" i="4"/>
  <c r="Q146" i="4"/>
  <c r="F146" i="4"/>
  <c r="Q145" i="4"/>
  <c r="F145" i="4"/>
  <c r="Q144" i="4"/>
  <c r="F144" i="4"/>
  <c r="Q143" i="4"/>
  <c r="F143" i="4"/>
  <c r="Q142" i="4"/>
  <c r="F142" i="4"/>
  <c r="Q141" i="4"/>
  <c r="F141" i="4"/>
  <c r="Q140" i="4"/>
  <c r="Q136" i="4" s="1"/>
  <c r="F140" i="4"/>
  <c r="Q139" i="4"/>
  <c r="F139" i="4"/>
  <c r="Q138" i="4"/>
  <c r="F138" i="4"/>
  <c r="Q137" i="4"/>
  <c r="F137" i="4"/>
  <c r="F136" i="4" s="1"/>
  <c r="S136" i="4"/>
  <c r="R136" i="4"/>
  <c r="P136" i="4"/>
  <c r="O136" i="4"/>
  <c r="N136" i="4"/>
  <c r="M136" i="4"/>
  <c r="L136" i="4"/>
  <c r="K136" i="4"/>
  <c r="J136" i="4"/>
  <c r="I136" i="4"/>
  <c r="H136" i="4"/>
  <c r="G136" i="4"/>
  <c r="E136" i="4"/>
  <c r="D136" i="4"/>
  <c r="Q135" i="4"/>
  <c r="Q131" i="4" s="1"/>
  <c r="F135" i="4"/>
  <c r="Q134" i="4"/>
  <c r="F134" i="4"/>
  <c r="Q133" i="4"/>
  <c r="F133" i="4"/>
  <c r="Q132" i="4"/>
  <c r="F132" i="4"/>
  <c r="F131" i="4" s="1"/>
  <c r="S131" i="4"/>
  <c r="R131" i="4"/>
  <c r="P131" i="4"/>
  <c r="O131" i="4"/>
  <c r="N131" i="4"/>
  <c r="M131" i="4"/>
  <c r="L131" i="4"/>
  <c r="K131" i="4"/>
  <c r="J131" i="4"/>
  <c r="I131" i="4"/>
  <c r="H131" i="4"/>
  <c r="G131" i="4"/>
  <c r="E131" i="4"/>
  <c r="D131" i="4"/>
  <c r="Q130" i="4"/>
  <c r="F130" i="4"/>
  <c r="Q129" i="4"/>
  <c r="F129" i="4"/>
  <c r="Q128" i="4"/>
  <c r="F128" i="4"/>
  <c r="Q127" i="4"/>
  <c r="F127" i="4"/>
  <c r="Q126" i="4"/>
  <c r="F126" i="4"/>
  <c r="Q125" i="4"/>
  <c r="F125" i="4"/>
  <c r="Q124" i="4"/>
  <c r="F124" i="4"/>
  <c r="Q123" i="4"/>
  <c r="F123" i="4"/>
  <c r="Q122" i="4"/>
  <c r="Q119" i="4" s="1"/>
  <c r="F122" i="4"/>
  <c r="F119" i="4" s="1"/>
  <c r="Q121" i="4"/>
  <c r="F121" i="4"/>
  <c r="Q120" i="4"/>
  <c r="F120" i="4"/>
  <c r="S119" i="4"/>
  <c r="R119" i="4"/>
  <c r="P119" i="4"/>
  <c r="O119" i="4"/>
  <c r="N119" i="4"/>
  <c r="M119" i="4"/>
  <c r="L119" i="4"/>
  <c r="K119" i="4"/>
  <c r="J119" i="4"/>
  <c r="I119" i="4"/>
  <c r="H119" i="4"/>
  <c r="G119" i="4"/>
  <c r="E119" i="4"/>
  <c r="D119" i="4"/>
  <c r="Q118" i="4"/>
  <c r="F118" i="4"/>
  <c r="Q117" i="4"/>
  <c r="F117" i="4"/>
  <c r="Q116" i="4"/>
  <c r="F116" i="4"/>
  <c r="Q115" i="4"/>
  <c r="F115" i="4"/>
  <c r="Q114" i="4"/>
  <c r="F114" i="4"/>
  <c r="Q113" i="4"/>
  <c r="F113" i="4"/>
  <c r="Q112" i="4"/>
  <c r="Q111" i="4" s="1"/>
  <c r="F112" i="4"/>
  <c r="S111" i="4"/>
  <c r="R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Q110" i="4"/>
  <c r="F110" i="4"/>
  <c r="Q109" i="4"/>
  <c r="F109" i="4"/>
  <c r="Q108" i="4"/>
  <c r="F108" i="4"/>
  <c r="Q107" i="4"/>
  <c r="F107" i="4"/>
  <c r="Q106" i="4"/>
  <c r="F106" i="4"/>
  <c r="Q105" i="4"/>
  <c r="F105" i="4"/>
  <c r="Q104" i="4"/>
  <c r="F104" i="4"/>
  <c r="Q103" i="4"/>
  <c r="Q102" i="4" s="1"/>
  <c r="F103" i="4"/>
  <c r="S102" i="4"/>
  <c r="R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 s="1"/>
  <c r="Q101" i="4"/>
  <c r="F101" i="4"/>
  <c r="Q100" i="4"/>
  <c r="F100" i="4"/>
  <c r="Q99" i="4"/>
  <c r="Q95" i="4" s="1"/>
  <c r="F99" i="4"/>
  <c r="Q98" i="4"/>
  <c r="F98" i="4"/>
  <c r="Q97" i="4"/>
  <c r="F97" i="4"/>
  <c r="Q96" i="4"/>
  <c r="F96" i="4"/>
  <c r="F95" i="4" s="1"/>
  <c r="S95" i="4"/>
  <c r="R95" i="4"/>
  <c r="P95" i="4"/>
  <c r="O95" i="4"/>
  <c r="N95" i="4"/>
  <c r="M95" i="4"/>
  <c r="L95" i="4"/>
  <c r="K95" i="4"/>
  <c r="J95" i="4"/>
  <c r="I95" i="4"/>
  <c r="H95" i="4"/>
  <c r="G95" i="4"/>
  <c r="E95" i="4"/>
  <c r="D95" i="4"/>
  <c r="Q94" i="4"/>
  <c r="F94" i="4"/>
  <c r="Q93" i="4"/>
  <c r="F93" i="4"/>
  <c r="Q92" i="4"/>
  <c r="F92" i="4"/>
  <c r="Q91" i="4"/>
  <c r="F91" i="4"/>
  <c r="Q90" i="4"/>
  <c r="F90" i="4"/>
  <c r="Q89" i="4"/>
  <c r="F89" i="4"/>
  <c r="Q88" i="4"/>
  <c r="F88" i="4"/>
  <c r="Q87" i="4"/>
  <c r="F87" i="4"/>
  <c r="Q86" i="4"/>
  <c r="F86" i="4"/>
  <c r="Q85" i="4"/>
  <c r="F85" i="4"/>
  <c r="Q84" i="4"/>
  <c r="F84" i="4"/>
  <c r="Q83" i="4"/>
  <c r="F83" i="4"/>
  <c r="Q82" i="4"/>
  <c r="F82" i="4"/>
  <c r="F80" i="4" s="1"/>
  <c r="Q81" i="4"/>
  <c r="Q80" i="4" s="1"/>
  <c r="F81" i="4"/>
  <c r="S80" i="4"/>
  <c r="R80" i="4"/>
  <c r="P80" i="4"/>
  <c r="O80" i="4"/>
  <c r="O7" i="4" s="1"/>
  <c r="N80" i="4"/>
  <c r="N7" i="4" s="1"/>
  <c r="M80" i="4"/>
  <c r="L80" i="4"/>
  <c r="K80" i="4"/>
  <c r="J80" i="4"/>
  <c r="I80" i="4"/>
  <c r="H80" i="4"/>
  <c r="G80" i="4"/>
  <c r="G7" i="4" s="1"/>
  <c r="E80" i="4"/>
  <c r="D80" i="4"/>
  <c r="Q79" i="4"/>
  <c r="F79" i="4"/>
  <c r="Q78" i="4"/>
  <c r="F78" i="4"/>
  <c r="Q77" i="4"/>
  <c r="Q74" i="4" s="1"/>
  <c r="F77" i="4"/>
  <c r="F74" i="4" s="1"/>
  <c r="Q76" i="4"/>
  <c r="F76" i="4"/>
  <c r="Q75" i="4"/>
  <c r="F75" i="4"/>
  <c r="S74" i="4"/>
  <c r="R74" i="4"/>
  <c r="P74" i="4"/>
  <c r="O74" i="4"/>
  <c r="N74" i="4"/>
  <c r="M74" i="4"/>
  <c r="L74" i="4"/>
  <c r="K74" i="4"/>
  <c r="J74" i="4"/>
  <c r="I74" i="4"/>
  <c r="H74" i="4"/>
  <c r="G74" i="4"/>
  <c r="E74" i="4"/>
  <c r="D74" i="4"/>
  <c r="Q73" i="4"/>
  <c r="F73" i="4"/>
  <c r="Q72" i="4"/>
  <c r="F72" i="4"/>
  <c r="Q71" i="4"/>
  <c r="F71" i="4"/>
  <c r="Q70" i="4"/>
  <c r="F70" i="4"/>
  <c r="Q69" i="4"/>
  <c r="F69" i="4"/>
  <c r="Q68" i="4"/>
  <c r="F68" i="4"/>
  <c r="Q67" i="4"/>
  <c r="F67" i="4"/>
  <c r="Q66" i="4"/>
  <c r="F66" i="4"/>
  <c r="Q65" i="4"/>
  <c r="F65" i="4"/>
  <c r="Q64" i="4"/>
  <c r="F64" i="4"/>
  <c r="Q63" i="4"/>
  <c r="F63" i="4"/>
  <c r="Q62" i="4"/>
  <c r="F62" i="4"/>
  <c r="Q61" i="4"/>
  <c r="F61" i="4"/>
  <c r="Q60" i="4"/>
  <c r="F60" i="4"/>
  <c r="Q59" i="4"/>
  <c r="F59" i="4"/>
  <c r="Q58" i="4"/>
  <c r="F58" i="4"/>
  <c r="Q57" i="4"/>
  <c r="F57" i="4"/>
  <c r="Q56" i="4"/>
  <c r="F56" i="4"/>
  <c r="Q55" i="4"/>
  <c r="F55" i="4"/>
  <c r="Q54" i="4"/>
  <c r="F54" i="4"/>
  <c r="Q53" i="4"/>
  <c r="F53" i="4"/>
  <c r="Q52" i="4"/>
  <c r="F52" i="4"/>
  <c r="F49" i="4" s="1"/>
  <c r="Q51" i="4"/>
  <c r="F51" i="4"/>
  <c r="Q50" i="4"/>
  <c r="F50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E49" i="4"/>
  <c r="D49" i="4"/>
  <c r="Q48" i="4"/>
  <c r="F48" i="4"/>
  <c r="Q47" i="4"/>
  <c r="F47" i="4"/>
  <c r="Q46" i="4"/>
  <c r="F46" i="4"/>
  <c r="Q45" i="4"/>
  <c r="F45" i="4"/>
  <c r="Q44" i="4"/>
  <c r="F44" i="4"/>
  <c r="Q43" i="4"/>
  <c r="F43" i="4"/>
  <c r="Q42" i="4"/>
  <c r="F42" i="4"/>
  <c r="Q41" i="4"/>
  <c r="F41" i="4"/>
  <c r="Q40" i="4"/>
  <c r="F40" i="4"/>
  <c r="Q39" i="4"/>
  <c r="F39" i="4"/>
  <c r="Q38" i="4"/>
  <c r="F38" i="4"/>
  <c r="Q37" i="4"/>
  <c r="F37" i="4"/>
  <c r="Q36" i="4"/>
  <c r="F36" i="4"/>
  <c r="Q35" i="4"/>
  <c r="F35" i="4"/>
  <c r="Q34" i="4"/>
  <c r="F34" i="4"/>
  <c r="Q33" i="4"/>
  <c r="F33" i="4"/>
  <c r="Q32" i="4"/>
  <c r="F32" i="4"/>
  <c r="Q31" i="4"/>
  <c r="F31" i="4"/>
  <c r="Q30" i="4"/>
  <c r="F30" i="4"/>
  <c r="Q29" i="4"/>
  <c r="F29" i="4"/>
  <c r="Q28" i="4"/>
  <c r="F28" i="4"/>
  <c r="Q27" i="4"/>
  <c r="F27" i="4"/>
  <c r="Q26" i="4"/>
  <c r="F26" i="4"/>
  <c r="Q25" i="4"/>
  <c r="F25" i="4"/>
  <c r="Q24" i="4"/>
  <c r="F24" i="4"/>
  <c r="Q23" i="4"/>
  <c r="F23" i="4"/>
  <c r="Q22" i="4"/>
  <c r="F22" i="4"/>
  <c r="Q21" i="4"/>
  <c r="F21" i="4"/>
  <c r="Q20" i="4"/>
  <c r="F20" i="4"/>
  <c r="Q19" i="4"/>
  <c r="F19" i="4"/>
  <c r="Q18" i="4"/>
  <c r="F18" i="4"/>
  <c r="Q17" i="4"/>
  <c r="F17" i="4"/>
  <c r="Q16" i="4"/>
  <c r="F16" i="4"/>
  <c r="Q15" i="4"/>
  <c r="Q11" i="4" s="1"/>
  <c r="F15" i="4"/>
  <c r="Q14" i="4"/>
  <c r="F14" i="4"/>
  <c r="Q13" i="4"/>
  <c r="F13" i="4"/>
  <c r="Q12" i="4"/>
  <c r="F12" i="4"/>
  <c r="F11" i="4" s="1"/>
  <c r="S11" i="4"/>
  <c r="S7" i="4" s="1"/>
  <c r="R11" i="4"/>
  <c r="R7" i="4" s="1"/>
  <c r="P11" i="4"/>
  <c r="O11" i="4"/>
  <c r="N11" i="4"/>
  <c r="M11" i="4"/>
  <c r="L11" i="4"/>
  <c r="L7" i="4" s="1"/>
  <c r="K11" i="4"/>
  <c r="K7" i="4" s="1"/>
  <c r="J11" i="4"/>
  <c r="J7" i="4" s="1"/>
  <c r="I11" i="4"/>
  <c r="H11" i="4"/>
  <c r="G11" i="4"/>
  <c r="E11" i="4"/>
  <c r="D11" i="4"/>
  <c r="Q10" i="4"/>
  <c r="F10" i="4"/>
  <c r="Q9" i="4"/>
  <c r="F9" i="4"/>
  <c r="Q8" i="4"/>
  <c r="P7" i="4"/>
  <c r="I7" i="4"/>
  <c r="H7" i="4"/>
  <c r="S6" i="4"/>
  <c r="R6" i="4"/>
  <c r="Q6" i="4"/>
  <c r="P6" i="4"/>
  <c r="O6" i="4"/>
  <c r="N6" i="4"/>
  <c r="M6" i="4"/>
  <c r="L6" i="4"/>
  <c r="K6" i="4"/>
  <c r="J6" i="4"/>
  <c r="I6" i="4"/>
  <c r="H6" i="4"/>
  <c r="G6" i="4"/>
  <c r="E6" i="4"/>
  <c r="D6" i="4"/>
  <c r="M190" i="5"/>
  <c r="G190" i="5"/>
  <c r="F190" i="5" s="1"/>
  <c r="M189" i="5"/>
  <c r="G189" i="5"/>
  <c r="F189" i="5" s="1"/>
  <c r="M188" i="5"/>
  <c r="M185" i="5" s="1"/>
  <c r="G188" i="5"/>
  <c r="F188" i="5" s="1"/>
  <c r="M187" i="5"/>
  <c r="G187" i="5"/>
  <c r="F187" i="5" s="1"/>
  <c r="M186" i="5"/>
  <c r="G186" i="5"/>
  <c r="Q185" i="5"/>
  <c r="P185" i="5"/>
  <c r="O185" i="5"/>
  <c r="N185" i="5"/>
  <c r="L185" i="5"/>
  <c r="K185" i="5"/>
  <c r="J185" i="5"/>
  <c r="I185" i="5"/>
  <c r="H185" i="5"/>
  <c r="E185" i="5"/>
  <c r="D185" i="5" s="1"/>
  <c r="M184" i="5"/>
  <c r="G184" i="5"/>
  <c r="F184" i="5" s="1"/>
  <c r="M183" i="5"/>
  <c r="G183" i="5"/>
  <c r="F183" i="5" s="1"/>
  <c r="M182" i="5"/>
  <c r="G182" i="5"/>
  <c r="F182" i="5" s="1"/>
  <c r="M181" i="5"/>
  <c r="G181" i="5"/>
  <c r="F181" i="5" s="1"/>
  <c r="M180" i="5"/>
  <c r="G180" i="5"/>
  <c r="F180" i="5" s="1"/>
  <c r="M179" i="5"/>
  <c r="G179" i="5"/>
  <c r="F179" i="5" s="1"/>
  <c r="M178" i="5"/>
  <c r="M177" i="5" s="1"/>
  <c r="G178" i="5"/>
  <c r="F178" i="5" s="1"/>
  <c r="Q177" i="5"/>
  <c r="P177" i="5"/>
  <c r="O177" i="5"/>
  <c r="N177" i="5"/>
  <c r="L177" i="5"/>
  <c r="K177" i="5"/>
  <c r="J177" i="5"/>
  <c r="I177" i="5"/>
  <c r="H177" i="5"/>
  <c r="E177" i="5"/>
  <c r="D177" i="5"/>
  <c r="M176" i="5"/>
  <c r="G176" i="5"/>
  <c r="F176" i="5" s="1"/>
  <c r="M175" i="5"/>
  <c r="M173" i="5" s="1"/>
  <c r="G175" i="5"/>
  <c r="F175" i="5" s="1"/>
  <c r="M174" i="5"/>
  <c r="G174" i="5"/>
  <c r="F174" i="5" s="1"/>
  <c r="Q173" i="5"/>
  <c r="P173" i="5"/>
  <c r="O173" i="5"/>
  <c r="N173" i="5"/>
  <c r="L173" i="5"/>
  <c r="K173" i="5"/>
  <c r="J173" i="5"/>
  <c r="I173" i="5"/>
  <c r="H173" i="5"/>
  <c r="E173" i="5"/>
  <c r="D173" i="5" s="1"/>
  <c r="M172" i="5"/>
  <c r="G172" i="5"/>
  <c r="F172" i="5" s="1"/>
  <c r="M171" i="5"/>
  <c r="G171" i="5"/>
  <c r="F171" i="5" s="1"/>
  <c r="M170" i="5"/>
  <c r="G170" i="5"/>
  <c r="F170" i="5" s="1"/>
  <c r="M169" i="5"/>
  <c r="G169" i="5"/>
  <c r="F169" i="5" s="1"/>
  <c r="M168" i="5"/>
  <c r="G168" i="5"/>
  <c r="F168" i="5" s="1"/>
  <c r="M167" i="5"/>
  <c r="G167" i="5"/>
  <c r="F167" i="5" s="1"/>
  <c r="M166" i="5"/>
  <c r="G166" i="5"/>
  <c r="F166" i="5" s="1"/>
  <c r="M165" i="5"/>
  <c r="G165" i="5"/>
  <c r="Q164" i="5"/>
  <c r="P164" i="5"/>
  <c r="O164" i="5"/>
  <c r="N164" i="5"/>
  <c r="L164" i="5"/>
  <c r="K164" i="5"/>
  <c r="J164" i="5"/>
  <c r="I164" i="5"/>
  <c r="H164" i="5"/>
  <c r="E164" i="5"/>
  <c r="D164" i="5" s="1"/>
  <c r="M163" i="5"/>
  <c r="G163" i="5"/>
  <c r="F163" i="5" s="1"/>
  <c r="M162" i="5"/>
  <c r="G162" i="5"/>
  <c r="F162" i="5" s="1"/>
  <c r="M161" i="5"/>
  <c r="G161" i="5"/>
  <c r="F161" i="5"/>
  <c r="M160" i="5"/>
  <c r="G160" i="5"/>
  <c r="F160" i="5" s="1"/>
  <c r="M159" i="5"/>
  <c r="G159" i="5"/>
  <c r="F159" i="5" s="1"/>
  <c r="M158" i="5"/>
  <c r="G158" i="5"/>
  <c r="F158" i="5" s="1"/>
  <c r="M157" i="5"/>
  <c r="G157" i="5"/>
  <c r="F157" i="5" s="1"/>
  <c r="Q156" i="5"/>
  <c r="P156" i="5"/>
  <c r="O156" i="5"/>
  <c r="N156" i="5"/>
  <c r="L156" i="5"/>
  <c r="K156" i="5"/>
  <c r="J156" i="5"/>
  <c r="I156" i="5"/>
  <c r="H156" i="5"/>
  <c r="E156" i="5"/>
  <c r="D156" i="5"/>
  <c r="M155" i="5"/>
  <c r="G155" i="5"/>
  <c r="F155" i="5"/>
  <c r="M154" i="5"/>
  <c r="G154" i="5"/>
  <c r="F154" i="5" s="1"/>
  <c r="M153" i="5"/>
  <c r="G153" i="5"/>
  <c r="F153" i="5" s="1"/>
  <c r="M152" i="5"/>
  <c r="G152" i="5"/>
  <c r="F152" i="5" s="1"/>
  <c r="M151" i="5"/>
  <c r="G151" i="5"/>
  <c r="F151" i="5" s="1"/>
  <c r="M150" i="5"/>
  <c r="G150" i="5"/>
  <c r="F150" i="5" s="1"/>
  <c r="Q149" i="5"/>
  <c r="P149" i="5"/>
  <c r="O149" i="5"/>
  <c r="N149" i="5"/>
  <c r="L149" i="5"/>
  <c r="K149" i="5"/>
  <c r="J149" i="5"/>
  <c r="I149" i="5"/>
  <c r="H149" i="5"/>
  <c r="E149" i="5"/>
  <c r="D149" i="5" s="1"/>
  <c r="M148" i="5"/>
  <c r="G148" i="5"/>
  <c r="F148" i="5" s="1"/>
  <c r="M147" i="5"/>
  <c r="G147" i="5"/>
  <c r="F147" i="5" s="1"/>
  <c r="M146" i="5"/>
  <c r="G146" i="5"/>
  <c r="F146" i="5" s="1"/>
  <c r="M145" i="5"/>
  <c r="G145" i="5"/>
  <c r="F145" i="5" s="1"/>
  <c r="M144" i="5"/>
  <c r="G144" i="5"/>
  <c r="F144" i="5" s="1"/>
  <c r="M143" i="5"/>
  <c r="G143" i="5"/>
  <c r="F143" i="5" s="1"/>
  <c r="M142" i="5"/>
  <c r="G142" i="5"/>
  <c r="F142" i="5" s="1"/>
  <c r="M141" i="5"/>
  <c r="G141" i="5"/>
  <c r="F141" i="5" s="1"/>
  <c r="M140" i="5"/>
  <c r="G140" i="5"/>
  <c r="F140" i="5" s="1"/>
  <c r="M139" i="5"/>
  <c r="G139" i="5"/>
  <c r="F139" i="5" s="1"/>
  <c r="M138" i="5"/>
  <c r="G138" i="5"/>
  <c r="F138" i="5" s="1"/>
  <c r="Q137" i="5"/>
  <c r="P137" i="5"/>
  <c r="O137" i="5"/>
  <c r="N137" i="5"/>
  <c r="L137" i="5"/>
  <c r="K137" i="5"/>
  <c r="J137" i="5"/>
  <c r="I137" i="5"/>
  <c r="H137" i="5"/>
  <c r="E137" i="5"/>
  <c r="D137" i="5" s="1"/>
  <c r="M136" i="5"/>
  <c r="G136" i="5"/>
  <c r="F136" i="5" s="1"/>
  <c r="M135" i="5"/>
  <c r="M132" i="5" s="1"/>
  <c r="G135" i="5"/>
  <c r="F135" i="5" s="1"/>
  <c r="M134" i="5"/>
  <c r="G134" i="5"/>
  <c r="F134" i="5"/>
  <c r="M133" i="5"/>
  <c r="G133" i="5"/>
  <c r="F133" i="5"/>
  <c r="Q132" i="5"/>
  <c r="P132" i="5"/>
  <c r="O132" i="5"/>
  <c r="N132" i="5"/>
  <c r="L132" i="5"/>
  <c r="K132" i="5"/>
  <c r="J132" i="5"/>
  <c r="I132" i="5"/>
  <c r="H132" i="5"/>
  <c r="E132" i="5"/>
  <c r="D132" i="5" s="1"/>
  <c r="M131" i="5"/>
  <c r="G131" i="5"/>
  <c r="F131" i="5" s="1"/>
  <c r="M130" i="5"/>
  <c r="G130" i="5"/>
  <c r="F130" i="5" s="1"/>
  <c r="M129" i="5"/>
  <c r="G129" i="5"/>
  <c r="F129" i="5" s="1"/>
  <c r="M128" i="5"/>
  <c r="G128" i="5"/>
  <c r="F128" i="5" s="1"/>
  <c r="M127" i="5"/>
  <c r="G127" i="5"/>
  <c r="F127" i="5" s="1"/>
  <c r="M126" i="5"/>
  <c r="G126" i="5"/>
  <c r="F126" i="5" s="1"/>
  <c r="M125" i="5"/>
  <c r="G125" i="5"/>
  <c r="F125" i="5"/>
  <c r="M124" i="5"/>
  <c r="G124" i="5"/>
  <c r="F124" i="5" s="1"/>
  <c r="M123" i="5"/>
  <c r="G123" i="5"/>
  <c r="F123" i="5" s="1"/>
  <c r="M122" i="5"/>
  <c r="G122" i="5"/>
  <c r="F122" i="5" s="1"/>
  <c r="M121" i="5"/>
  <c r="G121" i="5"/>
  <c r="F121" i="5" s="1"/>
  <c r="Q120" i="5"/>
  <c r="P120" i="5"/>
  <c r="O120" i="5"/>
  <c r="N120" i="5"/>
  <c r="L120" i="5"/>
  <c r="K120" i="5"/>
  <c r="J120" i="5"/>
  <c r="I120" i="5"/>
  <c r="H120" i="5"/>
  <c r="E120" i="5"/>
  <c r="D120" i="5"/>
  <c r="M119" i="5"/>
  <c r="G119" i="5"/>
  <c r="F119" i="5" s="1"/>
  <c r="M118" i="5"/>
  <c r="G118" i="5"/>
  <c r="F118" i="5" s="1"/>
  <c r="M117" i="5"/>
  <c r="G117" i="5"/>
  <c r="F117" i="5" s="1"/>
  <c r="M116" i="5"/>
  <c r="G116" i="5"/>
  <c r="F116" i="5" s="1"/>
  <c r="M115" i="5"/>
  <c r="G115" i="5"/>
  <c r="F115" i="5" s="1"/>
  <c r="M114" i="5"/>
  <c r="G114" i="5"/>
  <c r="F114" i="5" s="1"/>
  <c r="M113" i="5"/>
  <c r="M112" i="5" s="1"/>
  <c r="G113" i="5"/>
  <c r="F113" i="5" s="1"/>
  <c r="Q112" i="5"/>
  <c r="P112" i="5"/>
  <c r="O112" i="5"/>
  <c r="N112" i="5"/>
  <c r="L112" i="5"/>
  <c r="K112" i="5"/>
  <c r="J112" i="5"/>
  <c r="I112" i="5"/>
  <c r="H112" i="5"/>
  <c r="E112" i="5"/>
  <c r="D112" i="5"/>
  <c r="M111" i="5"/>
  <c r="G111" i="5"/>
  <c r="F111" i="5"/>
  <c r="M110" i="5"/>
  <c r="G110" i="5"/>
  <c r="F110" i="5" s="1"/>
  <c r="M109" i="5"/>
  <c r="G109" i="5"/>
  <c r="F109" i="5"/>
  <c r="M108" i="5"/>
  <c r="G108" i="5"/>
  <c r="F108" i="5" s="1"/>
  <c r="M107" i="5"/>
  <c r="G107" i="5"/>
  <c r="F107" i="5" s="1"/>
  <c r="M106" i="5"/>
  <c r="G106" i="5"/>
  <c r="F106" i="5" s="1"/>
  <c r="M105" i="5"/>
  <c r="G105" i="5"/>
  <c r="F105" i="5" s="1"/>
  <c r="M104" i="5"/>
  <c r="M103" i="5" s="1"/>
  <c r="G104" i="5"/>
  <c r="F104" i="5" s="1"/>
  <c r="Q103" i="5"/>
  <c r="P103" i="5"/>
  <c r="O103" i="5"/>
  <c r="N103" i="5"/>
  <c r="L103" i="5"/>
  <c r="K103" i="5"/>
  <c r="J103" i="5"/>
  <c r="I103" i="5"/>
  <c r="H103" i="5"/>
  <c r="E103" i="5"/>
  <c r="D103" i="5" s="1"/>
  <c r="M102" i="5"/>
  <c r="G102" i="5"/>
  <c r="F102" i="5"/>
  <c r="M101" i="5"/>
  <c r="G101" i="5"/>
  <c r="F101" i="5" s="1"/>
  <c r="M100" i="5"/>
  <c r="G100" i="5"/>
  <c r="F100" i="5" s="1"/>
  <c r="M99" i="5"/>
  <c r="G99" i="5"/>
  <c r="F99" i="5" s="1"/>
  <c r="M98" i="5"/>
  <c r="G98" i="5"/>
  <c r="F98" i="5"/>
  <c r="M97" i="5"/>
  <c r="G97" i="5"/>
  <c r="G96" i="5" s="1"/>
  <c r="F97" i="5"/>
  <c r="Q96" i="5"/>
  <c r="P96" i="5"/>
  <c r="O96" i="5"/>
  <c r="N96" i="5"/>
  <c r="M96" i="5"/>
  <c r="L96" i="5"/>
  <c r="K96" i="5"/>
  <c r="J96" i="5"/>
  <c r="I96" i="5"/>
  <c r="H96" i="5"/>
  <c r="E96" i="5"/>
  <c r="D96" i="5" s="1"/>
  <c r="M95" i="5"/>
  <c r="G95" i="5"/>
  <c r="F95" i="5" s="1"/>
  <c r="M94" i="5"/>
  <c r="G94" i="5"/>
  <c r="F94" i="5" s="1"/>
  <c r="M93" i="5"/>
  <c r="G93" i="5"/>
  <c r="F93" i="5" s="1"/>
  <c r="M92" i="5"/>
  <c r="G92" i="5"/>
  <c r="F92" i="5" s="1"/>
  <c r="M91" i="5"/>
  <c r="G91" i="5"/>
  <c r="F91" i="5"/>
  <c r="M90" i="5"/>
  <c r="G90" i="5"/>
  <c r="F90" i="5" s="1"/>
  <c r="M89" i="5"/>
  <c r="G89" i="5"/>
  <c r="F89" i="5" s="1"/>
  <c r="M88" i="5"/>
  <c r="G88" i="5"/>
  <c r="F88" i="5" s="1"/>
  <c r="M87" i="5"/>
  <c r="G87" i="5"/>
  <c r="F87" i="5" s="1"/>
  <c r="M86" i="5"/>
  <c r="G86" i="5"/>
  <c r="G81" i="5" s="1"/>
  <c r="M85" i="5"/>
  <c r="G85" i="5"/>
  <c r="F85" i="5" s="1"/>
  <c r="M84" i="5"/>
  <c r="G84" i="5"/>
  <c r="F84" i="5" s="1"/>
  <c r="M83" i="5"/>
  <c r="G83" i="5"/>
  <c r="F83" i="5"/>
  <c r="M82" i="5"/>
  <c r="M81" i="5" s="1"/>
  <c r="G82" i="5"/>
  <c r="F82" i="5" s="1"/>
  <c r="Q81" i="5"/>
  <c r="P81" i="5"/>
  <c r="O81" i="5"/>
  <c r="N81" i="5"/>
  <c r="L81" i="5"/>
  <c r="L8" i="5" s="1"/>
  <c r="K81" i="5"/>
  <c r="J81" i="5"/>
  <c r="I81" i="5"/>
  <c r="H81" i="5"/>
  <c r="E81" i="5"/>
  <c r="D81" i="5" s="1"/>
  <c r="M80" i="5"/>
  <c r="G80" i="5"/>
  <c r="F80" i="5"/>
  <c r="M79" i="5"/>
  <c r="G79" i="5"/>
  <c r="F79" i="5" s="1"/>
  <c r="M78" i="5"/>
  <c r="G78" i="5"/>
  <c r="F78" i="5" s="1"/>
  <c r="M77" i="5"/>
  <c r="G77" i="5"/>
  <c r="M76" i="5"/>
  <c r="G76" i="5"/>
  <c r="F76" i="5" s="1"/>
  <c r="Q75" i="5"/>
  <c r="P75" i="5"/>
  <c r="O75" i="5"/>
  <c r="N75" i="5"/>
  <c r="L75" i="5"/>
  <c r="K75" i="5"/>
  <c r="J75" i="5"/>
  <c r="J8" i="5" s="1"/>
  <c r="I75" i="5"/>
  <c r="H75" i="5"/>
  <c r="E75" i="5"/>
  <c r="D75" i="5" s="1"/>
  <c r="M74" i="5"/>
  <c r="G74" i="5"/>
  <c r="F74" i="5" s="1"/>
  <c r="M73" i="5"/>
  <c r="G73" i="5"/>
  <c r="F73" i="5" s="1"/>
  <c r="M72" i="5"/>
  <c r="G72" i="5"/>
  <c r="F72" i="5" s="1"/>
  <c r="M71" i="5"/>
  <c r="G71" i="5"/>
  <c r="F71" i="5"/>
  <c r="M70" i="5"/>
  <c r="G70" i="5"/>
  <c r="F70" i="5"/>
  <c r="M69" i="5"/>
  <c r="G69" i="5"/>
  <c r="F69" i="5"/>
  <c r="M68" i="5"/>
  <c r="G68" i="5"/>
  <c r="F68" i="5" s="1"/>
  <c r="M67" i="5"/>
  <c r="G67" i="5"/>
  <c r="F67" i="5"/>
  <c r="M66" i="5"/>
  <c r="G66" i="5"/>
  <c r="F66" i="5" s="1"/>
  <c r="M65" i="5"/>
  <c r="G65" i="5"/>
  <c r="F65" i="5"/>
  <c r="M64" i="5"/>
  <c r="G64" i="5"/>
  <c r="F64" i="5" s="1"/>
  <c r="M63" i="5"/>
  <c r="G63" i="5"/>
  <c r="F63" i="5"/>
  <c r="M62" i="5"/>
  <c r="G62" i="5"/>
  <c r="F62" i="5"/>
  <c r="M61" i="5"/>
  <c r="G61" i="5"/>
  <c r="F61" i="5"/>
  <c r="M60" i="5"/>
  <c r="G60" i="5"/>
  <c r="F60" i="5" s="1"/>
  <c r="M59" i="5"/>
  <c r="G59" i="5"/>
  <c r="F59" i="5"/>
  <c r="M58" i="5"/>
  <c r="G58" i="5"/>
  <c r="F58" i="5" s="1"/>
  <c r="M57" i="5"/>
  <c r="G57" i="5"/>
  <c r="F57" i="5"/>
  <c r="M56" i="5"/>
  <c r="G56" i="5"/>
  <c r="F56" i="5" s="1"/>
  <c r="M55" i="5"/>
  <c r="G55" i="5"/>
  <c r="F55" i="5"/>
  <c r="M54" i="5"/>
  <c r="G54" i="5"/>
  <c r="F54" i="5"/>
  <c r="M53" i="5"/>
  <c r="G53" i="5"/>
  <c r="F53" i="5"/>
  <c r="M52" i="5"/>
  <c r="G52" i="5"/>
  <c r="F52" i="5" s="1"/>
  <c r="M51" i="5"/>
  <c r="M50" i="5" s="1"/>
  <c r="G51" i="5"/>
  <c r="F51" i="5"/>
  <c r="Q50" i="5"/>
  <c r="P50" i="5"/>
  <c r="O50" i="5"/>
  <c r="N50" i="5"/>
  <c r="L50" i="5"/>
  <c r="K50" i="5"/>
  <c r="J50" i="5"/>
  <c r="I50" i="5"/>
  <c r="H50" i="5"/>
  <c r="M49" i="5"/>
  <c r="G49" i="5"/>
  <c r="F49" i="5" s="1"/>
  <c r="M48" i="5"/>
  <c r="G48" i="5"/>
  <c r="F48" i="5"/>
  <c r="M47" i="5"/>
  <c r="G47" i="5"/>
  <c r="F47" i="5"/>
  <c r="M46" i="5"/>
  <c r="G46" i="5"/>
  <c r="F46" i="5"/>
  <c r="M45" i="5"/>
  <c r="G45" i="5"/>
  <c r="F45" i="5" s="1"/>
  <c r="M44" i="5"/>
  <c r="G44" i="5"/>
  <c r="F44" i="5"/>
  <c r="M43" i="5"/>
  <c r="G43" i="5"/>
  <c r="F43" i="5" s="1"/>
  <c r="M42" i="5"/>
  <c r="G42" i="5"/>
  <c r="F42" i="5"/>
  <c r="M41" i="5"/>
  <c r="G41" i="5"/>
  <c r="F41" i="5" s="1"/>
  <c r="M40" i="5"/>
  <c r="G40" i="5"/>
  <c r="F40" i="5"/>
  <c r="M39" i="5"/>
  <c r="G39" i="5"/>
  <c r="F39" i="5"/>
  <c r="M38" i="5"/>
  <c r="G38" i="5"/>
  <c r="F38" i="5"/>
  <c r="M37" i="5"/>
  <c r="G37" i="5"/>
  <c r="F37" i="5" s="1"/>
  <c r="M36" i="5"/>
  <c r="G36" i="5"/>
  <c r="F36" i="5"/>
  <c r="M35" i="5"/>
  <c r="G35" i="5"/>
  <c r="F35" i="5" s="1"/>
  <c r="M34" i="5"/>
  <c r="G34" i="5"/>
  <c r="F34" i="5"/>
  <c r="M33" i="5"/>
  <c r="G33" i="5"/>
  <c r="F33" i="5" s="1"/>
  <c r="M32" i="5"/>
  <c r="G32" i="5"/>
  <c r="F32" i="5" s="1"/>
  <c r="M31" i="5"/>
  <c r="G31" i="5"/>
  <c r="F31" i="5"/>
  <c r="M30" i="5"/>
  <c r="G30" i="5"/>
  <c r="F30" i="5"/>
  <c r="M29" i="5"/>
  <c r="G29" i="5"/>
  <c r="F29" i="5" s="1"/>
  <c r="M28" i="5"/>
  <c r="G28" i="5"/>
  <c r="F28" i="5"/>
  <c r="M27" i="5"/>
  <c r="G27" i="5"/>
  <c r="F27" i="5" s="1"/>
  <c r="M26" i="5"/>
  <c r="G26" i="5"/>
  <c r="F26" i="5" s="1"/>
  <c r="M25" i="5"/>
  <c r="G25" i="5"/>
  <c r="F25" i="5" s="1"/>
  <c r="M24" i="5"/>
  <c r="G24" i="5"/>
  <c r="F24" i="5" s="1"/>
  <c r="M23" i="5"/>
  <c r="G23" i="5"/>
  <c r="F23" i="5" s="1"/>
  <c r="M22" i="5"/>
  <c r="G22" i="5"/>
  <c r="F22" i="5"/>
  <c r="M21" i="5"/>
  <c r="G21" i="5"/>
  <c r="F21" i="5" s="1"/>
  <c r="M20" i="5"/>
  <c r="G20" i="5"/>
  <c r="F20" i="5" s="1"/>
  <c r="M19" i="5"/>
  <c r="G19" i="5"/>
  <c r="F19" i="5" s="1"/>
  <c r="M18" i="5"/>
  <c r="G18" i="5"/>
  <c r="F18" i="5" s="1"/>
  <c r="M17" i="5"/>
  <c r="G17" i="5"/>
  <c r="F17" i="5" s="1"/>
  <c r="M16" i="5"/>
  <c r="G16" i="5"/>
  <c r="F16" i="5" s="1"/>
  <c r="M15" i="5"/>
  <c r="G15" i="5"/>
  <c r="F15" i="5" s="1"/>
  <c r="M14" i="5"/>
  <c r="G14" i="5"/>
  <c r="F14" i="5" s="1"/>
  <c r="M13" i="5"/>
  <c r="G13" i="5"/>
  <c r="F13" i="5" s="1"/>
  <c r="Q12" i="5"/>
  <c r="Q8" i="5" s="1"/>
  <c r="P12" i="5"/>
  <c r="P8" i="5" s="1"/>
  <c r="O12" i="5"/>
  <c r="N12" i="5"/>
  <c r="L12" i="5"/>
  <c r="K12" i="5"/>
  <c r="J12" i="5"/>
  <c r="I12" i="5"/>
  <c r="H12" i="5"/>
  <c r="E12" i="5"/>
  <c r="M11" i="5"/>
  <c r="G11" i="5"/>
  <c r="F11" i="5" s="1"/>
  <c r="M10" i="5"/>
  <c r="G10" i="5"/>
  <c r="M9" i="5"/>
  <c r="G9" i="5"/>
  <c r="F9" i="5"/>
  <c r="Q7" i="5"/>
  <c r="P7" i="5"/>
  <c r="O7" i="5"/>
  <c r="N7" i="5"/>
  <c r="L7" i="5"/>
  <c r="K7" i="5"/>
  <c r="J7" i="5"/>
  <c r="I7" i="5"/>
  <c r="H7" i="5"/>
  <c r="D7" i="5"/>
  <c r="F6" i="4" l="1"/>
  <c r="H8" i="5"/>
  <c r="M75" i="5"/>
  <c r="M12" i="5"/>
  <c r="M7" i="5"/>
  <c r="I8" i="5"/>
  <c r="N8" i="5"/>
  <c r="G75" i="5"/>
  <c r="M137" i="5"/>
  <c r="G185" i="5"/>
  <c r="M149" i="5"/>
  <c r="G7" i="5"/>
  <c r="K8" i="5"/>
  <c r="M120" i="5"/>
  <c r="F137" i="5"/>
  <c r="M156" i="5"/>
  <c r="M164" i="5"/>
  <c r="F173" i="5"/>
  <c r="G112" i="5"/>
  <c r="G132" i="5"/>
  <c r="G164" i="5"/>
  <c r="F177" i="5"/>
  <c r="O8" i="5"/>
  <c r="G50" i="5"/>
  <c r="F112" i="5"/>
  <c r="Q7" i="4"/>
  <c r="F7" i="4"/>
  <c r="D7" i="4"/>
  <c r="F103" i="5"/>
  <c r="F132" i="5"/>
  <c r="F149" i="5"/>
  <c r="F120" i="5"/>
  <c r="F156" i="5"/>
  <c r="F50" i="5"/>
  <c r="F12" i="5"/>
  <c r="F96" i="5"/>
  <c r="D12" i="5"/>
  <c r="D8" i="5" s="1"/>
  <c r="F86" i="5"/>
  <c r="F81" i="5" s="1"/>
  <c r="F165" i="5"/>
  <c r="F164" i="5" s="1"/>
  <c r="F186" i="5"/>
  <c r="F185" i="5" s="1"/>
  <c r="G103" i="5"/>
  <c r="F10" i="5"/>
  <c r="F7" i="5" s="1"/>
  <c r="F77" i="5"/>
  <c r="F75" i="5" s="1"/>
  <c r="G120" i="5"/>
  <c r="G149" i="5"/>
  <c r="G156" i="5"/>
  <c r="G177" i="5"/>
  <c r="G137" i="5"/>
  <c r="G173" i="5"/>
  <c r="G12" i="5"/>
  <c r="M8" i="5" l="1"/>
  <c r="F8" i="5"/>
  <c r="G8" i="5"/>
</calcChain>
</file>

<file path=xl/sharedStrings.xml><?xml version="1.0" encoding="utf-8"?>
<sst xmlns="http://schemas.openxmlformats.org/spreadsheetml/2006/main" count="503" uniqueCount="228">
  <si>
    <t>学　校　別　学　級　数　及　び　生　徒　数　(中学校)</t>
  </si>
  <si>
    <t>市　町　名</t>
  </si>
  <si>
    <t>学校名</t>
  </si>
  <si>
    <t>本 校</t>
  </si>
  <si>
    <t>分 校</t>
  </si>
  <si>
    <t>学 級 数</t>
  </si>
  <si>
    <t>合計</t>
  </si>
  <si>
    <t>単 式 学 級</t>
  </si>
  <si>
    <t>計</t>
  </si>
  <si>
    <t>１年</t>
  </si>
  <si>
    <t>２年</t>
  </si>
  <si>
    <t>３年</t>
  </si>
  <si>
    <t>複式学級</t>
  </si>
  <si>
    <t>特別支援学級</t>
  </si>
  <si>
    <t>学年別生徒数</t>
  </si>
  <si>
    <t>合 計</t>
  </si>
  <si>
    <t>県　　立　　計</t>
  </si>
  <si>
    <t>市　町　立　計</t>
  </si>
  <si>
    <t>長崎東</t>
  </si>
  <si>
    <t>-</t>
  </si>
  <si>
    <t>佐世保北</t>
  </si>
  <si>
    <t>諫早附属</t>
  </si>
  <si>
    <t>池島</t>
  </si>
  <si>
    <t>東長崎</t>
  </si>
  <si>
    <t>日見</t>
  </si>
  <si>
    <t>桜馬場</t>
  </si>
  <si>
    <t>片淵</t>
  </si>
  <si>
    <t>長崎</t>
  </si>
  <si>
    <t>小島</t>
  </si>
  <si>
    <t>日吉</t>
  </si>
  <si>
    <t>茂木</t>
  </si>
  <si>
    <t>大浦</t>
  </si>
  <si>
    <t>梅香崎</t>
  </si>
  <si>
    <t>戸町</t>
  </si>
  <si>
    <t>土井首</t>
  </si>
  <si>
    <t>開成分校</t>
  </si>
  <si>
    <t>深堀</t>
  </si>
  <si>
    <t>福田</t>
  </si>
  <si>
    <t>西泊</t>
  </si>
  <si>
    <t>丸尾</t>
  </si>
  <si>
    <t>淵</t>
  </si>
  <si>
    <t>緑が丘</t>
  </si>
  <si>
    <t>岩屋</t>
  </si>
  <si>
    <t>西浦上</t>
  </si>
  <si>
    <t>山里</t>
  </si>
  <si>
    <t>滑石</t>
  </si>
  <si>
    <t>三重</t>
  </si>
  <si>
    <t>横尾</t>
  </si>
  <si>
    <t>小江原</t>
  </si>
  <si>
    <t>橘</t>
  </si>
  <si>
    <t>三川</t>
  </si>
  <si>
    <t>小ケ倉</t>
  </si>
  <si>
    <t>香焼</t>
  </si>
  <si>
    <t>伊王島</t>
  </si>
  <si>
    <t>高島</t>
  </si>
  <si>
    <t>野母崎</t>
  </si>
  <si>
    <t>外海</t>
  </si>
  <si>
    <t>三和</t>
  </si>
  <si>
    <t>琴海</t>
  </si>
  <si>
    <t>宮</t>
  </si>
  <si>
    <t>三川内</t>
  </si>
  <si>
    <t>広田</t>
  </si>
  <si>
    <t>早岐</t>
  </si>
  <si>
    <t>東明</t>
  </si>
  <si>
    <t>日宇</t>
  </si>
  <si>
    <t>崎辺</t>
  </si>
  <si>
    <t>福石</t>
  </si>
  <si>
    <t>山澄</t>
  </si>
  <si>
    <t>祇園</t>
  </si>
  <si>
    <t>清水</t>
  </si>
  <si>
    <t>光海</t>
  </si>
  <si>
    <t>愛宕</t>
  </si>
  <si>
    <t>日野</t>
  </si>
  <si>
    <t>相浦</t>
  </si>
  <si>
    <t>中里</t>
  </si>
  <si>
    <t>大野</t>
  </si>
  <si>
    <t>柚木</t>
  </si>
  <si>
    <t>吉井</t>
  </si>
  <si>
    <t>世知原</t>
  </si>
  <si>
    <t>宇久</t>
  </si>
  <si>
    <t>小佐々</t>
  </si>
  <si>
    <t>江迎</t>
  </si>
  <si>
    <t>鹿町</t>
  </si>
  <si>
    <t>第一</t>
  </si>
  <si>
    <t>第二</t>
  </si>
  <si>
    <t>第三</t>
  </si>
  <si>
    <t>三会</t>
  </si>
  <si>
    <t>有明</t>
  </si>
  <si>
    <t>諫早</t>
  </si>
  <si>
    <t>北諫早</t>
  </si>
  <si>
    <t>小野</t>
  </si>
  <si>
    <t>有喜</t>
  </si>
  <si>
    <t>西諫早</t>
  </si>
  <si>
    <t>明峰</t>
  </si>
  <si>
    <t>長田</t>
  </si>
  <si>
    <t>真城</t>
  </si>
  <si>
    <t>喜々津</t>
  </si>
  <si>
    <t>森山</t>
  </si>
  <si>
    <t>飯盛</t>
  </si>
  <si>
    <t>高来</t>
  </si>
  <si>
    <t>小長井</t>
  </si>
  <si>
    <t>玖島</t>
  </si>
  <si>
    <t>西大村</t>
  </si>
  <si>
    <t>萱瀬</t>
  </si>
  <si>
    <t>郡</t>
  </si>
  <si>
    <t>大村</t>
  </si>
  <si>
    <t>桜が原</t>
  </si>
  <si>
    <t>平戸</t>
  </si>
  <si>
    <t>中野</t>
  </si>
  <si>
    <t>中部</t>
  </si>
  <si>
    <t>南部</t>
  </si>
  <si>
    <t>度島</t>
  </si>
  <si>
    <t>大島</t>
  </si>
  <si>
    <t>生月</t>
  </si>
  <si>
    <t>田平</t>
  </si>
  <si>
    <t>御厨</t>
  </si>
  <si>
    <t>青島</t>
  </si>
  <si>
    <t>志佐</t>
  </si>
  <si>
    <t>調川</t>
  </si>
  <si>
    <t>今福</t>
  </si>
  <si>
    <t>福島</t>
  </si>
  <si>
    <t>鷹島</t>
  </si>
  <si>
    <t>厳原</t>
  </si>
  <si>
    <t>久田</t>
  </si>
  <si>
    <t>豆酘</t>
  </si>
  <si>
    <t>鶏知</t>
  </si>
  <si>
    <t>大船越</t>
  </si>
  <si>
    <t>豊玉</t>
  </si>
  <si>
    <t>西部</t>
  </si>
  <si>
    <t>東部</t>
  </si>
  <si>
    <t>仁田</t>
  </si>
  <si>
    <t>佐須奈</t>
  </si>
  <si>
    <t>比田勝</t>
  </si>
  <si>
    <t>郷ノ浦</t>
  </si>
  <si>
    <t>勝本</t>
  </si>
  <si>
    <t>芦辺</t>
  </si>
  <si>
    <t>石田</t>
  </si>
  <si>
    <t>福江</t>
  </si>
  <si>
    <t>奥浦</t>
  </si>
  <si>
    <t>崎山</t>
  </si>
  <si>
    <t>翁頭</t>
  </si>
  <si>
    <t>久賀</t>
  </si>
  <si>
    <t>富江</t>
  </si>
  <si>
    <t>玉之浦</t>
  </si>
  <si>
    <t>三井楽</t>
  </si>
  <si>
    <t>岐宿</t>
  </si>
  <si>
    <t>奈留</t>
  </si>
  <si>
    <t>西彼</t>
  </si>
  <si>
    <t>西海</t>
  </si>
  <si>
    <t>大崎</t>
  </si>
  <si>
    <t>江島</t>
  </si>
  <si>
    <t>平島</t>
  </si>
  <si>
    <t>大瀬戸</t>
  </si>
  <si>
    <t>国見</t>
  </si>
  <si>
    <t>瑞穂</t>
  </si>
  <si>
    <t>吾妻</t>
  </si>
  <si>
    <t>愛野</t>
  </si>
  <si>
    <t>千々石</t>
  </si>
  <si>
    <t>小浜</t>
  </si>
  <si>
    <t>南串</t>
  </si>
  <si>
    <t>加津佐</t>
  </si>
  <si>
    <t>口之津</t>
  </si>
  <si>
    <t>南有馬</t>
  </si>
  <si>
    <t>北有馬</t>
  </si>
  <si>
    <t>西有家</t>
  </si>
  <si>
    <t>有家</t>
  </si>
  <si>
    <t>布津</t>
  </si>
  <si>
    <t>深江</t>
  </si>
  <si>
    <t>長与</t>
  </si>
  <si>
    <t>長与第二</t>
  </si>
  <si>
    <t>高田</t>
  </si>
  <si>
    <t>時津</t>
  </si>
  <si>
    <t>鳴北</t>
  </si>
  <si>
    <t>東彼杵</t>
  </si>
  <si>
    <t>川棚</t>
  </si>
  <si>
    <t>波佐見</t>
  </si>
  <si>
    <t>小値賀</t>
  </si>
  <si>
    <t>佐々</t>
  </si>
  <si>
    <t>若松</t>
  </si>
  <si>
    <t>上五島</t>
  </si>
  <si>
    <t>魚目</t>
  </si>
  <si>
    <t>有川</t>
  </si>
  <si>
    <t>奈良尾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</si>
  <si>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</si>
  <si>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</si>
  <si>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</si>
  <si>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</si>
  <si>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</si>
  <si>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</si>
  <si>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</si>
  <si>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</si>
  <si>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</si>
  <si>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</si>
  <si>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</si>
  <si>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</si>
  <si>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</si>
  <si>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</si>
  <si>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</si>
  <si>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</si>
  <si>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</si>
  <si>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</si>
  <si>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</si>
  <si>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</si>
  <si>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</si>
  <si>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県　立</t>
  </si>
  <si>
    <t>市町立</t>
  </si>
  <si>
    <t>学　校　名</t>
  </si>
  <si>
    <t>本　務　教　員　数</t>
  </si>
  <si>
    <t>本務職員数</t>
  </si>
  <si>
    <t>校　長</t>
  </si>
  <si>
    <t>副校長</t>
  </si>
  <si>
    <t>教　頭</t>
  </si>
  <si>
    <t>主幹教諭</t>
  </si>
  <si>
    <t>指導教諭</t>
  </si>
  <si>
    <t>教　諭</t>
  </si>
  <si>
    <t>栄養教諭</t>
  </si>
  <si>
    <t>養護教諭</t>
  </si>
  <si>
    <t>養護助教諭</t>
  </si>
  <si>
    <t>講　師</t>
  </si>
  <si>
    <t>事務職員</t>
  </si>
  <si>
    <t>栄養職員</t>
  </si>
  <si>
    <t>県立</t>
  </si>
  <si>
    <t>公立</t>
  </si>
  <si>
    <t>学　校　別　県　費　負　担　教　職　員　数　（中学校）</t>
    <rPh sb="6" eb="7">
      <t>ケン</t>
    </rPh>
    <rPh sb="8" eb="9">
      <t>ヒ</t>
    </rPh>
    <rPh sb="10" eb="11">
      <t>フ</t>
    </rPh>
    <rPh sb="12" eb="13">
      <t>タン</t>
    </rPh>
    <rPh sb="14" eb="15">
      <t>キョウ</t>
    </rPh>
    <rPh sb="16" eb="17">
      <t>ショク</t>
    </rPh>
    <rPh sb="18" eb="19">
      <t>イン</t>
    </rPh>
    <rPh sb="20" eb="21">
      <t>スウ</t>
    </rPh>
    <rPh sb="23" eb="24">
      <t>チュウ</t>
    </rPh>
    <rPh sb="24" eb="26">
      <t>ガッコウ</t>
    </rPh>
    <phoneticPr fontId="6"/>
  </si>
  <si>
    <t>※短時間勤務の教職員は除く</t>
  </si>
  <si>
    <t>※各学年の生徒数は特別支援生徒数も含んだ値</t>
  </si>
  <si>
    <t>特別支援
生徒数</t>
  </si>
  <si>
    <t>嵯峨島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</si>
</sst>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8" x14ac:knownFonts="1">
    <font>
      <sz val="11"/>
      <color theme="1"/>
      <name val="ＭＳ Ｐゴシック"/>
      <family val="2"/>
      <scheme val="minor"/>
    </font>
    <font>
      <sz val="16"/>
      <color theme="1"/>
      <name val="ＭＳ ゴシック"/>
      <family val="2"/>
    </font>
    <font>
      <sz val="10"/>
      <color theme="1"/>
      <name val="ＭＳ ゴシック"/>
      <family val="2"/>
    </font>
    <font>
      <sz val="9"/>
      <color theme="1"/>
      <name val="ＭＳ ゴシック"/>
      <family val="2"/>
    </font>
    <font>
      <sz val="7"/>
      <color theme="1"/>
      <name val="ＭＳ ゴシック"/>
      <family val="2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ゴシック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76">
    <xf numFmtId="0" fontId="0" fillId="0" borderId="0" xfId="0"/>
    <xf numFmtId="176" fontId="0" fillId="0" borderId="0" xfId="1" applyNumberFormat="1" applyFont="1" applyAlignment="1"/>
    <xf numFmtId="176" fontId="7" fillId="0" borderId="0" xfId="1" applyNumberFormat="1" applyFont="1" applyAlignment="1">
      <alignment shrinkToFit="1"/>
    </xf>
    <xf numFmtId="176" fontId="0" fillId="0" borderId="0" xfId="1" applyNumberFormat="1" applyFont="1" applyFill="1" applyAlignment="1"/>
    <xf numFmtId="176" fontId="2" fillId="0" borderId="21" xfId="1" applyNumberFormat="1" applyFont="1" applyFill="1" applyBorder="1" applyAlignment="1">
      <alignment horizontal="center" vertical="center" wrapText="1"/>
    </xf>
    <xf numFmtId="176" fontId="4" fillId="0" borderId="23" xfId="1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textRotation="255" wrapText="1"/>
    </xf>
    <xf numFmtId="0" fontId="2" fillId="2" borderId="6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 textRotation="255" wrapText="1"/>
    </xf>
    <xf numFmtId="0" fontId="2" fillId="2" borderId="4" xfId="0" applyFont="1" applyFill="1" applyBorder="1" applyAlignment="1">
      <alignment horizontal="center" vertical="center" textRotation="255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right" vertical="center" wrapText="1"/>
    </xf>
    <xf numFmtId="176" fontId="2" fillId="0" borderId="15" xfId="0" applyNumberFormat="1" applyFont="1" applyBorder="1" applyAlignment="1">
      <alignment horizontal="right" vertical="center" wrapText="1"/>
    </xf>
    <xf numFmtId="176" fontId="2" fillId="0" borderId="16" xfId="0" applyNumberFormat="1" applyFont="1" applyBorder="1" applyAlignment="1">
      <alignment horizontal="right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176" fontId="2" fillId="0" borderId="3" xfId="0" applyNumberFormat="1" applyFont="1" applyBorder="1" applyAlignment="1">
      <alignment horizontal="right" vertical="center" wrapText="1"/>
    </xf>
    <xf numFmtId="176" fontId="2" fillId="0" borderId="4" xfId="0" applyNumberFormat="1" applyFont="1" applyBorder="1" applyAlignment="1">
      <alignment horizontal="right" vertical="center" wrapText="1"/>
    </xf>
    <xf numFmtId="176" fontId="2" fillId="0" borderId="22" xfId="0" applyNumberFormat="1" applyFont="1" applyBorder="1" applyAlignment="1">
      <alignment horizontal="right" vertical="center" wrapText="1"/>
    </xf>
    <xf numFmtId="176" fontId="2" fillId="0" borderId="11" xfId="0" applyNumberFormat="1" applyFont="1" applyBorder="1" applyAlignment="1">
      <alignment horizontal="right" vertical="center" wrapText="1"/>
    </xf>
    <xf numFmtId="176" fontId="2" fillId="0" borderId="12" xfId="0" applyNumberFormat="1" applyFont="1" applyBorder="1" applyAlignment="1">
      <alignment horizontal="right" vertical="center" wrapText="1"/>
    </xf>
    <xf numFmtId="176" fontId="2" fillId="0" borderId="13" xfId="0" applyNumberFormat="1" applyFont="1" applyBorder="1" applyAlignment="1">
      <alignment horizontal="right" vertical="center" wrapText="1"/>
    </xf>
    <xf numFmtId="176" fontId="2" fillId="0" borderId="20" xfId="0" applyNumberFormat="1" applyFont="1" applyBorder="1" applyAlignment="1">
      <alignment horizontal="right" vertical="center" wrapText="1"/>
    </xf>
    <xf numFmtId="176" fontId="2" fillId="0" borderId="18" xfId="0" applyNumberFormat="1" applyFont="1" applyBorder="1" applyAlignment="1">
      <alignment horizontal="right" vertical="center" wrapText="1"/>
    </xf>
    <xf numFmtId="176" fontId="2" fillId="0" borderId="19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0" fillId="0" borderId="0" xfId="0" applyNumberFormat="1"/>
    <xf numFmtId="176" fontId="2" fillId="0" borderId="7" xfId="0" applyNumberFormat="1" applyFont="1" applyBorder="1" applyAlignment="1">
      <alignment horizontal="right" vertical="center" wrapText="1"/>
    </xf>
    <xf numFmtId="176" fontId="2" fillId="0" borderId="5" xfId="0" applyNumberFormat="1" applyFont="1" applyBorder="1" applyAlignment="1">
      <alignment horizontal="right" vertical="center" wrapText="1"/>
    </xf>
    <xf numFmtId="176" fontId="2" fillId="0" borderId="8" xfId="0" applyNumberFormat="1" applyFont="1" applyBorder="1" applyAlignment="1">
      <alignment horizontal="right" vertical="center" wrapText="1"/>
    </xf>
    <xf numFmtId="176" fontId="0" fillId="0" borderId="0" xfId="0" applyNumberFormat="1" applyBorder="1"/>
    <xf numFmtId="176" fontId="2" fillId="0" borderId="13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center" vertical="center" wrapText="1"/>
    </xf>
    <xf numFmtId="176" fontId="0" fillId="0" borderId="23" xfId="0" applyNumberFormat="1" applyBorder="1"/>
    <xf numFmtId="176" fontId="2" fillId="0" borderId="25" xfId="0" applyNumberFormat="1" applyFont="1" applyBorder="1" applyAlignment="1">
      <alignment horizontal="right" vertical="center" wrapText="1"/>
    </xf>
    <xf numFmtId="176" fontId="2" fillId="0" borderId="26" xfId="0" applyNumberFormat="1" applyFont="1" applyBorder="1" applyAlignment="1">
      <alignment horizontal="right" vertical="center" wrapText="1"/>
    </xf>
    <xf numFmtId="176" fontId="2" fillId="0" borderId="27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6" fontId="1" fillId="0" borderId="0" xfId="1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76" fontId="0" fillId="0" borderId="23" xfId="1" applyNumberFormat="1" applyFont="1" applyBorder="1" applyAlignment="1">
      <alignment horizontal="center" shrinkToFi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974E8-4F6D-4EE7-BA7B-8A7FCD82E203}">
  <sheetPr>
    <pageSetUpPr fitToPage="1"/>
  </sheetPr>
  <dimension ref="A1:R190"/>
  <sheetViews>
    <sheetView tabSelected="1" zoomScaleNormal="100" workbookViewId="0">
      <pane ySplit="6" topLeftCell="A7" activePane="bottomLeft" state="frozen"/>
      <selection pane="bottomLeft" activeCell="A2" sqref="A2:Q2"/>
    </sheetView>
  </sheetViews>
  <sheetFormatPr defaultRowHeight="13.5" x14ac:dyDescent="0.15"/>
  <cols>
    <col min="1" max="1" width="2.75" style="1" customWidth="1"/>
    <col min="2" max="2" width="7.75" style="1" customWidth="1"/>
    <col min="3" max="3" width="15.75" style="1" customWidth="1"/>
    <col min="4" max="5" width="10.75" style="1" customWidth="1"/>
    <col min="6" max="6" width="6.75" style="1" customWidth="1"/>
    <col min="7" max="12" width="5.75" style="1" customWidth="1"/>
    <col min="13" max="16" width="7.75" style="1" customWidth="1"/>
    <col min="17" max="16384" width="9" style="1"/>
  </cols>
  <sheetData>
    <row r="1" spans="1:18" ht="5.0999999999999996" customHeight="1" x14ac:dyDescent="0.15"/>
    <row r="2" spans="1:18" ht="18" customHeight="1" x14ac:dyDescent="0.15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8" ht="14.25" thickBot="1" x14ac:dyDescent="0.2">
      <c r="Q3" s="5" t="s">
        <v>225</v>
      </c>
    </row>
    <row r="4" spans="1:18" customFormat="1" ht="14.25" thickBot="1" x14ac:dyDescent="0.2">
      <c r="B4" s="60" t="s">
        <v>1</v>
      </c>
      <c r="C4" s="60"/>
      <c r="D4" s="61" t="s">
        <v>2</v>
      </c>
      <c r="E4" s="61"/>
      <c r="F4" s="61" t="s">
        <v>5</v>
      </c>
      <c r="G4" s="61"/>
      <c r="H4" s="61"/>
      <c r="I4" s="61"/>
      <c r="J4" s="61"/>
      <c r="K4" s="61"/>
      <c r="L4" s="61"/>
      <c r="M4" s="61" t="s">
        <v>14</v>
      </c>
      <c r="N4" s="61"/>
      <c r="O4" s="61"/>
      <c r="P4" s="61"/>
      <c r="Q4" s="61"/>
      <c r="R4" s="6"/>
    </row>
    <row r="5" spans="1:18" customFormat="1" ht="14.25" thickBot="1" x14ac:dyDescent="0.2">
      <c r="B5" s="60"/>
      <c r="C5" s="60"/>
      <c r="D5" s="54" t="s">
        <v>3</v>
      </c>
      <c r="E5" s="62" t="s">
        <v>4</v>
      </c>
      <c r="F5" s="54" t="s">
        <v>6</v>
      </c>
      <c r="G5" s="63" t="s">
        <v>7</v>
      </c>
      <c r="H5" s="63"/>
      <c r="I5" s="63"/>
      <c r="J5" s="63"/>
      <c r="K5" s="55" t="s">
        <v>12</v>
      </c>
      <c r="L5" s="59" t="s">
        <v>13</v>
      </c>
      <c r="M5" s="54" t="s">
        <v>15</v>
      </c>
      <c r="N5" s="55" t="s">
        <v>9</v>
      </c>
      <c r="O5" s="55" t="s">
        <v>10</v>
      </c>
      <c r="P5" s="55" t="s">
        <v>11</v>
      </c>
      <c r="Q5" s="59" t="s">
        <v>226</v>
      </c>
    </row>
    <row r="6" spans="1:18" customFormat="1" ht="14.25" thickBot="1" x14ac:dyDescent="0.2">
      <c r="B6" s="60"/>
      <c r="C6" s="60"/>
      <c r="D6" s="54"/>
      <c r="E6" s="62"/>
      <c r="F6" s="54"/>
      <c r="G6" s="7" t="s">
        <v>8</v>
      </c>
      <c r="H6" s="7" t="s">
        <v>9</v>
      </c>
      <c r="I6" s="7" t="s">
        <v>10</v>
      </c>
      <c r="J6" s="7" t="s">
        <v>11</v>
      </c>
      <c r="K6" s="55"/>
      <c r="L6" s="59"/>
      <c r="M6" s="54"/>
      <c r="N6" s="55"/>
      <c r="O6" s="55"/>
      <c r="P6" s="55"/>
      <c r="Q6" s="59"/>
    </row>
    <row r="7" spans="1:18" customFormat="1" x14ac:dyDescent="0.15">
      <c r="B7" s="57" t="s">
        <v>16</v>
      </c>
      <c r="C7" s="57"/>
      <c r="D7" s="8">
        <f>COUNTA(D9:D11)</f>
        <v>3</v>
      </c>
      <c r="E7" s="42"/>
      <c r="F7" s="43">
        <f t="shared" ref="F7:Q7" si="0">SUM(F9:F11)</f>
        <v>27</v>
      </c>
      <c r="G7" s="44">
        <f t="shared" si="0"/>
        <v>27</v>
      </c>
      <c r="H7" s="44">
        <f t="shared" si="0"/>
        <v>9</v>
      </c>
      <c r="I7" s="44">
        <f t="shared" si="0"/>
        <v>9</v>
      </c>
      <c r="J7" s="44">
        <f t="shared" si="0"/>
        <v>9</v>
      </c>
      <c r="K7" s="44">
        <f t="shared" si="0"/>
        <v>0</v>
      </c>
      <c r="L7" s="44">
        <f t="shared" si="0"/>
        <v>0</v>
      </c>
      <c r="M7" s="43">
        <f t="shared" si="0"/>
        <v>1078</v>
      </c>
      <c r="N7" s="44">
        <f t="shared" si="0"/>
        <v>360</v>
      </c>
      <c r="O7" s="44">
        <f t="shared" si="0"/>
        <v>359</v>
      </c>
      <c r="P7" s="44">
        <f t="shared" si="0"/>
        <v>359</v>
      </c>
      <c r="Q7" s="45">
        <f t="shared" si="0"/>
        <v>0</v>
      </c>
    </row>
    <row r="8" spans="1:18" customFormat="1" ht="14.25" thickBot="1" x14ac:dyDescent="0.2">
      <c r="B8" s="58" t="s">
        <v>17</v>
      </c>
      <c r="C8" s="58"/>
      <c r="D8" s="9">
        <f>D12+D50+D75+D81+D96+D103+D112+D120+D132+D137+D149+D156+D164+D173+D177+1+1+1+1+1+D185</f>
        <v>162</v>
      </c>
      <c r="E8" s="33">
        <f>E12+E50+E75+E81+E96+E103+E112+E120+E132+E137+E149+E156+E164+E173+E177+E180+E181+E182+E183+E184+E185</f>
        <v>1</v>
      </c>
      <c r="F8" s="32">
        <f t="shared" ref="F8:Q8" si="1">F12+F50+F75+F81+F96+F103+F112+F120+F132+F137+F149+F156+F164+F173+F177+F180+F181+F182+F183+F184+F185</f>
        <v>1400</v>
      </c>
      <c r="G8" s="31">
        <f t="shared" si="1"/>
        <v>1058</v>
      </c>
      <c r="H8" s="31">
        <f t="shared" si="1"/>
        <v>368</v>
      </c>
      <c r="I8" s="31">
        <f t="shared" si="1"/>
        <v>348</v>
      </c>
      <c r="J8" s="31">
        <f t="shared" si="1"/>
        <v>342</v>
      </c>
      <c r="K8" s="31">
        <f t="shared" si="1"/>
        <v>7</v>
      </c>
      <c r="L8" s="31">
        <f t="shared" si="1"/>
        <v>335</v>
      </c>
      <c r="M8" s="32">
        <f t="shared" si="1"/>
        <v>32058</v>
      </c>
      <c r="N8" s="31">
        <f t="shared" si="1"/>
        <v>10484</v>
      </c>
      <c r="O8" s="31">
        <f t="shared" si="1"/>
        <v>10866</v>
      </c>
      <c r="P8" s="31">
        <f t="shared" si="1"/>
        <v>10708</v>
      </c>
      <c r="Q8" s="33">
        <f t="shared" si="1"/>
        <v>984</v>
      </c>
    </row>
    <row r="9" spans="1:18" customFormat="1" x14ac:dyDescent="0.15">
      <c r="B9" s="11" t="s">
        <v>204</v>
      </c>
      <c r="D9" s="12" t="s">
        <v>18</v>
      </c>
      <c r="E9" s="42"/>
      <c r="F9" s="35">
        <f>SUM(IF(ISNUMBER(G9),G9,0) + IF(ISNUMBER(K9),K9,0) + IF(ISNUMBER(L9),L9,0))</f>
        <v>9</v>
      </c>
      <c r="G9" s="36">
        <f>SUM(H9:J9)</f>
        <v>9</v>
      </c>
      <c r="H9" s="36">
        <v>3</v>
      </c>
      <c r="I9" s="36">
        <v>3</v>
      </c>
      <c r="J9" s="36">
        <v>3</v>
      </c>
      <c r="K9" s="36">
        <v>0</v>
      </c>
      <c r="L9" s="37" t="s">
        <v>19</v>
      </c>
      <c r="M9" s="35">
        <f>SUM(N9:P9)</f>
        <v>359</v>
      </c>
      <c r="N9" s="36">
        <v>120</v>
      </c>
      <c r="O9" s="36">
        <v>119</v>
      </c>
      <c r="P9" s="36">
        <v>120</v>
      </c>
      <c r="Q9" s="37" t="s">
        <v>19</v>
      </c>
    </row>
    <row r="10" spans="1:18" customFormat="1" ht="14.25" thickBot="1" x14ac:dyDescent="0.2">
      <c r="B10" s="53"/>
      <c r="D10" s="12" t="s">
        <v>20</v>
      </c>
      <c r="E10" s="42"/>
      <c r="F10" s="35">
        <f>SUM(IF(ISNUMBER(G10),G10,0) + IF(ISNUMBER(K10),K10,0) + IF(ISNUMBER(L10),L10,0))</f>
        <v>9</v>
      </c>
      <c r="G10" s="36">
        <f>SUM(H10:J10)</f>
        <v>9</v>
      </c>
      <c r="H10" s="36">
        <v>3</v>
      </c>
      <c r="I10" s="36">
        <v>3</v>
      </c>
      <c r="J10" s="36">
        <v>3</v>
      </c>
      <c r="K10" s="36">
        <v>0</v>
      </c>
      <c r="L10" s="37" t="s">
        <v>19</v>
      </c>
      <c r="M10" s="35">
        <f>SUM(N10:P10)</f>
        <v>360</v>
      </c>
      <c r="N10" s="36">
        <v>120</v>
      </c>
      <c r="O10" s="36">
        <v>120</v>
      </c>
      <c r="P10" s="36">
        <v>120</v>
      </c>
      <c r="Q10" s="37" t="s">
        <v>19</v>
      </c>
    </row>
    <row r="11" spans="1:18" customFormat="1" ht="14.25" thickBot="1" x14ac:dyDescent="0.2">
      <c r="B11" s="53"/>
      <c r="D11" s="12" t="s">
        <v>21</v>
      </c>
      <c r="E11" s="42"/>
      <c r="F11" s="35">
        <f>SUM(IF(ISNUMBER(G11),G11,0) + IF(ISNUMBER(K11),K11,0) + IF(ISNUMBER(L11),L11,0))</f>
        <v>9</v>
      </c>
      <c r="G11" s="36">
        <f>SUM(H11:J11)</f>
        <v>9</v>
      </c>
      <c r="H11" s="36">
        <v>3</v>
      </c>
      <c r="I11" s="36">
        <v>3</v>
      </c>
      <c r="J11" s="36">
        <v>3</v>
      </c>
      <c r="K11" s="36">
        <v>0</v>
      </c>
      <c r="L11" s="37" t="s">
        <v>19</v>
      </c>
      <c r="M11" s="35">
        <f>SUM(N11:P11)</f>
        <v>359</v>
      </c>
      <c r="N11" s="36">
        <v>120</v>
      </c>
      <c r="O11" s="36">
        <v>120</v>
      </c>
      <c r="P11" s="36">
        <v>119</v>
      </c>
      <c r="Q11" s="37" t="s">
        <v>19</v>
      </c>
    </row>
    <row r="12" spans="1:18" customFormat="1" x14ac:dyDescent="0.15">
      <c r="B12" s="11" t="s">
        <v>205</v>
      </c>
      <c r="C12" s="11" t="s">
        <v>183</v>
      </c>
      <c r="D12" s="13">
        <f>COUNTA(D13:D49) - E12</f>
        <v>36</v>
      </c>
      <c r="E12" s="30">
        <f>COUNTA(E13:E49)</f>
        <v>1</v>
      </c>
      <c r="F12" s="29">
        <f t="shared" ref="F12:Q12" si="2">SUM(F13:F49)</f>
        <v>352</v>
      </c>
      <c r="G12" s="28">
        <f t="shared" si="2"/>
        <v>268</v>
      </c>
      <c r="H12" s="28">
        <f t="shared" si="2"/>
        <v>92</v>
      </c>
      <c r="I12" s="28">
        <f t="shared" si="2"/>
        <v>89</v>
      </c>
      <c r="J12" s="28">
        <f t="shared" si="2"/>
        <v>87</v>
      </c>
      <c r="K12" s="28">
        <f t="shared" si="2"/>
        <v>3</v>
      </c>
      <c r="L12" s="28">
        <f t="shared" si="2"/>
        <v>81</v>
      </c>
      <c r="M12" s="29">
        <f t="shared" si="2"/>
        <v>8432</v>
      </c>
      <c r="N12" s="28">
        <f t="shared" si="2"/>
        <v>2704</v>
      </c>
      <c r="O12" s="28">
        <f t="shared" si="2"/>
        <v>2910</v>
      </c>
      <c r="P12" s="28">
        <f t="shared" si="2"/>
        <v>2818</v>
      </c>
      <c r="Q12" s="30">
        <f t="shared" si="2"/>
        <v>254</v>
      </c>
    </row>
    <row r="13" spans="1:18" customFormat="1" ht="14.25" thickBot="1" x14ac:dyDescent="0.2">
      <c r="B13" s="53"/>
      <c r="C13" s="53"/>
      <c r="D13" s="12" t="s">
        <v>22</v>
      </c>
      <c r="E13" s="46"/>
      <c r="F13" s="35">
        <f t="shared" ref="F13:F49" si="3">SUM(IF(ISNUMBER(G13),G13,0) + IF(ISNUMBER(K13),K13,0) + IF(ISNUMBER(L13),L13,0))</f>
        <v>1</v>
      </c>
      <c r="G13" s="36">
        <f t="shared" ref="G13:G49" si="4">SUM(H13:J13)</f>
        <v>1</v>
      </c>
      <c r="H13" s="36">
        <v>1</v>
      </c>
      <c r="I13" s="36" t="s">
        <v>19</v>
      </c>
      <c r="J13" s="36" t="s">
        <v>19</v>
      </c>
      <c r="K13" s="36">
        <v>0</v>
      </c>
      <c r="L13" s="37" t="s">
        <v>19</v>
      </c>
      <c r="M13" s="35">
        <f t="shared" ref="M13:M49" si="5">SUM(N13:P13)</f>
        <v>1</v>
      </c>
      <c r="N13" s="36">
        <v>1</v>
      </c>
      <c r="O13" s="36" t="s">
        <v>19</v>
      </c>
      <c r="P13" s="36" t="s">
        <v>19</v>
      </c>
      <c r="Q13" s="37" t="s">
        <v>19</v>
      </c>
    </row>
    <row r="14" spans="1:18" customFormat="1" ht="14.25" thickBot="1" x14ac:dyDescent="0.2">
      <c r="B14" s="53"/>
      <c r="C14" s="53"/>
      <c r="D14" s="12" t="s">
        <v>23</v>
      </c>
      <c r="E14" s="46"/>
      <c r="F14" s="35">
        <f t="shared" si="3"/>
        <v>21</v>
      </c>
      <c r="G14" s="36">
        <f t="shared" si="4"/>
        <v>19</v>
      </c>
      <c r="H14" s="36">
        <v>7</v>
      </c>
      <c r="I14" s="36">
        <v>6</v>
      </c>
      <c r="J14" s="36">
        <v>6</v>
      </c>
      <c r="K14" s="36">
        <v>0</v>
      </c>
      <c r="L14" s="37">
        <v>2</v>
      </c>
      <c r="M14" s="35">
        <f t="shared" si="5"/>
        <v>692</v>
      </c>
      <c r="N14" s="36">
        <v>221</v>
      </c>
      <c r="O14" s="36">
        <v>241</v>
      </c>
      <c r="P14" s="36">
        <v>230</v>
      </c>
      <c r="Q14" s="37">
        <v>12</v>
      </c>
    </row>
    <row r="15" spans="1:18" customFormat="1" ht="14.25" thickBot="1" x14ac:dyDescent="0.2">
      <c r="B15" s="53"/>
      <c r="C15" s="53"/>
      <c r="D15" s="12" t="s">
        <v>24</v>
      </c>
      <c r="E15" s="46"/>
      <c r="F15" s="35">
        <f t="shared" si="3"/>
        <v>8</v>
      </c>
      <c r="G15" s="36">
        <f t="shared" si="4"/>
        <v>6</v>
      </c>
      <c r="H15" s="36">
        <v>2</v>
      </c>
      <c r="I15" s="36">
        <v>2</v>
      </c>
      <c r="J15" s="36">
        <v>2</v>
      </c>
      <c r="K15" s="36">
        <v>0</v>
      </c>
      <c r="L15" s="37">
        <v>2</v>
      </c>
      <c r="M15" s="35">
        <f t="shared" si="5"/>
        <v>161</v>
      </c>
      <c r="N15" s="36">
        <v>49</v>
      </c>
      <c r="O15" s="36">
        <v>55</v>
      </c>
      <c r="P15" s="36">
        <v>57</v>
      </c>
      <c r="Q15" s="37">
        <v>4</v>
      </c>
    </row>
    <row r="16" spans="1:18" customFormat="1" ht="14.25" thickBot="1" x14ac:dyDescent="0.2">
      <c r="B16" s="53"/>
      <c r="C16" s="53"/>
      <c r="D16" s="12" t="s">
        <v>25</v>
      </c>
      <c r="E16" s="46"/>
      <c r="F16" s="35">
        <f t="shared" si="3"/>
        <v>15</v>
      </c>
      <c r="G16" s="36">
        <f t="shared" si="4"/>
        <v>12</v>
      </c>
      <c r="H16" s="36">
        <v>4</v>
      </c>
      <c r="I16" s="36">
        <v>4</v>
      </c>
      <c r="J16" s="36">
        <v>4</v>
      </c>
      <c r="K16" s="36">
        <v>0</v>
      </c>
      <c r="L16" s="37">
        <v>3</v>
      </c>
      <c r="M16" s="35">
        <f t="shared" si="5"/>
        <v>410</v>
      </c>
      <c r="N16" s="36">
        <v>127</v>
      </c>
      <c r="O16" s="36">
        <v>135</v>
      </c>
      <c r="P16" s="36">
        <v>148</v>
      </c>
      <c r="Q16" s="37">
        <v>17</v>
      </c>
    </row>
    <row r="17" spans="2:17" customFormat="1" ht="14.25" thickBot="1" x14ac:dyDescent="0.2">
      <c r="B17" s="53"/>
      <c r="C17" s="53"/>
      <c r="D17" s="12" t="s">
        <v>26</v>
      </c>
      <c r="E17" s="46"/>
      <c r="F17" s="35">
        <f t="shared" si="3"/>
        <v>8</v>
      </c>
      <c r="G17" s="36">
        <f t="shared" si="4"/>
        <v>6</v>
      </c>
      <c r="H17" s="36">
        <v>2</v>
      </c>
      <c r="I17" s="36">
        <v>2</v>
      </c>
      <c r="J17" s="36">
        <v>2</v>
      </c>
      <c r="K17" s="36">
        <v>0</v>
      </c>
      <c r="L17" s="37">
        <v>2</v>
      </c>
      <c r="M17" s="35">
        <f t="shared" si="5"/>
        <v>144</v>
      </c>
      <c r="N17" s="36">
        <v>45</v>
      </c>
      <c r="O17" s="36">
        <v>44</v>
      </c>
      <c r="P17" s="36">
        <v>55</v>
      </c>
      <c r="Q17" s="37">
        <v>9</v>
      </c>
    </row>
    <row r="18" spans="2:17" customFormat="1" ht="14.25" thickBot="1" x14ac:dyDescent="0.2">
      <c r="B18" s="53"/>
      <c r="C18" s="53"/>
      <c r="D18" s="12" t="s">
        <v>27</v>
      </c>
      <c r="E18" s="46"/>
      <c r="F18" s="35">
        <f t="shared" si="3"/>
        <v>8</v>
      </c>
      <c r="G18" s="36">
        <f t="shared" si="4"/>
        <v>6</v>
      </c>
      <c r="H18" s="36">
        <v>2</v>
      </c>
      <c r="I18" s="36">
        <v>2</v>
      </c>
      <c r="J18" s="36">
        <v>2</v>
      </c>
      <c r="K18" s="36">
        <v>0</v>
      </c>
      <c r="L18" s="37">
        <v>2</v>
      </c>
      <c r="M18" s="35">
        <f t="shared" si="5"/>
        <v>195</v>
      </c>
      <c r="N18" s="36">
        <v>66</v>
      </c>
      <c r="O18" s="36">
        <v>66</v>
      </c>
      <c r="P18" s="36">
        <v>63</v>
      </c>
      <c r="Q18" s="37">
        <v>10</v>
      </c>
    </row>
    <row r="19" spans="2:17" customFormat="1" ht="14.25" thickBot="1" x14ac:dyDescent="0.2">
      <c r="B19" s="53"/>
      <c r="C19" s="53"/>
      <c r="D19" s="12" t="s">
        <v>28</v>
      </c>
      <c r="E19" s="46"/>
      <c r="F19" s="35">
        <f t="shared" si="3"/>
        <v>12</v>
      </c>
      <c r="G19" s="36">
        <f t="shared" si="4"/>
        <v>9</v>
      </c>
      <c r="H19" s="36">
        <v>3</v>
      </c>
      <c r="I19" s="36">
        <v>3</v>
      </c>
      <c r="J19" s="36">
        <v>3</v>
      </c>
      <c r="K19" s="36">
        <v>0</v>
      </c>
      <c r="L19" s="37">
        <v>3</v>
      </c>
      <c r="M19" s="35">
        <f t="shared" si="5"/>
        <v>297</v>
      </c>
      <c r="N19" s="36">
        <v>91</v>
      </c>
      <c r="O19" s="36">
        <v>108</v>
      </c>
      <c r="P19" s="36">
        <v>98</v>
      </c>
      <c r="Q19" s="37">
        <v>14</v>
      </c>
    </row>
    <row r="20" spans="2:17" customFormat="1" ht="14.25" thickBot="1" x14ac:dyDescent="0.2">
      <c r="B20" s="53"/>
      <c r="C20" s="53"/>
      <c r="D20" s="12" t="s">
        <v>29</v>
      </c>
      <c r="E20" s="46"/>
      <c r="F20" s="35">
        <f t="shared" si="3"/>
        <v>3</v>
      </c>
      <c r="G20" s="36">
        <f t="shared" si="4"/>
        <v>3</v>
      </c>
      <c r="H20" s="36">
        <v>1</v>
      </c>
      <c r="I20" s="36">
        <v>1</v>
      </c>
      <c r="J20" s="36">
        <v>1</v>
      </c>
      <c r="K20" s="36">
        <v>0</v>
      </c>
      <c r="L20" s="37" t="s">
        <v>19</v>
      </c>
      <c r="M20" s="35">
        <f t="shared" si="5"/>
        <v>14</v>
      </c>
      <c r="N20" s="36">
        <v>3</v>
      </c>
      <c r="O20" s="36">
        <v>6</v>
      </c>
      <c r="P20" s="36">
        <v>5</v>
      </c>
      <c r="Q20" s="37" t="s">
        <v>19</v>
      </c>
    </row>
    <row r="21" spans="2:17" customFormat="1" ht="14.25" thickBot="1" x14ac:dyDescent="0.2">
      <c r="B21" s="53"/>
      <c r="C21" s="53"/>
      <c r="D21" s="12" t="s">
        <v>30</v>
      </c>
      <c r="E21" s="46"/>
      <c r="F21" s="35">
        <f t="shared" si="3"/>
        <v>4</v>
      </c>
      <c r="G21" s="36">
        <f t="shared" si="4"/>
        <v>3</v>
      </c>
      <c r="H21" s="36">
        <v>1</v>
      </c>
      <c r="I21" s="36">
        <v>1</v>
      </c>
      <c r="J21" s="36">
        <v>1</v>
      </c>
      <c r="K21" s="36">
        <v>0</v>
      </c>
      <c r="L21" s="37">
        <v>1</v>
      </c>
      <c r="M21" s="35">
        <f t="shared" si="5"/>
        <v>69</v>
      </c>
      <c r="N21" s="36">
        <v>31</v>
      </c>
      <c r="O21" s="36">
        <v>17</v>
      </c>
      <c r="P21" s="36">
        <v>21</v>
      </c>
      <c r="Q21" s="37">
        <v>1</v>
      </c>
    </row>
    <row r="22" spans="2:17" customFormat="1" ht="14.25" thickBot="1" x14ac:dyDescent="0.2">
      <c r="B22" s="53"/>
      <c r="C22" s="53"/>
      <c r="D22" s="12" t="s">
        <v>31</v>
      </c>
      <c r="E22" s="46"/>
      <c r="F22" s="35">
        <f t="shared" si="3"/>
        <v>6</v>
      </c>
      <c r="G22" s="36">
        <f t="shared" si="4"/>
        <v>4</v>
      </c>
      <c r="H22" s="36">
        <v>1</v>
      </c>
      <c r="I22" s="36">
        <v>2</v>
      </c>
      <c r="J22" s="36">
        <v>1</v>
      </c>
      <c r="K22" s="36">
        <v>0</v>
      </c>
      <c r="L22" s="37">
        <v>2</v>
      </c>
      <c r="M22" s="35">
        <f t="shared" si="5"/>
        <v>105</v>
      </c>
      <c r="N22" s="36">
        <v>30</v>
      </c>
      <c r="O22" s="36">
        <v>43</v>
      </c>
      <c r="P22" s="36">
        <v>32</v>
      </c>
      <c r="Q22" s="37">
        <v>6</v>
      </c>
    </row>
    <row r="23" spans="2:17" customFormat="1" ht="14.25" thickBot="1" x14ac:dyDescent="0.2">
      <c r="B23" s="53"/>
      <c r="C23" s="53"/>
      <c r="D23" s="12" t="s">
        <v>32</v>
      </c>
      <c r="E23" s="46"/>
      <c r="F23" s="35">
        <f t="shared" si="3"/>
        <v>8</v>
      </c>
      <c r="G23" s="36">
        <f t="shared" si="4"/>
        <v>6</v>
      </c>
      <c r="H23" s="36">
        <v>2</v>
      </c>
      <c r="I23" s="36">
        <v>2</v>
      </c>
      <c r="J23" s="36">
        <v>2</v>
      </c>
      <c r="K23" s="36">
        <v>0</v>
      </c>
      <c r="L23" s="37">
        <v>2</v>
      </c>
      <c r="M23" s="35">
        <f t="shared" si="5"/>
        <v>197</v>
      </c>
      <c r="N23" s="36">
        <v>65</v>
      </c>
      <c r="O23" s="36">
        <v>59</v>
      </c>
      <c r="P23" s="36">
        <v>73</v>
      </c>
      <c r="Q23" s="37">
        <v>2</v>
      </c>
    </row>
    <row r="24" spans="2:17" customFormat="1" ht="14.25" thickBot="1" x14ac:dyDescent="0.2">
      <c r="B24" s="53"/>
      <c r="C24" s="53"/>
      <c r="D24" s="12" t="s">
        <v>33</v>
      </c>
      <c r="E24" s="46"/>
      <c r="F24" s="35">
        <f t="shared" si="3"/>
        <v>12</v>
      </c>
      <c r="G24" s="36">
        <f t="shared" si="4"/>
        <v>9</v>
      </c>
      <c r="H24" s="36">
        <v>3</v>
      </c>
      <c r="I24" s="36">
        <v>3</v>
      </c>
      <c r="J24" s="36">
        <v>3</v>
      </c>
      <c r="K24" s="36">
        <v>0</v>
      </c>
      <c r="L24" s="37">
        <v>3</v>
      </c>
      <c r="M24" s="35">
        <f t="shared" si="5"/>
        <v>281</v>
      </c>
      <c r="N24" s="36">
        <v>83</v>
      </c>
      <c r="O24" s="36">
        <v>92</v>
      </c>
      <c r="P24" s="36">
        <v>106</v>
      </c>
      <c r="Q24" s="37">
        <v>12</v>
      </c>
    </row>
    <row r="25" spans="2:17" customFormat="1" ht="14.25" thickBot="1" x14ac:dyDescent="0.2">
      <c r="B25" s="53"/>
      <c r="C25" s="53"/>
      <c r="D25" s="12" t="s">
        <v>34</v>
      </c>
      <c r="E25" s="46"/>
      <c r="F25" s="35">
        <f t="shared" si="3"/>
        <v>14</v>
      </c>
      <c r="G25" s="36">
        <f t="shared" si="4"/>
        <v>11</v>
      </c>
      <c r="H25" s="36">
        <v>4</v>
      </c>
      <c r="I25" s="36">
        <v>4</v>
      </c>
      <c r="J25" s="36">
        <v>3</v>
      </c>
      <c r="K25" s="36">
        <v>0</v>
      </c>
      <c r="L25" s="37">
        <v>3</v>
      </c>
      <c r="M25" s="35">
        <f t="shared" si="5"/>
        <v>331</v>
      </c>
      <c r="N25" s="36">
        <v>111</v>
      </c>
      <c r="O25" s="36">
        <v>122</v>
      </c>
      <c r="P25" s="36">
        <v>98</v>
      </c>
      <c r="Q25" s="37">
        <v>8</v>
      </c>
    </row>
    <row r="26" spans="2:17" customFormat="1" ht="14.25" thickBot="1" x14ac:dyDescent="0.2">
      <c r="B26" s="53"/>
      <c r="C26" s="53"/>
      <c r="D26" s="12" t="s">
        <v>34</v>
      </c>
      <c r="E26" s="47" t="s">
        <v>35</v>
      </c>
      <c r="F26" s="35">
        <f t="shared" si="3"/>
        <v>3</v>
      </c>
      <c r="G26" s="36">
        <f t="shared" si="4"/>
        <v>1</v>
      </c>
      <c r="H26" s="36" t="s">
        <v>19</v>
      </c>
      <c r="I26" s="36" t="s">
        <v>19</v>
      </c>
      <c r="J26" s="36">
        <v>1</v>
      </c>
      <c r="K26" s="36">
        <v>1</v>
      </c>
      <c r="L26" s="37">
        <v>1</v>
      </c>
      <c r="M26" s="35">
        <f t="shared" si="5"/>
        <v>12</v>
      </c>
      <c r="N26" s="36">
        <v>2</v>
      </c>
      <c r="O26" s="36">
        <v>4</v>
      </c>
      <c r="P26" s="36">
        <v>6</v>
      </c>
      <c r="Q26" s="37">
        <v>2</v>
      </c>
    </row>
    <row r="27" spans="2:17" customFormat="1" ht="14.25" thickBot="1" x14ac:dyDescent="0.2">
      <c r="B27" s="53"/>
      <c r="C27" s="53"/>
      <c r="D27" s="12" t="s">
        <v>36</v>
      </c>
      <c r="E27" s="46"/>
      <c r="F27" s="35">
        <f t="shared" si="3"/>
        <v>6</v>
      </c>
      <c r="G27" s="36">
        <f t="shared" si="4"/>
        <v>3</v>
      </c>
      <c r="H27" s="36">
        <v>1</v>
      </c>
      <c r="I27" s="36">
        <v>1</v>
      </c>
      <c r="J27" s="36">
        <v>1</v>
      </c>
      <c r="K27" s="36">
        <v>0</v>
      </c>
      <c r="L27" s="37">
        <v>3</v>
      </c>
      <c r="M27" s="35">
        <f t="shared" si="5"/>
        <v>86</v>
      </c>
      <c r="N27" s="36">
        <v>25</v>
      </c>
      <c r="O27" s="36">
        <v>37</v>
      </c>
      <c r="P27" s="36">
        <v>24</v>
      </c>
      <c r="Q27" s="37">
        <v>5</v>
      </c>
    </row>
    <row r="28" spans="2:17" customFormat="1" ht="14.25" thickBot="1" x14ac:dyDescent="0.2">
      <c r="B28" s="53"/>
      <c r="C28" s="53"/>
      <c r="D28" s="12" t="s">
        <v>37</v>
      </c>
      <c r="E28" s="46"/>
      <c r="F28" s="35">
        <f t="shared" si="3"/>
        <v>9</v>
      </c>
      <c r="G28" s="36">
        <f t="shared" si="4"/>
        <v>6</v>
      </c>
      <c r="H28" s="36">
        <v>2</v>
      </c>
      <c r="I28" s="36">
        <v>2</v>
      </c>
      <c r="J28" s="36">
        <v>2</v>
      </c>
      <c r="K28" s="36">
        <v>0</v>
      </c>
      <c r="L28" s="37">
        <v>3</v>
      </c>
      <c r="M28" s="35">
        <f t="shared" si="5"/>
        <v>175</v>
      </c>
      <c r="N28" s="36">
        <v>55</v>
      </c>
      <c r="O28" s="36">
        <v>53</v>
      </c>
      <c r="P28" s="36">
        <v>67</v>
      </c>
      <c r="Q28" s="37">
        <v>4</v>
      </c>
    </row>
    <row r="29" spans="2:17" customFormat="1" ht="14.25" thickBot="1" x14ac:dyDescent="0.2">
      <c r="B29" s="53"/>
      <c r="C29" s="53"/>
      <c r="D29" s="12" t="s">
        <v>38</v>
      </c>
      <c r="E29" s="46"/>
      <c r="F29" s="35">
        <f t="shared" si="3"/>
        <v>9</v>
      </c>
      <c r="G29" s="36">
        <f t="shared" si="4"/>
        <v>8</v>
      </c>
      <c r="H29" s="36">
        <v>3</v>
      </c>
      <c r="I29" s="36">
        <v>3</v>
      </c>
      <c r="J29" s="36">
        <v>2</v>
      </c>
      <c r="K29" s="36">
        <v>0</v>
      </c>
      <c r="L29" s="37">
        <v>1</v>
      </c>
      <c r="M29" s="35">
        <f t="shared" si="5"/>
        <v>239</v>
      </c>
      <c r="N29" s="36">
        <v>83</v>
      </c>
      <c r="O29" s="36">
        <v>81</v>
      </c>
      <c r="P29" s="36">
        <v>75</v>
      </c>
      <c r="Q29" s="37">
        <v>2</v>
      </c>
    </row>
    <row r="30" spans="2:17" customFormat="1" ht="14.25" thickBot="1" x14ac:dyDescent="0.2">
      <c r="B30" s="53"/>
      <c r="C30" s="53"/>
      <c r="D30" s="12" t="s">
        <v>39</v>
      </c>
      <c r="E30" s="46"/>
      <c r="F30" s="35">
        <f t="shared" si="3"/>
        <v>5</v>
      </c>
      <c r="G30" s="36">
        <f t="shared" si="4"/>
        <v>3</v>
      </c>
      <c r="H30" s="36">
        <v>1</v>
      </c>
      <c r="I30" s="36">
        <v>1</v>
      </c>
      <c r="J30" s="36">
        <v>1</v>
      </c>
      <c r="K30" s="36">
        <v>0</v>
      </c>
      <c r="L30" s="37">
        <v>2</v>
      </c>
      <c r="M30" s="35">
        <f t="shared" si="5"/>
        <v>56</v>
      </c>
      <c r="N30" s="36">
        <v>11</v>
      </c>
      <c r="O30" s="36">
        <v>20</v>
      </c>
      <c r="P30" s="36">
        <v>25</v>
      </c>
      <c r="Q30" s="37">
        <v>3</v>
      </c>
    </row>
    <row r="31" spans="2:17" customFormat="1" ht="14.25" thickBot="1" x14ac:dyDescent="0.2">
      <c r="B31" s="53"/>
      <c r="C31" s="53"/>
      <c r="D31" s="12" t="s">
        <v>40</v>
      </c>
      <c r="E31" s="46"/>
      <c r="F31" s="35">
        <f t="shared" si="3"/>
        <v>14</v>
      </c>
      <c r="G31" s="36">
        <f t="shared" si="4"/>
        <v>12</v>
      </c>
      <c r="H31" s="36">
        <v>4</v>
      </c>
      <c r="I31" s="36">
        <v>4</v>
      </c>
      <c r="J31" s="36">
        <v>4</v>
      </c>
      <c r="K31" s="36">
        <v>0</v>
      </c>
      <c r="L31" s="37">
        <v>2</v>
      </c>
      <c r="M31" s="35">
        <f t="shared" si="5"/>
        <v>438</v>
      </c>
      <c r="N31" s="36">
        <v>130</v>
      </c>
      <c r="O31" s="36">
        <v>153</v>
      </c>
      <c r="P31" s="36">
        <v>155</v>
      </c>
      <c r="Q31" s="37">
        <v>8</v>
      </c>
    </row>
    <row r="32" spans="2:17" customFormat="1" ht="14.25" thickBot="1" x14ac:dyDescent="0.2">
      <c r="B32" s="53"/>
      <c r="C32" s="53"/>
      <c r="D32" s="12" t="s">
        <v>41</v>
      </c>
      <c r="E32" s="46"/>
      <c r="F32" s="35">
        <f t="shared" si="3"/>
        <v>12</v>
      </c>
      <c r="G32" s="36">
        <f t="shared" si="4"/>
        <v>9</v>
      </c>
      <c r="H32" s="36">
        <v>3</v>
      </c>
      <c r="I32" s="36">
        <v>3</v>
      </c>
      <c r="J32" s="36">
        <v>3</v>
      </c>
      <c r="K32" s="36">
        <v>0</v>
      </c>
      <c r="L32" s="37">
        <v>3</v>
      </c>
      <c r="M32" s="35">
        <f t="shared" si="5"/>
        <v>297</v>
      </c>
      <c r="N32" s="36">
        <v>94</v>
      </c>
      <c r="O32" s="36">
        <v>106</v>
      </c>
      <c r="P32" s="36">
        <v>97</v>
      </c>
      <c r="Q32" s="37">
        <v>7</v>
      </c>
    </row>
    <row r="33" spans="2:17" customFormat="1" ht="14.25" thickBot="1" x14ac:dyDescent="0.2">
      <c r="B33" s="53"/>
      <c r="C33" s="53"/>
      <c r="D33" s="12" t="s">
        <v>42</v>
      </c>
      <c r="E33" s="46"/>
      <c r="F33" s="35">
        <f t="shared" si="3"/>
        <v>15</v>
      </c>
      <c r="G33" s="36">
        <f t="shared" si="4"/>
        <v>12</v>
      </c>
      <c r="H33" s="36">
        <v>4</v>
      </c>
      <c r="I33" s="36">
        <v>4</v>
      </c>
      <c r="J33" s="36">
        <v>4</v>
      </c>
      <c r="K33" s="36">
        <v>0</v>
      </c>
      <c r="L33" s="37">
        <v>3</v>
      </c>
      <c r="M33" s="35">
        <f t="shared" si="5"/>
        <v>412</v>
      </c>
      <c r="N33" s="36">
        <v>135</v>
      </c>
      <c r="O33" s="36">
        <v>137</v>
      </c>
      <c r="P33" s="36">
        <v>140</v>
      </c>
      <c r="Q33" s="37">
        <v>5</v>
      </c>
    </row>
    <row r="34" spans="2:17" customFormat="1" ht="14.25" thickBot="1" x14ac:dyDescent="0.2">
      <c r="B34" s="53"/>
      <c r="C34" s="53"/>
      <c r="D34" s="12" t="s">
        <v>43</v>
      </c>
      <c r="E34" s="46"/>
      <c r="F34" s="35">
        <f t="shared" si="3"/>
        <v>15</v>
      </c>
      <c r="G34" s="36">
        <f t="shared" si="4"/>
        <v>13</v>
      </c>
      <c r="H34" s="36">
        <v>5</v>
      </c>
      <c r="I34" s="36">
        <v>4</v>
      </c>
      <c r="J34" s="36">
        <v>4</v>
      </c>
      <c r="K34" s="36">
        <v>0</v>
      </c>
      <c r="L34" s="37">
        <v>2</v>
      </c>
      <c r="M34" s="35">
        <f t="shared" si="5"/>
        <v>447</v>
      </c>
      <c r="N34" s="36">
        <v>160</v>
      </c>
      <c r="O34" s="36">
        <v>152</v>
      </c>
      <c r="P34" s="36">
        <v>135</v>
      </c>
      <c r="Q34" s="37">
        <v>6</v>
      </c>
    </row>
    <row r="35" spans="2:17" customFormat="1" ht="14.25" thickBot="1" x14ac:dyDescent="0.2">
      <c r="B35" s="53"/>
      <c r="C35" s="53"/>
      <c r="D35" s="12" t="s">
        <v>44</v>
      </c>
      <c r="E35" s="46"/>
      <c r="F35" s="35">
        <f t="shared" si="3"/>
        <v>20</v>
      </c>
      <c r="G35" s="36">
        <f t="shared" si="4"/>
        <v>16</v>
      </c>
      <c r="H35" s="36">
        <v>6</v>
      </c>
      <c r="I35" s="36">
        <v>6</v>
      </c>
      <c r="J35" s="36">
        <v>4</v>
      </c>
      <c r="K35" s="36">
        <v>0</v>
      </c>
      <c r="L35" s="37">
        <v>4</v>
      </c>
      <c r="M35" s="35">
        <f t="shared" si="5"/>
        <v>564</v>
      </c>
      <c r="N35" s="36">
        <v>192</v>
      </c>
      <c r="O35" s="36">
        <v>218</v>
      </c>
      <c r="P35" s="36">
        <v>154</v>
      </c>
      <c r="Q35" s="37">
        <v>17</v>
      </c>
    </row>
    <row r="36" spans="2:17" customFormat="1" ht="14.25" thickBot="1" x14ac:dyDescent="0.2">
      <c r="B36" s="53"/>
      <c r="C36" s="53"/>
      <c r="D36" s="12" t="s">
        <v>45</v>
      </c>
      <c r="E36" s="46"/>
      <c r="F36" s="35">
        <f t="shared" si="3"/>
        <v>15</v>
      </c>
      <c r="G36" s="36">
        <f t="shared" si="4"/>
        <v>10</v>
      </c>
      <c r="H36" s="36">
        <v>4</v>
      </c>
      <c r="I36" s="36">
        <v>3</v>
      </c>
      <c r="J36" s="36">
        <v>3</v>
      </c>
      <c r="K36" s="36">
        <v>0</v>
      </c>
      <c r="L36" s="37">
        <v>5</v>
      </c>
      <c r="M36" s="35">
        <f t="shared" si="5"/>
        <v>365</v>
      </c>
      <c r="N36" s="36">
        <v>124</v>
      </c>
      <c r="O36" s="36">
        <v>126</v>
      </c>
      <c r="P36" s="36">
        <v>115</v>
      </c>
      <c r="Q36" s="37">
        <v>11</v>
      </c>
    </row>
    <row r="37" spans="2:17" customFormat="1" ht="14.25" thickBot="1" x14ac:dyDescent="0.2">
      <c r="B37" s="53"/>
      <c r="C37" s="53"/>
      <c r="D37" s="12" t="s">
        <v>46</v>
      </c>
      <c r="E37" s="46"/>
      <c r="F37" s="35">
        <f t="shared" si="3"/>
        <v>20</v>
      </c>
      <c r="G37" s="36">
        <f t="shared" si="4"/>
        <v>16</v>
      </c>
      <c r="H37" s="36">
        <v>6</v>
      </c>
      <c r="I37" s="36">
        <v>5</v>
      </c>
      <c r="J37" s="36">
        <v>5</v>
      </c>
      <c r="K37" s="36">
        <v>0</v>
      </c>
      <c r="L37" s="37">
        <v>4</v>
      </c>
      <c r="M37" s="35">
        <f t="shared" si="5"/>
        <v>590</v>
      </c>
      <c r="N37" s="36">
        <v>205</v>
      </c>
      <c r="O37" s="36">
        <v>188</v>
      </c>
      <c r="P37" s="36">
        <v>197</v>
      </c>
      <c r="Q37" s="37">
        <v>21</v>
      </c>
    </row>
    <row r="38" spans="2:17" customFormat="1" ht="14.25" thickBot="1" x14ac:dyDescent="0.2">
      <c r="B38" s="53"/>
      <c r="C38" s="53"/>
      <c r="D38" s="12" t="s">
        <v>47</v>
      </c>
      <c r="E38" s="46"/>
      <c r="F38" s="35">
        <f t="shared" si="3"/>
        <v>7</v>
      </c>
      <c r="G38" s="36">
        <f t="shared" si="4"/>
        <v>5</v>
      </c>
      <c r="H38" s="36">
        <v>1</v>
      </c>
      <c r="I38" s="36">
        <v>2</v>
      </c>
      <c r="J38" s="36">
        <v>2</v>
      </c>
      <c r="K38" s="36">
        <v>0</v>
      </c>
      <c r="L38" s="37">
        <v>2</v>
      </c>
      <c r="M38" s="35">
        <f t="shared" si="5"/>
        <v>140</v>
      </c>
      <c r="N38" s="36">
        <v>34</v>
      </c>
      <c r="O38" s="36">
        <v>61</v>
      </c>
      <c r="P38" s="36">
        <v>45</v>
      </c>
      <c r="Q38" s="37">
        <v>5</v>
      </c>
    </row>
    <row r="39" spans="2:17" customFormat="1" ht="14.25" thickBot="1" x14ac:dyDescent="0.2">
      <c r="B39" s="53"/>
      <c r="C39" s="53"/>
      <c r="D39" s="12" t="s">
        <v>48</v>
      </c>
      <c r="E39" s="46"/>
      <c r="F39" s="35">
        <f t="shared" si="3"/>
        <v>11</v>
      </c>
      <c r="G39" s="36">
        <f t="shared" si="4"/>
        <v>9</v>
      </c>
      <c r="H39" s="36">
        <v>3</v>
      </c>
      <c r="I39" s="36">
        <v>3</v>
      </c>
      <c r="J39" s="36">
        <v>3</v>
      </c>
      <c r="K39" s="36">
        <v>0</v>
      </c>
      <c r="L39" s="37">
        <v>2</v>
      </c>
      <c r="M39" s="35">
        <f t="shared" si="5"/>
        <v>299</v>
      </c>
      <c r="N39" s="36">
        <v>95</v>
      </c>
      <c r="O39" s="36">
        <v>92</v>
      </c>
      <c r="P39" s="36">
        <v>112</v>
      </c>
      <c r="Q39" s="37">
        <v>5</v>
      </c>
    </row>
    <row r="40" spans="2:17" customFormat="1" ht="14.25" thickBot="1" x14ac:dyDescent="0.2">
      <c r="B40" s="53"/>
      <c r="C40" s="53"/>
      <c r="D40" s="12" t="s">
        <v>49</v>
      </c>
      <c r="E40" s="46"/>
      <c r="F40" s="35">
        <f t="shared" si="3"/>
        <v>17</v>
      </c>
      <c r="G40" s="36">
        <f t="shared" si="4"/>
        <v>14</v>
      </c>
      <c r="H40" s="36">
        <v>5</v>
      </c>
      <c r="I40" s="36">
        <v>4</v>
      </c>
      <c r="J40" s="36">
        <v>5</v>
      </c>
      <c r="K40" s="36">
        <v>0</v>
      </c>
      <c r="L40" s="37">
        <v>3</v>
      </c>
      <c r="M40" s="35">
        <f t="shared" si="5"/>
        <v>484</v>
      </c>
      <c r="N40" s="36">
        <v>154</v>
      </c>
      <c r="O40" s="36">
        <v>151</v>
      </c>
      <c r="P40" s="36">
        <v>179</v>
      </c>
      <c r="Q40" s="37">
        <v>15</v>
      </c>
    </row>
    <row r="41" spans="2:17" customFormat="1" ht="14.25" thickBot="1" x14ac:dyDescent="0.2">
      <c r="B41" s="53"/>
      <c r="C41" s="53"/>
      <c r="D41" s="12" t="s">
        <v>50</v>
      </c>
      <c r="E41" s="46"/>
      <c r="F41" s="35">
        <f t="shared" si="3"/>
        <v>7</v>
      </c>
      <c r="G41" s="36">
        <f t="shared" si="4"/>
        <v>5</v>
      </c>
      <c r="H41" s="36">
        <v>1</v>
      </c>
      <c r="I41" s="36">
        <v>2</v>
      </c>
      <c r="J41" s="36">
        <v>2</v>
      </c>
      <c r="K41" s="36">
        <v>0</v>
      </c>
      <c r="L41" s="37">
        <v>2</v>
      </c>
      <c r="M41" s="35">
        <f t="shared" si="5"/>
        <v>118</v>
      </c>
      <c r="N41" s="36">
        <v>31</v>
      </c>
      <c r="O41" s="36">
        <v>44</v>
      </c>
      <c r="P41" s="36">
        <v>43</v>
      </c>
      <c r="Q41" s="37">
        <v>6</v>
      </c>
    </row>
    <row r="42" spans="2:17" customFormat="1" ht="14.25" thickBot="1" x14ac:dyDescent="0.2">
      <c r="B42" s="53"/>
      <c r="C42" s="53"/>
      <c r="D42" s="12" t="s">
        <v>51</v>
      </c>
      <c r="E42" s="46"/>
      <c r="F42" s="35">
        <f t="shared" si="3"/>
        <v>8</v>
      </c>
      <c r="G42" s="36">
        <f t="shared" si="4"/>
        <v>6</v>
      </c>
      <c r="H42" s="36">
        <v>2</v>
      </c>
      <c r="I42" s="36">
        <v>2</v>
      </c>
      <c r="J42" s="36">
        <v>2</v>
      </c>
      <c r="K42" s="36">
        <v>0</v>
      </c>
      <c r="L42" s="37">
        <v>2</v>
      </c>
      <c r="M42" s="35">
        <f t="shared" si="5"/>
        <v>178</v>
      </c>
      <c r="N42" s="36">
        <v>57</v>
      </c>
      <c r="O42" s="36">
        <v>64</v>
      </c>
      <c r="P42" s="36">
        <v>57</v>
      </c>
      <c r="Q42" s="37">
        <v>10</v>
      </c>
    </row>
    <row r="43" spans="2:17" customFormat="1" ht="14.25" thickBot="1" x14ac:dyDescent="0.2">
      <c r="B43" s="53"/>
      <c r="C43" s="53"/>
      <c r="D43" s="12" t="s">
        <v>52</v>
      </c>
      <c r="E43" s="46"/>
      <c r="F43" s="35">
        <f t="shared" si="3"/>
        <v>5</v>
      </c>
      <c r="G43" s="36">
        <f t="shared" si="4"/>
        <v>3</v>
      </c>
      <c r="H43" s="36">
        <v>1</v>
      </c>
      <c r="I43" s="36">
        <v>1</v>
      </c>
      <c r="J43" s="36">
        <v>1</v>
      </c>
      <c r="K43" s="36">
        <v>0</v>
      </c>
      <c r="L43" s="37">
        <v>2</v>
      </c>
      <c r="M43" s="35">
        <f t="shared" si="5"/>
        <v>76</v>
      </c>
      <c r="N43" s="36">
        <v>21</v>
      </c>
      <c r="O43" s="36">
        <v>32</v>
      </c>
      <c r="P43" s="36">
        <v>23</v>
      </c>
      <c r="Q43" s="37">
        <v>2</v>
      </c>
    </row>
    <row r="44" spans="2:17" customFormat="1" ht="14.25" thickBot="1" x14ac:dyDescent="0.2">
      <c r="B44" s="53"/>
      <c r="C44" s="53"/>
      <c r="D44" s="12" t="s">
        <v>53</v>
      </c>
      <c r="E44" s="46"/>
      <c r="F44" s="35">
        <f t="shared" si="3"/>
        <v>3</v>
      </c>
      <c r="G44" s="36">
        <f t="shared" si="4"/>
        <v>1</v>
      </c>
      <c r="H44" s="36" t="s">
        <v>19</v>
      </c>
      <c r="I44" s="36" t="s">
        <v>19</v>
      </c>
      <c r="J44" s="36">
        <v>1</v>
      </c>
      <c r="K44" s="36">
        <v>1</v>
      </c>
      <c r="L44" s="37">
        <v>1</v>
      </c>
      <c r="M44" s="35">
        <f t="shared" si="5"/>
        <v>9</v>
      </c>
      <c r="N44" s="36">
        <v>3</v>
      </c>
      <c r="O44" s="36">
        <v>2</v>
      </c>
      <c r="P44" s="36">
        <v>4</v>
      </c>
      <c r="Q44" s="37">
        <v>1</v>
      </c>
    </row>
    <row r="45" spans="2:17" customFormat="1" ht="14.25" thickBot="1" x14ac:dyDescent="0.2">
      <c r="B45" s="53"/>
      <c r="C45" s="53"/>
      <c r="D45" s="12" t="s">
        <v>54</v>
      </c>
      <c r="E45" s="46"/>
      <c r="F45" s="35">
        <f t="shared" si="3"/>
        <v>2</v>
      </c>
      <c r="G45" s="36">
        <f t="shared" si="4"/>
        <v>0</v>
      </c>
      <c r="H45" s="36" t="s">
        <v>19</v>
      </c>
      <c r="I45" s="36" t="s">
        <v>19</v>
      </c>
      <c r="J45" s="36" t="s">
        <v>19</v>
      </c>
      <c r="K45" s="36">
        <v>1</v>
      </c>
      <c r="L45" s="37">
        <v>1</v>
      </c>
      <c r="M45" s="35">
        <f t="shared" si="5"/>
        <v>4</v>
      </c>
      <c r="N45" s="36" t="s">
        <v>19</v>
      </c>
      <c r="O45" s="36">
        <v>2</v>
      </c>
      <c r="P45" s="36">
        <v>2</v>
      </c>
      <c r="Q45" s="37">
        <v>1</v>
      </c>
    </row>
    <row r="46" spans="2:17" customFormat="1" ht="14.25" thickBot="1" x14ac:dyDescent="0.2">
      <c r="B46" s="53"/>
      <c r="C46" s="53"/>
      <c r="D46" s="12" t="s">
        <v>55</v>
      </c>
      <c r="E46" s="46"/>
      <c r="F46" s="35">
        <f t="shared" si="3"/>
        <v>6</v>
      </c>
      <c r="G46" s="36">
        <f t="shared" si="4"/>
        <v>3</v>
      </c>
      <c r="H46" s="36">
        <v>1</v>
      </c>
      <c r="I46" s="36">
        <v>1</v>
      </c>
      <c r="J46" s="36">
        <v>1</v>
      </c>
      <c r="K46" s="36">
        <v>0</v>
      </c>
      <c r="L46" s="37">
        <v>3</v>
      </c>
      <c r="M46" s="35">
        <f t="shared" si="5"/>
        <v>61</v>
      </c>
      <c r="N46" s="36">
        <v>16</v>
      </c>
      <c r="O46" s="36">
        <v>23</v>
      </c>
      <c r="P46" s="36">
        <v>22</v>
      </c>
      <c r="Q46" s="37">
        <v>3</v>
      </c>
    </row>
    <row r="47" spans="2:17" customFormat="1" ht="14.25" thickBot="1" x14ac:dyDescent="0.2">
      <c r="B47" s="53"/>
      <c r="C47" s="53"/>
      <c r="D47" s="12" t="s">
        <v>56</v>
      </c>
      <c r="E47" s="46"/>
      <c r="F47" s="35">
        <f t="shared" si="3"/>
        <v>3</v>
      </c>
      <c r="G47" s="36">
        <f t="shared" si="4"/>
        <v>3</v>
      </c>
      <c r="H47" s="36">
        <v>1</v>
      </c>
      <c r="I47" s="36">
        <v>1</v>
      </c>
      <c r="J47" s="36">
        <v>1</v>
      </c>
      <c r="K47" s="36">
        <v>0</v>
      </c>
      <c r="L47" s="37" t="s">
        <v>19</v>
      </c>
      <c r="M47" s="35">
        <f t="shared" si="5"/>
        <v>27</v>
      </c>
      <c r="N47" s="36">
        <v>8</v>
      </c>
      <c r="O47" s="36">
        <v>8</v>
      </c>
      <c r="P47" s="36">
        <v>11</v>
      </c>
      <c r="Q47" s="37" t="s">
        <v>19</v>
      </c>
    </row>
    <row r="48" spans="2:17" customFormat="1" ht="14.25" thickBot="1" x14ac:dyDescent="0.2">
      <c r="B48" s="53"/>
      <c r="C48" s="53"/>
      <c r="D48" s="12" t="s">
        <v>57</v>
      </c>
      <c r="E48" s="46"/>
      <c r="F48" s="35">
        <f t="shared" si="3"/>
        <v>8</v>
      </c>
      <c r="G48" s="36">
        <f t="shared" si="4"/>
        <v>6</v>
      </c>
      <c r="H48" s="36">
        <v>2</v>
      </c>
      <c r="I48" s="36">
        <v>2</v>
      </c>
      <c r="J48" s="36">
        <v>2</v>
      </c>
      <c r="K48" s="36">
        <v>0</v>
      </c>
      <c r="L48" s="37">
        <v>2</v>
      </c>
      <c r="M48" s="35">
        <f t="shared" si="5"/>
        <v>183</v>
      </c>
      <c r="N48" s="36">
        <v>53</v>
      </c>
      <c r="O48" s="36">
        <v>72</v>
      </c>
      <c r="P48" s="36">
        <v>58</v>
      </c>
      <c r="Q48" s="37">
        <v>10</v>
      </c>
    </row>
    <row r="49" spans="2:17" customFormat="1" ht="14.25" thickBot="1" x14ac:dyDescent="0.2">
      <c r="B49" s="53"/>
      <c r="C49" s="53"/>
      <c r="D49" s="12" t="s">
        <v>58</v>
      </c>
      <c r="E49" s="46"/>
      <c r="F49" s="35">
        <f t="shared" si="3"/>
        <v>12</v>
      </c>
      <c r="G49" s="36">
        <f t="shared" si="4"/>
        <v>9</v>
      </c>
      <c r="H49" s="36">
        <v>3</v>
      </c>
      <c r="I49" s="36">
        <v>3</v>
      </c>
      <c r="J49" s="36">
        <v>3</v>
      </c>
      <c r="K49" s="36">
        <v>0</v>
      </c>
      <c r="L49" s="37">
        <v>3</v>
      </c>
      <c r="M49" s="35">
        <f t="shared" si="5"/>
        <v>275</v>
      </c>
      <c r="N49" s="36">
        <v>93</v>
      </c>
      <c r="O49" s="36">
        <v>96</v>
      </c>
      <c r="P49" s="36">
        <v>86</v>
      </c>
      <c r="Q49" s="37">
        <v>10</v>
      </c>
    </row>
    <row r="50" spans="2:17" customFormat="1" ht="14.25" thickBot="1" x14ac:dyDescent="0.2">
      <c r="B50" s="53"/>
      <c r="C50" s="11" t="s">
        <v>184</v>
      </c>
      <c r="D50" s="13">
        <f>COUNTA(D51:D74) - E50</f>
        <v>24</v>
      </c>
      <c r="E50" s="30">
        <f>COUNTA(E51:E74)</f>
        <v>0</v>
      </c>
      <c r="F50" s="29">
        <f t="shared" ref="F50:Q50" si="6">SUM(F51:F74)</f>
        <v>254</v>
      </c>
      <c r="G50" s="28">
        <f t="shared" si="6"/>
        <v>192</v>
      </c>
      <c r="H50" s="28">
        <f t="shared" si="6"/>
        <v>70</v>
      </c>
      <c r="I50" s="28">
        <f t="shared" si="6"/>
        <v>61</v>
      </c>
      <c r="J50" s="28">
        <f t="shared" si="6"/>
        <v>61</v>
      </c>
      <c r="K50" s="28">
        <f t="shared" si="6"/>
        <v>0</v>
      </c>
      <c r="L50" s="28">
        <f t="shared" si="6"/>
        <v>62</v>
      </c>
      <c r="M50" s="29">
        <f t="shared" si="6"/>
        <v>6189</v>
      </c>
      <c r="N50" s="28">
        <f t="shared" si="6"/>
        <v>2066</v>
      </c>
      <c r="O50" s="28">
        <f t="shared" si="6"/>
        <v>2066</v>
      </c>
      <c r="P50" s="28">
        <f t="shared" si="6"/>
        <v>2057</v>
      </c>
      <c r="Q50" s="30">
        <f t="shared" si="6"/>
        <v>201</v>
      </c>
    </row>
    <row r="51" spans="2:17" customFormat="1" ht="14.25" thickBot="1" x14ac:dyDescent="0.2">
      <c r="B51" s="53"/>
      <c r="C51" s="53"/>
      <c r="D51" s="12" t="s">
        <v>59</v>
      </c>
      <c r="E51" s="46"/>
      <c r="F51" s="35">
        <f t="shared" ref="F51:F74" si="7">SUM(IF(ISNUMBER(G51),G51,0) + IF(ISNUMBER(K51),K51,0) + IF(ISNUMBER(L51),L51,0))</f>
        <v>4</v>
      </c>
      <c r="G51" s="36">
        <f t="shared" ref="G51:G74" si="8">SUM(H51:J51)</f>
        <v>3</v>
      </c>
      <c r="H51" s="36">
        <v>1</v>
      </c>
      <c r="I51" s="36">
        <v>1</v>
      </c>
      <c r="J51" s="36">
        <v>1</v>
      </c>
      <c r="K51" s="36">
        <v>0</v>
      </c>
      <c r="L51" s="37">
        <v>1</v>
      </c>
      <c r="M51" s="35">
        <f t="shared" ref="M51:M74" si="9">SUM(N51:P51)</f>
        <v>45</v>
      </c>
      <c r="N51" s="36">
        <v>13</v>
      </c>
      <c r="O51" s="36">
        <v>21</v>
      </c>
      <c r="P51" s="36">
        <v>11</v>
      </c>
      <c r="Q51" s="37">
        <v>2</v>
      </c>
    </row>
    <row r="52" spans="2:17" customFormat="1" ht="14.25" thickBot="1" x14ac:dyDescent="0.2">
      <c r="B52" s="53"/>
      <c r="C52" s="53"/>
      <c r="D52" s="12" t="s">
        <v>60</v>
      </c>
      <c r="E52" s="46"/>
      <c r="F52" s="35">
        <f t="shared" si="7"/>
        <v>5</v>
      </c>
      <c r="G52" s="36">
        <f t="shared" si="8"/>
        <v>3</v>
      </c>
      <c r="H52" s="36">
        <v>1</v>
      </c>
      <c r="I52" s="36">
        <v>1</v>
      </c>
      <c r="J52" s="36">
        <v>1</v>
      </c>
      <c r="K52" s="36">
        <v>0</v>
      </c>
      <c r="L52" s="37">
        <v>2</v>
      </c>
      <c r="M52" s="35">
        <f t="shared" si="9"/>
        <v>85</v>
      </c>
      <c r="N52" s="36">
        <v>31</v>
      </c>
      <c r="O52" s="36">
        <v>28</v>
      </c>
      <c r="P52" s="36">
        <v>26</v>
      </c>
      <c r="Q52" s="37">
        <v>2</v>
      </c>
    </row>
    <row r="53" spans="2:17" customFormat="1" ht="14.25" thickBot="1" x14ac:dyDescent="0.2">
      <c r="B53" s="53"/>
      <c r="C53" s="53"/>
      <c r="D53" s="12" t="s">
        <v>61</v>
      </c>
      <c r="E53" s="46"/>
      <c r="F53" s="35">
        <f t="shared" si="7"/>
        <v>16</v>
      </c>
      <c r="G53" s="36">
        <f t="shared" si="8"/>
        <v>14</v>
      </c>
      <c r="H53" s="36">
        <v>5</v>
      </c>
      <c r="I53" s="36">
        <v>4</v>
      </c>
      <c r="J53" s="36">
        <v>5</v>
      </c>
      <c r="K53" s="36">
        <v>0</v>
      </c>
      <c r="L53" s="37">
        <v>2</v>
      </c>
      <c r="M53" s="35">
        <f t="shared" si="9"/>
        <v>506</v>
      </c>
      <c r="N53" s="36">
        <v>165</v>
      </c>
      <c r="O53" s="36">
        <v>151</v>
      </c>
      <c r="P53" s="36">
        <v>190</v>
      </c>
      <c r="Q53" s="37">
        <v>9</v>
      </c>
    </row>
    <row r="54" spans="2:17" customFormat="1" ht="14.25" thickBot="1" x14ac:dyDescent="0.2">
      <c r="B54" s="53"/>
      <c r="C54" s="53"/>
      <c r="D54" s="12" t="s">
        <v>62</v>
      </c>
      <c r="E54" s="46"/>
      <c r="F54" s="35">
        <f t="shared" si="7"/>
        <v>22</v>
      </c>
      <c r="G54" s="36">
        <f t="shared" si="8"/>
        <v>18</v>
      </c>
      <c r="H54" s="36">
        <v>7</v>
      </c>
      <c r="I54" s="36">
        <v>6</v>
      </c>
      <c r="J54" s="36">
        <v>5</v>
      </c>
      <c r="K54" s="36">
        <v>0</v>
      </c>
      <c r="L54" s="37">
        <v>4</v>
      </c>
      <c r="M54" s="35">
        <f t="shared" si="9"/>
        <v>616</v>
      </c>
      <c r="N54" s="36">
        <v>220</v>
      </c>
      <c r="O54" s="36">
        <v>223</v>
      </c>
      <c r="P54" s="36">
        <v>173</v>
      </c>
      <c r="Q54" s="37">
        <v>13</v>
      </c>
    </row>
    <row r="55" spans="2:17" customFormat="1" ht="14.25" thickBot="1" x14ac:dyDescent="0.2">
      <c r="B55" s="53"/>
      <c r="C55" s="53"/>
      <c r="D55" s="12" t="s">
        <v>63</v>
      </c>
      <c r="E55" s="46"/>
      <c r="F55" s="35">
        <f t="shared" si="7"/>
        <v>8</v>
      </c>
      <c r="G55" s="36">
        <f t="shared" si="8"/>
        <v>6</v>
      </c>
      <c r="H55" s="36">
        <v>2</v>
      </c>
      <c r="I55" s="36">
        <v>2</v>
      </c>
      <c r="J55" s="36">
        <v>2</v>
      </c>
      <c r="K55" s="36">
        <v>0</v>
      </c>
      <c r="L55" s="37">
        <v>2</v>
      </c>
      <c r="M55" s="35">
        <f t="shared" si="9"/>
        <v>190</v>
      </c>
      <c r="N55" s="36">
        <v>55</v>
      </c>
      <c r="O55" s="36">
        <v>72</v>
      </c>
      <c r="P55" s="36">
        <v>63</v>
      </c>
      <c r="Q55" s="37">
        <v>4</v>
      </c>
    </row>
    <row r="56" spans="2:17" customFormat="1" ht="14.25" thickBot="1" x14ac:dyDescent="0.2">
      <c r="B56" s="53"/>
      <c r="C56" s="53"/>
      <c r="D56" s="12" t="s">
        <v>64</v>
      </c>
      <c r="E56" s="46"/>
      <c r="F56" s="35">
        <f t="shared" si="7"/>
        <v>20</v>
      </c>
      <c r="G56" s="36">
        <f t="shared" si="8"/>
        <v>16</v>
      </c>
      <c r="H56" s="36">
        <v>6</v>
      </c>
      <c r="I56" s="36">
        <v>5</v>
      </c>
      <c r="J56" s="36">
        <v>5</v>
      </c>
      <c r="K56" s="36">
        <v>0</v>
      </c>
      <c r="L56" s="37">
        <v>4</v>
      </c>
      <c r="M56" s="35">
        <f t="shared" si="9"/>
        <v>588</v>
      </c>
      <c r="N56" s="36">
        <v>205</v>
      </c>
      <c r="O56" s="36">
        <v>186</v>
      </c>
      <c r="P56" s="36">
        <v>197</v>
      </c>
      <c r="Q56" s="37">
        <v>21</v>
      </c>
    </row>
    <row r="57" spans="2:17" customFormat="1" ht="14.25" thickBot="1" x14ac:dyDescent="0.2">
      <c r="B57" s="53"/>
      <c r="C57" s="53"/>
      <c r="D57" s="12" t="s">
        <v>65</v>
      </c>
      <c r="E57" s="46"/>
      <c r="F57" s="35">
        <f t="shared" si="7"/>
        <v>10</v>
      </c>
      <c r="G57" s="36">
        <f t="shared" si="8"/>
        <v>7</v>
      </c>
      <c r="H57" s="36">
        <v>3</v>
      </c>
      <c r="I57" s="36">
        <v>2</v>
      </c>
      <c r="J57" s="36">
        <v>2</v>
      </c>
      <c r="K57" s="36">
        <v>0</v>
      </c>
      <c r="L57" s="37">
        <v>3</v>
      </c>
      <c r="M57" s="35">
        <f t="shared" si="9"/>
        <v>229</v>
      </c>
      <c r="N57" s="36">
        <v>83</v>
      </c>
      <c r="O57" s="36">
        <v>74</v>
      </c>
      <c r="P57" s="36">
        <v>72</v>
      </c>
      <c r="Q57" s="37">
        <v>9</v>
      </c>
    </row>
    <row r="58" spans="2:17" customFormat="1" ht="14.25" thickBot="1" x14ac:dyDescent="0.2">
      <c r="B58" s="53"/>
      <c r="C58" s="53"/>
      <c r="D58" s="12" t="s">
        <v>66</v>
      </c>
      <c r="E58" s="46"/>
      <c r="F58" s="35">
        <f t="shared" si="7"/>
        <v>9</v>
      </c>
      <c r="G58" s="36">
        <f t="shared" si="8"/>
        <v>7</v>
      </c>
      <c r="H58" s="36">
        <v>3</v>
      </c>
      <c r="I58" s="36">
        <v>2</v>
      </c>
      <c r="J58" s="36">
        <v>2</v>
      </c>
      <c r="K58" s="36">
        <v>0</v>
      </c>
      <c r="L58" s="37">
        <v>2</v>
      </c>
      <c r="M58" s="35">
        <f t="shared" si="9"/>
        <v>232</v>
      </c>
      <c r="N58" s="36">
        <v>79</v>
      </c>
      <c r="O58" s="36">
        <v>81</v>
      </c>
      <c r="P58" s="36">
        <v>72</v>
      </c>
      <c r="Q58" s="37">
        <v>14</v>
      </c>
    </row>
    <row r="59" spans="2:17" customFormat="1" ht="14.25" thickBot="1" x14ac:dyDescent="0.2">
      <c r="B59" s="53"/>
      <c r="C59" s="53"/>
      <c r="D59" s="12" t="s">
        <v>67</v>
      </c>
      <c r="E59" s="46"/>
      <c r="F59" s="35">
        <f t="shared" si="7"/>
        <v>13</v>
      </c>
      <c r="G59" s="36">
        <f t="shared" si="8"/>
        <v>9</v>
      </c>
      <c r="H59" s="36">
        <v>3</v>
      </c>
      <c r="I59" s="36">
        <v>3</v>
      </c>
      <c r="J59" s="36">
        <v>3</v>
      </c>
      <c r="K59" s="36">
        <v>0</v>
      </c>
      <c r="L59" s="37">
        <v>4</v>
      </c>
      <c r="M59" s="35">
        <f t="shared" si="9"/>
        <v>302</v>
      </c>
      <c r="N59" s="36">
        <v>99</v>
      </c>
      <c r="O59" s="36">
        <v>98</v>
      </c>
      <c r="P59" s="36">
        <v>105</v>
      </c>
      <c r="Q59" s="37">
        <v>7</v>
      </c>
    </row>
    <row r="60" spans="2:17" customFormat="1" ht="14.25" thickBot="1" x14ac:dyDescent="0.2">
      <c r="B60" s="53"/>
      <c r="C60" s="53"/>
      <c r="D60" s="12" t="s">
        <v>68</v>
      </c>
      <c r="E60" s="46"/>
      <c r="F60" s="35">
        <f t="shared" si="7"/>
        <v>15</v>
      </c>
      <c r="G60" s="36">
        <f t="shared" si="8"/>
        <v>12</v>
      </c>
      <c r="H60" s="36">
        <v>4</v>
      </c>
      <c r="I60" s="36">
        <v>4</v>
      </c>
      <c r="J60" s="36">
        <v>4</v>
      </c>
      <c r="K60" s="36">
        <v>0</v>
      </c>
      <c r="L60" s="37">
        <v>3</v>
      </c>
      <c r="M60" s="35">
        <f t="shared" si="9"/>
        <v>405</v>
      </c>
      <c r="N60" s="36">
        <v>138</v>
      </c>
      <c r="O60" s="36">
        <v>143</v>
      </c>
      <c r="P60" s="36">
        <v>124</v>
      </c>
      <c r="Q60" s="37">
        <v>7</v>
      </c>
    </row>
    <row r="61" spans="2:17" customFormat="1" ht="14.25" thickBot="1" x14ac:dyDescent="0.2">
      <c r="B61" s="53"/>
      <c r="C61" s="53"/>
      <c r="D61" s="12" t="s">
        <v>69</v>
      </c>
      <c r="E61" s="46"/>
      <c r="F61" s="35">
        <f t="shared" si="7"/>
        <v>11</v>
      </c>
      <c r="G61" s="36">
        <f t="shared" si="8"/>
        <v>8</v>
      </c>
      <c r="H61" s="36">
        <v>3</v>
      </c>
      <c r="I61" s="36">
        <v>2</v>
      </c>
      <c r="J61" s="36">
        <v>3</v>
      </c>
      <c r="K61" s="36">
        <v>0</v>
      </c>
      <c r="L61" s="37">
        <v>3</v>
      </c>
      <c r="M61" s="35">
        <f t="shared" si="9"/>
        <v>250</v>
      </c>
      <c r="N61" s="36">
        <v>83</v>
      </c>
      <c r="O61" s="36">
        <v>79</v>
      </c>
      <c r="P61" s="36">
        <v>88</v>
      </c>
      <c r="Q61" s="37">
        <v>9</v>
      </c>
    </row>
    <row r="62" spans="2:17" customFormat="1" ht="14.25" thickBot="1" x14ac:dyDescent="0.2">
      <c r="B62" s="53"/>
      <c r="C62" s="53"/>
      <c r="D62" s="12" t="s">
        <v>70</v>
      </c>
      <c r="E62" s="46"/>
      <c r="F62" s="35">
        <f t="shared" si="7"/>
        <v>5</v>
      </c>
      <c r="G62" s="36">
        <f t="shared" si="8"/>
        <v>3</v>
      </c>
      <c r="H62" s="36">
        <v>1</v>
      </c>
      <c r="I62" s="36">
        <v>1</v>
      </c>
      <c r="J62" s="36">
        <v>1</v>
      </c>
      <c r="K62" s="36">
        <v>0</v>
      </c>
      <c r="L62" s="37">
        <v>2</v>
      </c>
      <c r="M62" s="35">
        <f t="shared" si="9"/>
        <v>54</v>
      </c>
      <c r="N62" s="36">
        <v>17</v>
      </c>
      <c r="O62" s="36">
        <v>20</v>
      </c>
      <c r="P62" s="36">
        <v>17</v>
      </c>
      <c r="Q62" s="37">
        <v>2</v>
      </c>
    </row>
    <row r="63" spans="2:17" customFormat="1" ht="14.25" thickBot="1" x14ac:dyDescent="0.2">
      <c r="B63" s="53"/>
      <c r="C63" s="53"/>
      <c r="D63" s="12" t="s">
        <v>71</v>
      </c>
      <c r="E63" s="46"/>
      <c r="F63" s="35">
        <f t="shared" si="7"/>
        <v>8</v>
      </c>
      <c r="G63" s="36">
        <f t="shared" si="8"/>
        <v>6</v>
      </c>
      <c r="H63" s="36">
        <v>2</v>
      </c>
      <c r="I63" s="36">
        <v>2</v>
      </c>
      <c r="J63" s="36">
        <v>2</v>
      </c>
      <c r="K63" s="36">
        <v>0</v>
      </c>
      <c r="L63" s="37">
        <v>2</v>
      </c>
      <c r="M63" s="35">
        <f t="shared" si="9"/>
        <v>210</v>
      </c>
      <c r="N63" s="36">
        <v>64</v>
      </c>
      <c r="O63" s="36">
        <v>79</v>
      </c>
      <c r="P63" s="36">
        <v>67</v>
      </c>
      <c r="Q63" s="37">
        <v>8</v>
      </c>
    </row>
    <row r="64" spans="2:17" customFormat="1" ht="14.25" thickBot="1" x14ac:dyDescent="0.2">
      <c r="B64" s="53"/>
      <c r="C64" s="53"/>
      <c r="D64" s="12" t="s">
        <v>72</v>
      </c>
      <c r="E64" s="46"/>
      <c r="F64" s="35">
        <f t="shared" si="7"/>
        <v>13</v>
      </c>
      <c r="G64" s="36">
        <f t="shared" si="8"/>
        <v>11</v>
      </c>
      <c r="H64" s="36">
        <v>4</v>
      </c>
      <c r="I64" s="36">
        <v>4</v>
      </c>
      <c r="J64" s="36">
        <v>3</v>
      </c>
      <c r="K64" s="36">
        <v>0</v>
      </c>
      <c r="L64" s="37">
        <v>2</v>
      </c>
      <c r="M64" s="35">
        <f t="shared" si="9"/>
        <v>365</v>
      </c>
      <c r="N64" s="36">
        <v>113</v>
      </c>
      <c r="O64" s="36">
        <v>133</v>
      </c>
      <c r="P64" s="36">
        <v>119</v>
      </c>
      <c r="Q64" s="37">
        <v>9</v>
      </c>
    </row>
    <row r="65" spans="2:17" customFormat="1" ht="14.25" thickBot="1" x14ac:dyDescent="0.2">
      <c r="B65" s="53"/>
      <c r="C65" s="53"/>
      <c r="D65" s="12" t="s">
        <v>73</v>
      </c>
      <c r="E65" s="46"/>
      <c r="F65" s="35">
        <f t="shared" si="7"/>
        <v>16</v>
      </c>
      <c r="G65" s="36">
        <f t="shared" si="8"/>
        <v>13</v>
      </c>
      <c r="H65" s="36">
        <v>5</v>
      </c>
      <c r="I65" s="36">
        <v>4</v>
      </c>
      <c r="J65" s="36">
        <v>4</v>
      </c>
      <c r="K65" s="36">
        <v>0</v>
      </c>
      <c r="L65" s="37">
        <v>3</v>
      </c>
      <c r="M65" s="35">
        <f t="shared" si="9"/>
        <v>436</v>
      </c>
      <c r="N65" s="36">
        <v>147</v>
      </c>
      <c r="O65" s="36">
        <v>133</v>
      </c>
      <c r="P65" s="36">
        <v>156</v>
      </c>
      <c r="Q65" s="37">
        <v>12</v>
      </c>
    </row>
    <row r="66" spans="2:17" customFormat="1" ht="14.25" thickBot="1" x14ac:dyDescent="0.2">
      <c r="B66" s="53"/>
      <c r="C66" s="53"/>
      <c r="D66" s="12" t="s">
        <v>74</v>
      </c>
      <c r="E66" s="46"/>
      <c r="F66" s="35">
        <f t="shared" si="7"/>
        <v>14</v>
      </c>
      <c r="G66" s="36">
        <f t="shared" si="8"/>
        <v>11</v>
      </c>
      <c r="H66" s="36">
        <v>4</v>
      </c>
      <c r="I66" s="36">
        <v>4</v>
      </c>
      <c r="J66" s="36">
        <v>3</v>
      </c>
      <c r="K66" s="36">
        <v>0</v>
      </c>
      <c r="L66" s="37">
        <v>3</v>
      </c>
      <c r="M66" s="35">
        <f t="shared" si="9"/>
        <v>377</v>
      </c>
      <c r="N66" s="36">
        <v>115</v>
      </c>
      <c r="O66" s="36">
        <v>140</v>
      </c>
      <c r="P66" s="36">
        <v>122</v>
      </c>
      <c r="Q66" s="37">
        <v>13</v>
      </c>
    </row>
    <row r="67" spans="2:17" customFormat="1" ht="14.25" thickBot="1" x14ac:dyDescent="0.2">
      <c r="B67" s="53"/>
      <c r="C67" s="53"/>
      <c r="D67" s="12" t="s">
        <v>75</v>
      </c>
      <c r="E67" s="46"/>
      <c r="F67" s="35">
        <f t="shared" si="7"/>
        <v>21</v>
      </c>
      <c r="G67" s="36">
        <f t="shared" si="8"/>
        <v>15</v>
      </c>
      <c r="H67" s="36">
        <v>6</v>
      </c>
      <c r="I67" s="36">
        <v>4</v>
      </c>
      <c r="J67" s="36">
        <v>5</v>
      </c>
      <c r="K67" s="36">
        <v>0</v>
      </c>
      <c r="L67" s="37">
        <v>6</v>
      </c>
      <c r="M67" s="35">
        <f t="shared" si="9"/>
        <v>578</v>
      </c>
      <c r="N67" s="36">
        <v>210</v>
      </c>
      <c r="O67" s="36">
        <v>166</v>
      </c>
      <c r="P67" s="36">
        <v>202</v>
      </c>
      <c r="Q67" s="37">
        <v>27</v>
      </c>
    </row>
    <row r="68" spans="2:17" customFormat="1" ht="14.25" thickBot="1" x14ac:dyDescent="0.2">
      <c r="B68" s="53"/>
      <c r="C68" s="53"/>
      <c r="D68" s="12" t="s">
        <v>76</v>
      </c>
      <c r="E68" s="46"/>
      <c r="F68" s="35">
        <f t="shared" si="7"/>
        <v>4</v>
      </c>
      <c r="G68" s="36">
        <f t="shared" si="8"/>
        <v>3</v>
      </c>
      <c r="H68" s="36">
        <v>1</v>
      </c>
      <c r="I68" s="36">
        <v>1</v>
      </c>
      <c r="J68" s="36">
        <v>1</v>
      </c>
      <c r="K68" s="36">
        <v>0</v>
      </c>
      <c r="L68" s="37">
        <v>1</v>
      </c>
      <c r="M68" s="35">
        <f t="shared" si="9"/>
        <v>79</v>
      </c>
      <c r="N68" s="36">
        <v>17</v>
      </c>
      <c r="O68" s="36">
        <v>31</v>
      </c>
      <c r="P68" s="36">
        <v>31</v>
      </c>
      <c r="Q68" s="37">
        <v>1</v>
      </c>
    </row>
    <row r="69" spans="2:17" customFormat="1" ht="14.25" thickBot="1" x14ac:dyDescent="0.2">
      <c r="B69" s="53"/>
      <c r="C69" s="53"/>
      <c r="D69" s="12" t="s">
        <v>77</v>
      </c>
      <c r="E69" s="46"/>
      <c r="F69" s="35">
        <f t="shared" si="7"/>
        <v>8</v>
      </c>
      <c r="G69" s="36">
        <f t="shared" si="8"/>
        <v>6</v>
      </c>
      <c r="H69" s="36">
        <v>2</v>
      </c>
      <c r="I69" s="36">
        <v>2</v>
      </c>
      <c r="J69" s="36">
        <v>2</v>
      </c>
      <c r="K69" s="36">
        <v>0</v>
      </c>
      <c r="L69" s="37">
        <v>2</v>
      </c>
      <c r="M69" s="35">
        <f t="shared" si="9"/>
        <v>147</v>
      </c>
      <c r="N69" s="36">
        <v>45</v>
      </c>
      <c r="O69" s="36">
        <v>44</v>
      </c>
      <c r="P69" s="36">
        <v>58</v>
      </c>
      <c r="Q69" s="37">
        <v>3</v>
      </c>
    </row>
    <row r="70" spans="2:17" customFormat="1" ht="14.25" thickBot="1" x14ac:dyDescent="0.2">
      <c r="B70" s="53"/>
      <c r="C70" s="53"/>
      <c r="D70" s="12" t="s">
        <v>78</v>
      </c>
      <c r="E70" s="46"/>
      <c r="F70" s="35">
        <f t="shared" si="7"/>
        <v>6</v>
      </c>
      <c r="G70" s="36">
        <f t="shared" si="8"/>
        <v>3</v>
      </c>
      <c r="H70" s="36">
        <v>1</v>
      </c>
      <c r="I70" s="36">
        <v>1</v>
      </c>
      <c r="J70" s="36">
        <v>1</v>
      </c>
      <c r="K70" s="36">
        <v>0</v>
      </c>
      <c r="L70" s="37">
        <v>3</v>
      </c>
      <c r="M70" s="35">
        <f t="shared" si="9"/>
        <v>69</v>
      </c>
      <c r="N70" s="36">
        <v>20</v>
      </c>
      <c r="O70" s="36">
        <v>26</v>
      </c>
      <c r="P70" s="36">
        <v>23</v>
      </c>
      <c r="Q70" s="37">
        <v>3</v>
      </c>
    </row>
    <row r="71" spans="2:17" customFormat="1" ht="14.25" thickBot="1" x14ac:dyDescent="0.2">
      <c r="B71" s="53"/>
      <c r="C71" s="53"/>
      <c r="D71" s="12" t="s">
        <v>79</v>
      </c>
      <c r="E71" s="46"/>
      <c r="F71" s="35">
        <f t="shared" si="7"/>
        <v>3</v>
      </c>
      <c r="G71" s="36">
        <f t="shared" si="8"/>
        <v>3</v>
      </c>
      <c r="H71" s="36">
        <v>1</v>
      </c>
      <c r="I71" s="36">
        <v>1</v>
      </c>
      <c r="J71" s="36">
        <v>1</v>
      </c>
      <c r="K71" s="36">
        <v>0</v>
      </c>
      <c r="L71" s="37" t="s">
        <v>19</v>
      </c>
      <c r="M71" s="35">
        <f t="shared" si="9"/>
        <v>17</v>
      </c>
      <c r="N71" s="36">
        <v>7</v>
      </c>
      <c r="O71" s="36">
        <v>7</v>
      </c>
      <c r="P71" s="36">
        <v>3</v>
      </c>
      <c r="Q71" s="37" t="s">
        <v>19</v>
      </c>
    </row>
    <row r="72" spans="2:17" customFormat="1" ht="14.25" thickBot="1" x14ac:dyDescent="0.2">
      <c r="B72" s="53"/>
      <c r="C72" s="53"/>
      <c r="D72" s="12" t="s">
        <v>80</v>
      </c>
      <c r="E72" s="46"/>
      <c r="F72" s="35">
        <f t="shared" si="7"/>
        <v>8</v>
      </c>
      <c r="G72" s="36">
        <f t="shared" si="8"/>
        <v>6</v>
      </c>
      <c r="H72" s="36">
        <v>2</v>
      </c>
      <c r="I72" s="36">
        <v>2</v>
      </c>
      <c r="J72" s="36">
        <v>2</v>
      </c>
      <c r="K72" s="36">
        <v>0</v>
      </c>
      <c r="L72" s="37">
        <v>2</v>
      </c>
      <c r="M72" s="35">
        <f t="shared" si="9"/>
        <v>187</v>
      </c>
      <c r="N72" s="36">
        <v>63</v>
      </c>
      <c r="O72" s="36">
        <v>62</v>
      </c>
      <c r="P72" s="36">
        <v>62</v>
      </c>
      <c r="Q72" s="37">
        <v>8</v>
      </c>
    </row>
    <row r="73" spans="2:17" customFormat="1" ht="14.25" thickBot="1" x14ac:dyDescent="0.2">
      <c r="B73" s="53"/>
      <c r="C73" s="53"/>
      <c r="D73" s="12" t="s">
        <v>81</v>
      </c>
      <c r="E73" s="46"/>
      <c r="F73" s="35">
        <f t="shared" si="7"/>
        <v>9</v>
      </c>
      <c r="G73" s="36">
        <f t="shared" si="8"/>
        <v>6</v>
      </c>
      <c r="H73" s="36">
        <v>2</v>
      </c>
      <c r="I73" s="36">
        <v>2</v>
      </c>
      <c r="J73" s="36">
        <v>2</v>
      </c>
      <c r="K73" s="36">
        <v>0</v>
      </c>
      <c r="L73" s="37">
        <v>3</v>
      </c>
      <c r="M73" s="35">
        <f t="shared" si="9"/>
        <v>139</v>
      </c>
      <c r="N73" s="36">
        <v>42</v>
      </c>
      <c r="O73" s="36">
        <v>46</v>
      </c>
      <c r="P73" s="36">
        <v>51</v>
      </c>
      <c r="Q73" s="37">
        <v>10</v>
      </c>
    </row>
    <row r="74" spans="2:17" customFormat="1" ht="14.25" thickBot="1" x14ac:dyDescent="0.2">
      <c r="B74" s="53"/>
      <c r="C74" s="53"/>
      <c r="D74" s="12" t="s">
        <v>82</v>
      </c>
      <c r="E74" s="46"/>
      <c r="F74" s="35">
        <f t="shared" si="7"/>
        <v>6</v>
      </c>
      <c r="G74" s="36">
        <f t="shared" si="8"/>
        <v>3</v>
      </c>
      <c r="H74" s="36">
        <v>1</v>
      </c>
      <c r="I74" s="36">
        <v>1</v>
      </c>
      <c r="J74" s="36">
        <v>1</v>
      </c>
      <c r="K74" s="36">
        <v>0</v>
      </c>
      <c r="L74" s="37">
        <v>3</v>
      </c>
      <c r="M74" s="35">
        <f t="shared" si="9"/>
        <v>83</v>
      </c>
      <c r="N74" s="36">
        <v>35</v>
      </c>
      <c r="O74" s="36">
        <v>23</v>
      </c>
      <c r="P74" s="36">
        <v>25</v>
      </c>
      <c r="Q74" s="37">
        <v>8</v>
      </c>
    </row>
    <row r="75" spans="2:17" customFormat="1" ht="14.25" thickBot="1" x14ac:dyDescent="0.2">
      <c r="B75" s="53"/>
      <c r="C75" s="11" t="s">
        <v>185</v>
      </c>
      <c r="D75" s="13">
        <f>COUNTA(D76:D80) - E75</f>
        <v>5</v>
      </c>
      <c r="E75" s="30">
        <f>COUNTA(E76:E80)</f>
        <v>0</v>
      </c>
      <c r="F75" s="29">
        <f t="shared" ref="F75:Q75" si="10">SUM(F76:F80)</f>
        <v>48</v>
      </c>
      <c r="G75" s="28">
        <f t="shared" si="10"/>
        <v>37</v>
      </c>
      <c r="H75" s="28">
        <f t="shared" si="10"/>
        <v>13</v>
      </c>
      <c r="I75" s="28">
        <f t="shared" si="10"/>
        <v>11</v>
      </c>
      <c r="J75" s="28">
        <f t="shared" si="10"/>
        <v>13</v>
      </c>
      <c r="K75" s="28">
        <f t="shared" si="10"/>
        <v>0</v>
      </c>
      <c r="L75" s="28">
        <f t="shared" si="10"/>
        <v>11</v>
      </c>
      <c r="M75" s="29">
        <f t="shared" si="10"/>
        <v>1127</v>
      </c>
      <c r="N75" s="28">
        <f t="shared" si="10"/>
        <v>363</v>
      </c>
      <c r="O75" s="28">
        <f t="shared" si="10"/>
        <v>356</v>
      </c>
      <c r="P75" s="28">
        <f t="shared" si="10"/>
        <v>408</v>
      </c>
      <c r="Q75" s="30">
        <f t="shared" si="10"/>
        <v>32</v>
      </c>
    </row>
    <row r="76" spans="2:17" customFormat="1" ht="14.25" thickBot="1" x14ac:dyDescent="0.2">
      <c r="B76" s="53"/>
      <c r="C76" s="53"/>
      <c r="D76" s="12" t="s">
        <v>83</v>
      </c>
      <c r="E76" s="46"/>
      <c r="F76" s="35">
        <f>SUM(IF(ISNUMBER(G76),G76,0) + IF(ISNUMBER(K76),K76,0) + IF(ISNUMBER(L76),L76,0))</f>
        <v>13</v>
      </c>
      <c r="G76" s="36">
        <f>SUM(H76:J76)</f>
        <v>11</v>
      </c>
      <c r="H76" s="36">
        <v>4</v>
      </c>
      <c r="I76" s="36">
        <v>3</v>
      </c>
      <c r="J76" s="36">
        <v>4</v>
      </c>
      <c r="K76" s="36">
        <v>0</v>
      </c>
      <c r="L76" s="37">
        <v>2</v>
      </c>
      <c r="M76" s="35">
        <f>SUM(N76:P76)</f>
        <v>388</v>
      </c>
      <c r="N76" s="36">
        <v>136</v>
      </c>
      <c r="O76" s="36">
        <v>115</v>
      </c>
      <c r="P76" s="36">
        <v>137</v>
      </c>
      <c r="Q76" s="37">
        <v>10</v>
      </c>
    </row>
    <row r="77" spans="2:17" customFormat="1" ht="14.25" thickBot="1" x14ac:dyDescent="0.2">
      <c r="B77" s="53"/>
      <c r="C77" s="53"/>
      <c r="D77" s="12" t="s">
        <v>84</v>
      </c>
      <c r="E77" s="46"/>
      <c r="F77" s="35">
        <f>SUM(IF(ISNUMBER(G77),G77,0) + IF(ISNUMBER(K77),K77,0) + IF(ISNUMBER(L77),L77,0))</f>
        <v>8</v>
      </c>
      <c r="G77" s="36">
        <f>SUM(H77:J77)</f>
        <v>6</v>
      </c>
      <c r="H77" s="36">
        <v>2</v>
      </c>
      <c r="I77" s="36">
        <v>2</v>
      </c>
      <c r="J77" s="36">
        <v>2</v>
      </c>
      <c r="K77" s="36">
        <v>0</v>
      </c>
      <c r="L77" s="37">
        <v>2</v>
      </c>
      <c r="M77" s="35">
        <f>SUM(N77:P77)</f>
        <v>184</v>
      </c>
      <c r="N77" s="36">
        <v>50</v>
      </c>
      <c r="O77" s="36">
        <v>59</v>
      </c>
      <c r="P77" s="36">
        <v>75</v>
      </c>
      <c r="Q77" s="37">
        <v>8</v>
      </c>
    </row>
    <row r="78" spans="2:17" customFormat="1" ht="14.25" thickBot="1" x14ac:dyDescent="0.2">
      <c r="B78" s="53"/>
      <c r="C78" s="53"/>
      <c r="D78" s="12" t="s">
        <v>85</v>
      </c>
      <c r="E78" s="46"/>
      <c r="F78" s="35">
        <f>SUM(IF(ISNUMBER(G78),G78,0) + IF(ISNUMBER(K78),K78,0) + IF(ISNUMBER(L78),L78,0))</f>
        <v>9</v>
      </c>
      <c r="G78" s="36">
        <f>SUM(H78:J78)</f>
        <v>6</v>
      </c>
      <c r="H78" s="36">
        <v>2</v>
      </c>
      <c r="I78" s="36">
        <v>2</v>
      </c>
      <c r="J78" s="36">
        <v>2</v>
      </c>
      <c r="K78" s="36">
        <v>0</v>
      </c>
      <c r="L78" s="37">
        <v>3</v>
      </c>
      <c r="M78" s="35">
        <f>SUM(N78:P78)</f>
        <v>166</v>
      </c>
      <c r="N78" s="36">
        <v>56</v>
      </c>
      <c r="O78" s="36">
        <v>55</v>
      </c>
      <c r="P78" s="36">
        <v>55</v>
      </c>
      <c r="Q78" s="37">
        <v>6</v>
      </c>
    </row>
    <row r="79" spans="2:17" customFormat="1" ht="14.25" thickBot="1" x14ac:dyDescent="0.2">
      <c r="B79" s="53"/>
      <c r="C79" s="53"/>
      <c r="D79" s="12" t="s">
        <v>86</v>
      </c>
      <c r="E79" s="46"/>
      <c r="F79" s="35">
        <f>SUM(IF(ISNUMBER(G79),G79,0) + IF(ISNUMBER(K79),K79,0) + IF(ISNUMBER(L79),L79,0))</f>
        <v>7</v>
      </c>
      <c r="G79" s="36">
        <f>SUM(H79:J79)</f>
        <v>6</v>
      </c>
      <c r="H79" s="36">
        <v>2</v>
      </c>
      <c r="I79" s="36">
        <v>2</v>
      </c>
      <c r="J79" s="36">
        <v>2</v>
      </c>
      <c r="K79" s="36">
        <v>0</v>
      </c>
      <c r="L79" s="37">
        <v>1</v>
      </c>
      <c r="M79" s="35">
        <f>SUM(N79:P79)</f>
        <v>129</v>
      </c>
      <c r="N79" s="36">
        <v>36</v>
      </c>
      <c r="O79" s="36">
        <v>49</v>
      </c>
      <c r="P79" s="36">
        <v>44</v>
      </c>
      <c r="Q79" s="37">
        <v>1</v>
      </c>
    </row>
    <row r="80" spans="2:17" customFormat="1" ht="14.25" thickBot="1" x14ac:dyDescent="0.2">
      <c r="B80" s="53"/>
      <c r="C80" s="53"/>
      <c r="D80" s="12" t="s">
        <v>87</v>
      </c>
      <c r="E80" s="46"/>
      <c r="F80" s="35">
        <f>SUM(IF(ISNUMBER(G80),G80,0) + IF(ISNUMBER(K80),K80,0) + IF(ISNUMBER(L80),L80,0))</f>
        <v>11</v>
      </c>
      <c r="G80" s="36">
        <f>SUM(H80:J80)</f>
        <v>8</v>
      </c>
      <c r="H80" s="36">
        <v>3</v>
      </c>
      <c r="I80" s="36">
        <v>2</v>
      </c>
      <c r="J80" s="36">
        <v>3</v>
      </c>
      <c r="K80" s="36">
        <v>0</v>
      </c>
      <c r="L80" s="37">
        <v>3</v>
      </c>
      <c r="M80" s="35">
        <f>SUM(N80:P80)</f>
        <v>260</v>
      </c>
      <c r="N80" s="36">
        <v>85</v>
      </c>
      <c r="O80" s="36">
        <v>78</v>
      </c>
      <c r="P80" s="36">
        <v>97</v>
      </c>
      <c r="Q80" s="37">
        <v>7</v>
      </c>
    </row>
    <row r="81" spans="2:17" customFormat="1" ht="14.25" thickBot="1" x14ac:dyDescent="0.2">
      <c r="B81" s="53"/>
      <c r="C81" s="11" t="s">
        <v>186</v>
      </c>
      <c r="D81" s="13">
        <f>COUNTA(D82:D95) - E81</f>
        <v>14</v>
      </c>
      <c r="E81" s="30">
        <f>COUNTA(E82:E95)</f>
        <v>0</v>
      </c>
      <c r="F81" s="29">
        <f t="shared" ref="F81:Q81" si="11">SUM(F82:F95)</f>
        <v>141</v>
      </c>
      <c r="G81" s="28">
        <f t="shared" si="11"/>
        <v>106</v>
      </c>
      <c r="H81" s="28">
        <f t="shared" si="11"/>
        <v>37</v>
      </c>
      <c r="I81" s="28">
        <f t="shared" si="11"/>
        <v>36</v>
      </c>
      <c r="J81" s="28">
        <f t="shared" si="11"/>
        <v>33</v>
      </c>
      <c r="K81" s="28">
        <f t="shared" si="11"/>
        <v>0</v>
      </c>
      <c r="L81" s="28">
        <f t="shared" si="11"/>
        <v>35</v>
      </c>
      <c r="M81" s="29">
        <f t="shared" si="11"/>
        <v>3437</v>
      </c>
      <c r="N81" s="28">
        <f t="shared" si="11"/>
        <v>1134</v>
      </c>
      <c r="O81" s="28">
        <f t="shared" si="11"/>
        <v>1180</v>
      </c>
      <c r="P81" s="28">
        <f t="shared" si="11"/>
        <v>1123</v>
      </c>
      <c r="Q81" s="30">
        <f t="shared" si="11"/>
        <v>118</v>
      </c>
    </row>
    <row r="82" spans="2:17" customFormat="1" ht="14.25" thickBot="1" x14ac:dyDescent="0.2">
      <c r="B82" s="53"/>
      <c r="C82" s="53"/>
      <c r="D82" s="12" t="s">
        <v>88</v>
      </c>
      <c r="E82" s="46"/>
      <c r="F82" s="35">
        <f t="shared" ref="F82:F95" si="12">SUM(IF(ISNUMBER(G82),G82,0) + IF(ISNUMBER(K82),K82,0) + IF(ISNUMBER(L82),L82,0))</f>
        <v>24</v>
      </c>
      <c r="G82" s="36">
        <f t="shared" ref="G82:G95" si="13">SUM(H82:J82)</f>
        <v>20</v>
      </c>
      <c r="H82" s="36">
        <v>7</v>
      </c>
      <c r="I82" s="36">
        <v>7</v>
      </c>
      <c r="J82" s="36">
        <v>6</v>
      </c>
      <c r="K82" s="36">
        <v>0</v>
      </c>
      <c r="L82" s="37">
        <v>4</v>
      </c>
      <c r="M82" s="35">
        <f t="shared" ref="M82:M95" si="14">SUM(N82:P82)</f>
        <v>757</v>
      </c>
      <c r="N82" s="36">
        <v>256</v>
      </c>
      <c r="O82" s="36">
        <v>262</v>
      </c>
      <c r="P82" s="36">
        <v>239</v>
      </c>
      <c r="Q82" s="37">
        <v>26</v>
      </c>
    </row>
    <row r="83" spans="2:17" customFormat="1" ht="14.25" thickBot="1" x14ac:dyDescent="0.2">
      <c r="B83" s="53"/>
      <c r="C83" s="53"/>
      <c r="D83" s="12" t="s">
        <v>89</v>
      </c>
      <c r="E83" s="46"/>
      <c r="F83" s="35">
        <f t="shared" si="12"/>
        <v>14</v>
      </c>
      <c r="G83" s="36">
        <f t="shared" si="13"/>
        <v>9</v>
      </c>
      <c r="H83" s="36">
        <v>3</v>
      </c>
      <c r="I83" s="36">
        <v>3</v>
      </c>
      <c r="J83" s="36">
        <v>3</v>
      </c>
      <c r="K83" s="36">
        <v>0</v>
      </c>
      <c r="L83" s="37">
        <v>5</v>
      </c>
      <c r="M83" s="35">
        <f t="shared" si="14"/>
        <v>337</v>
      </c>
      <c r="N83" s="36">
        <v>106</v>
      </c>
      <c r="O83" s="36">
        <v>123</v>
      </c>
      <c r="P83" s="36">
        <v>108</v>
      </c>
      <c r="Q83" s="37">
        <v>22</v>
      </c>
    </row>
    <row r="84" spans="2:17" customFormat="1" ht="14.25" thickBot="1" x14ac:dyDescent="0.2">
      <c r="B84" s="53"/>
      <c r="C84" s="53"/>
      <c r="D84" s="12" t="s">
        <v>90</v>
      </c>
      <c r="E84" s="46"/>
      <c r="F84" s="35">
        <f t="shared" si="12"/>
        <v>7</v>
      </c>
      <c r="G84" s="36">
        <f t="shared" si="13"/>
        <v>5</v>
      </c>
      <c r="H84" s="36">
        <v>2</v>
      </c>
      <c r="I84" s="36">
        <v>2</v>
      </c>
      <c r="J84" s="36">
        <v>1</v>
      </c>
      <c r="K84" s="36">
        <v>0</v>
      </c>
      <c r="L84" s="37">
        <v>2</v>
      </c>
      <c r="M84" s="35">
        <f t="shared" si="14"/>
        <v>118</v>
      </c>
      <c r="N84" s="36">
        <v>37</v>
      </c>
      <c r="O84" s="36">
        <v>42</v>
      </c>
      <c r="P84" s="36">
        <v>39</v>
      </c>
      <c r="Q84" s="37">
        <v>2</v>
      </c>
    </row>
    <row r="85" spans="2:17" customFormat="1" ht="14.25" thickBot="1" x14ac:dyDescent="0.2">
      <c r="B85" s="53"/>
      <c r="C85" s="53"/>
      <c r="D85" s="12" t="s">
        <v>91</v>
      </c>
      <c r="E85" s="46"/>
      <c r="F85" s="35">
        <f t="shared" si="12"/>
        <v>4</v>
      </c>
      <c r="G85" s="36">
        <f t="shared" si="13"/>
        <v>3</v>
      </c>
      <c r="H85" s="36">
        <v>1</v>
      </c>
      <c r="I85" s="36">
        <v>1</v>
      </c>
      <c r="J85" s="36">
        <v>1</v>
      </c>
      <c r="K85" s="36">
        <v>0</v>
      </c>
      <c r="L85" s="37">
        <v>1</v>
      </c>
      <c r="M85" s="35">
        <f t="shared" si="14"/>
        <v>71</v>
      </c>
      <c r="N85" s="36">
        <v>26</v>
      </c>
      <c r="O85" s="36">
        <v>25</v>
      </c>
      <c r="P85" s="36">
        <v>20</v>
      </c>
      <c r="Q85" s="37">
        <v>1</v>
      </c>
    </row>
    <row r="86" spans="2:17" customFormat="1" ht="14.25" thickBot="1" x14ac:dyDescent="0.2">
      <c r="B86" s="53"/>
      <c r="C86" s="53"/>
      <c r="D86" s="12" t="s">
        <v>92</v>
      </c>
      <c r="E86" s="46"/>
      <c r="F86" s="35">
        <f t="shared" si="12"/>
        <v>18</v>
      </c>
      <c r="G86" s="36">
        <f t="shared" si="13"/>
        <v>15</v>
      </c>
      <c r="H86" s="36">
        <v>5</v>
      </c>
      <c r="I86" s="36">
        <v>5</v>
      </c>
      <c r="J86" s="36">
        <v>5</v>
      </c>
      <c r="K86" s="36">
        <v>0</v>
      </c>
      <c r="L86" s="37">
        <v>3</v>
      </c>
      <c r="M86" s="35">
        <f t="shared" si="14"/>
        <v>504</v>
      </c>
      <c r="N86" s="36">
        <v>170</v>
      </c>
      <c r="O86" s="36">
        <v>167</v>
      </c>
      <c r="P86" s="36">
        <v>167</v>
      </c>
      <c r="Q86" s="37">
        <v>12</v>
      </c>
    </row>
    <row r="87" spans="2:17" customFormat="1" ht="14.25" thickBot="1" x14ac:dyDescent="0.2">
      <c r="B87" s="53"/>
      <c r="C87" s="53"/>
      <c r="D87" s="12" t="s">
        <v>93</v>
      </c>
      <c r="E87" s="46"/>
      <c r="F87" s="35">
        <f t="shared" si="12"/>
        <v>11</v>
      </c>
      <c r="G87" s="36">
        <f t="shared" si="13"/>
        <v>9</v>
      </c>
      <c r="H87" s="36">
        <v>3</v>
      </c>
      <c r="I87" s="36">
        <v>3</v>
      </c>
      <c r="J87" s="36">
        <v>3</v>
      </c>
      <c r="K87" s="36">
        <v>0</v>
      </c>
      <c r="L87" s="37">
        <v>2</v>
      </c>
      <c r="M87" s="35">
        <f t="shared" si="14"/>
        <v>282</v>
      </c>
      <c r="N87" s="36">
        <v>97</v>
      </c>
      <c r="O87" s="36">
        <v>101</v>
      </c>
      <c r="P87" s="36">
        <v>84</v>
      </c>
      <c r="Q87" s="37">
        <v>5</v>
      </c>
    </row>
    <row r="88" spans="2:17" customFormat="1" ht="14.25" thickBot="1" x14ac:dyDescent="0.2">
      <c r="B88" s="53"/>
      <c r="C88" s="53"/>
      <c r="D88" s="12" t="s">
        <v>94</v>
      </c>
      <c r="E88" s="46"/>
      <c r="F88" s="35">
        <f t="shared" si="12"/>
        <v>5</v>
      </c>
      <c r="G88" s="36">
        <f t="shared" si="13"/>
        <v>3</v>
      </c>
      <c r="H88" s="36">
        <v>1</v>
      </c>
      <c r="I88" s="36">
        <v>1</v>
      </c>
      <c r="J88" s="36">
        <v>1</v>
      </c>
      <c r="K88" s="36">
        <v>0</v>
      </c>
      <c r="L88" s="37">
        <v>2</v>
      </c>
      <c r="M88" s="35">
        <f t="shared" si="14"/>
        <v>107</v>
      </c>
      <c r="N88" s="36">
        <v>35</v>
      </c>
      <c r="O88" s="36">
        <v>31</v>
      </c>
      <c r="P88" s="36">
        <v>41</v>
      </c>
      <c r="Q88" s="37">
        <v>2</v>
      </c>
    </row>
    <row r="89" spans="2:17" customFormat="1" ht="14.25" thickBot="1" x14ac:dyDescent="0.2">
      <c r="B89" s="53"/>
      <c r="C89" s="53"/>
      <c r="D89" s="12" t="s">
        <v>95</v>
      </c>
      <c r="E89" s="46"/>
      <c r="F89" s="35">
        <f t="shared" si="12"/>
        <v>12</v>
      </c>
      <c r="G89" s="36">
        <f t="shared" si="13"/>
        <v>9</v>
      </c>
      <c r="H89" s="36">
        <v>3</v>
      </c>
      <c r="I89" s="36">
        <v>3</v>
      </c>
      <c r="J89" s="36">
        <v>3</v>
      </c>
      <c r="K89" s="36">
        <v>0</v>
      </c>
      <c r="L89" s="37">
        <v>3</v>
      </c>
      <c r="M89" s="35">
        <f t="shared" si="14"/>
        <v>275</v>
      </c>
      <c r="N89" s="36">
        <v>75</v>
      </c>
      <c r="O89" s="36">
        <v>104</v>
      </c>
      <c r="P89" s="36">
        <v>96</v>
      </c>
      <c r="Q89" s="37">
        <v>13</v>
      </c>
    </row>
    <row r="90" spans="2:17" customFormat="1" ht="14.25" thickBot="1" x14ac:dyDescent="0.2">
      <c r="B90" s="53"/>
      <c r="C90" s="53"/>
      <c r="D90" s="12" t="s">
        <v>96</v>
      </c>
      <c r="E90" s="46"/>
      <c r="F90" s="35">
        <f t="shared" si="12"/>
        <v>11</v>
      </c>
      <c r="G90" s="36">
        <f t="shared" si="13"/>
        <v>9</v>
      </c>
      <c r="H90" s="36">
        <v>3</v>
      </c>
      <c r="I90" s="36">
        <v>3</v>
      </c>
      <c r="J90" s="36">
        <v>3</v>
      </c>
      <c r="K90" s="36">
        <v>0</v>
      </c>
      <c r="L90" s="37">
        <v>2</v>
      </c>
      <c r="M90" s="35">
        <f t="shared" si="14"/>
        <v>308</v>
      </c>
      <c r="N90" s="36">
        <v>103</v>
      </c>
      <c r="O90" s="36">
        <v>105</v>
      </c>
      <c r="P90" s="36">
        <v>100</v>
      </c>
      <c r="Q90" s="37">
        <v>7</v>
      </c>
    </row>
    <row r="91" spans="2:17" customFormat="1" ht="14.25" thickBot="1" x14ac:dyDescent="0.2">
      <c r="B91" s="53"/>
      <c r="C91" s="53"/>
      <c r="D91" s="12" t="s">
        <v>58</v>
      </c>
      <c r="E91" s="46"/>
      <c r="F91" s="35">
        <f t="shared" si="12"/>
        <v>5</v>
      </c>
      <c r="G91" s="36">
        <f t="shared" si="13"/>
        <v>3</v>
      </c>
      <c r="H91" s="36">
        <v>1</v>
      </c>
      <c r="I91" s="36">
        <v>1</v>
      </c>
      <c r="J91" s="36">
        <v>1</v>
      </c>
      <c r="K91" s="36">
        <v>0</v>
      </c>
      <c r="L91" s="37">
        <v>2</v>
      </c>
      <c r="M91" s="35">
        <f t="shared" si="14"/>
        <v>49</v>
      </c>
      <c r="N91" s="36">
        <v>15</v>
      </c>
      <c r="O91" s="36">
        <v>16</v>
      </c>
      <c r="P91" s="36">
        <v>18</v>
      </c>
      <c r="Q91" s="37">
        <v>4</v>
      </c>
    </row>
    <row r="92" spans="2:17" customFormat="1" ht="14.25" thickBot="1" x14ac:dyDescent="0.2">
      <c r="B92" s="53"/>
      <c r="C92" s="53"/>
      <c r="D92" s="12" t="s">
        <v>97</v>
      </c>
      <c r="E92" s="46"/>
      <c r="F92" s="35">
        <f t="shared" si="12"/>
        <v>6</v>
      </c>
      <c r="G92" s="36">
        <f t="shared" si="13"/>
        <v>4</v>
      </c>
      <c r="H92" s="36">
        <v>2</v>
      </c>
      <c r="I92" s="36">
        <v>1</v>
      </c>
      <c r="J92" s="36">
        <v>1</v>
      </c>
      <c r="K92" s="36">
        <v>0</v>
      </c>
      <c r="L92" s="37">
        <v>2</v>
      </c>
      <c r="M92" s="35">
        <f t="shared" si="14"/>
        <v>122</v>
      </c>
      <c r="N92" s="36">
        <v>47</v>
      </c>
      <c r="O92" s="36">
        <v>40</v>
      </c>
      <c r="P92" s="36">
        <v>35</v>
      </c>
      <c r="Q92" s="37">
        <v>4</v>
      </c>
    </row>
    <row r="93" spans="2:17" customFormat="1" ht="14.25" thickBot="1" x14ac:dyDescent="0.2">
      <c r="B93" s="53"/>
      <c r="C93" s="53"/>
      <c r="D93" s="12" t="s">
        <v>98</v>
      </c>
      <c r="E93" s="46"/>
      <c r="F93" s="35">
        <f t="shared" si="12"/>
        <v>8</v>
      </c>
      <c r="G93" s="36">
        <f t="shared" si="13"/>
        <v>6</v>
      </c>
      <c r="H93" s="36">
        <v>2</v>
      </c>
      <c r="I93" s="36">
        <v>2</v>
      </c>
      <c r="J93" s="36">
        <v>2</v>
      </c>
      <c r="K93" s="36">
        <v>0</v>
      </c>
      <c r="L93" s="37">
        <v>2</v>
      </c>
      <c r="M93" s="35">
        <f t="shared" si="14"/>
        <v>166</v>
      </c>
      <c r="N93" s="36">
        <v>52</v>
      </c>
      <c r="O93" s="36">
        <v>52</v>
      </c>
      <c r="P93" s="36">
        <v>62</v>
      </c>
      <c r="Q93" s="37">
        <v>6</v>
      </c>
    </row>
    <row r="94" spans="2:17" customFormat="1" ht="14.25" thickBot="1" x14ac:dyDescent="0.2">
      <c r="B94" s="53"/>
      <c r="C94" s="53"/>
      <c r="D94" s="12" t="s">
        <v>99</v>
      </c>
      <c r="E94" s="46"/>
      <c r="F94" s="35">
        <f t="shared" si="12"/>
        <v>10</v>
      </c>
      <c r="G94" s="36">
        <f t="shared" si="13"/>
        <v>8</v>
      </c>
      <c r="H94" s="36">
        <v>3</v>
      </c>
      <c r="I94" s="36">
        <v>3</v>
      </c>
      <c r="J94" s="36">
        <v>2</v>
      </c>
      <c r="K94" s="36">
        <v>0</v>
      </c>
      <c r="L94" s="37">
        <v>2</v>
      </c>
      <c r="M94" s="35">
        <f t="shared" si="14"/>
        <v>247</v>
      </c>
      <c r="N94" s="36">
        <v>84</v>
      </c>
      <c r="O94" s="36">
        <v>88</v>
      </c>
      <c r="P94" s="36">
        <v>75</v>
      </c>
      <c r="Q94" s="37">
        <v>6</v>
      </c>
    </row>
    <row r="95" spans="2:17" customFormat="1" ht="14.25" thickBot="1" x14ac:dyDescent="0.2">
      <c r="B95" s="53"/>
      <c r="C95" s="53"/>
      <c r="D95" s="12" t="s">
        <v>100</v>
      </c>
      <c r="E95" s="46"/>
      <c r="F95" s="35">
        <f t="shared" si="12"/>
        <v>6</v>
      </c>
      <c r="G95" s="36">
        <f t="shared" si="13"/>
        <v>3</v>
      </c>
      <c r="H95" s="36">
        <v>1</v>
      </c>
      <c r="I95" s="36">
        <v>1</v>
      </c>
      <c r="J95" s="36">
        <v>1</v>
      </c>
      <c r="K95" s="36">
        <v>0</v>
      </c>
      <c r="L95" s="37">
        <v>3</v>
      </c>
      <c r="M95" s="35">
        <f t="shared" si="14"/>
        <v>94</v>
      </c>
      <c r="N95" s="36">
        <v>31</v>
      </c>
      <c r="O95" s="36">
        <v>24</v>
      </c>
      <c r="P95" s="36">
        <v>39</v>
      </c>
      <c r="Q95" s="37">
        <v>8</v>
      </c>
    </row>
    <row r="96" spans="2:17" customFormat="1" ht="14.25" thickBot="1" x14ac:dyDescent="0.2">
      <c r="B96" s="53"/>
      <c r="C96" s="11" t="s">
        <v>187</v>
      </c>
      <c r="D96" s="13">
        <f>COUNTA(D97:D102) - E96</f>
        <v>6</v>
      </c>
      <c r="E96" s="30">
        <f>COUNTA(E97:E102)</f>
        <v>0</v>
      </c>
      <c r="F96" s="29">
        <f t="shared" ref="F96:Q96" si="15">SUM(F97:F102)</f>
        <v>103</v>
      </c>
      <c r="G96" s="28">
        <f t="shared" si="15"/>
        <v>86</v>
      </c>
      <c r="H96" s="28">
        <f t="shared" si="15"/>
        <v>30</v>
      </c>
      <c r="I96" s="28">
        <f t="shared" si="15"/>
        <v>28</v>
      </c>
      <c r="J96" s="28">
        <f t="shared" si="15"/>
        <v>28</v>
      </c>
      <c r="K96" s="28">
        <f t="shared" si="15"/>
        <v>0</v>
      </c>
      <c r="L96" s="28">
        <f t="shared" si="15"/>
        <v>17</v>
      </c>
      <c r="M96" s="29">
        <f t="shared" si="15"/>
        <v>2994</v>
      </c>
      <c r="N96" s="28">
        <f t="shared" si="15"/>
        <v>1000</v>
      </c>
      <c r="O96" s="28">
        <f t="shared" si="15"/>
        <v>994</v>
      </c>
      <c r="P96" s="28">
        <f t="shared" si="15"/>
        <v>1000</v>
      </c>
      <c r="Q96" s="30">
        <f t="shared" si="15"/>
        <v>66</v>
      </c>
    </row>
    <row r="97" spans="2:17" customFormat="1" ht="14.25" thickBot="1" x14ac:dyDescent="0.2">
      <c r="B97" s="53"/>
      <c r="C97" s="53"/>
      <c r="D97" s="12" t="s">
        <v>101</v>
      </c>
      <c r="E97" s="46"/>
      <c r="F97" s="35">
        <f t="shared" ref="F97:F102" si="16">SUM(IF(ISNUMBER(G97),G97,0) + IF(ISNUMBER(K97),K97,0) + IF(ISNUMBER(L97),L97,0))</f>
        <v>14</v>
      </c>
      <c r="G97" s="36">
        <f t="shared" ref="G97:G102" si="17">SUM(H97:J97)</f>
        <v>12</v>
      </c>
      <c r="H97" s="36">
        <v>4</v>
      </c>
      <c r="I97" s="36">
        <v>4</v>
      </c>
      <c r="J97" s="36">
        <v>4</v>
      </c>
      <c r="K97" s="36">
        <v>0</v>
      </c>
      <c r="L97" s="37">
        <v>2</v>
      </c>
      <c r="M97" s="35">
        <f t="shared" ref="M97:M102" si="18">SUM(N97:P97)</f>
        <v>406</v>
      </c>
      <c r="N97" s="36">
        <v>138</v>
      </c>
      <c r="O97" s="36">
        <v>134</v>
      </c>
      <c r="P97" s="36">
        <v>134</v>
      </c>
      <c r="Q97" s="37">
        <v>8</v>
      </c>
    </row>
    <row r="98" spans="2:17" customFormat="1" ht="14.25" thickBot="1" x14ac:dyDescent="0.2">
      <c r="B98" s="53"/>
      <c r="C98" s="53"/>
      <c r="D98" s="12" t="s">
        <v>102</v>
      </c>
      <c r="E98" s="46"/>
      <c r="F98" s="35">
        <f t="shared" si="16"/>
        <v>18</v>
      </c>
      <c r="G98" s="36">
        <f t="shared" si="17"/>
        <v>14</v>
      </c>
      <c r="H98" s="36">
        <v>5</v>
      </c>
      <c r="I98" s="36">
        <v>4</v>
      </c>
      <c r="J98" s="36">
        <v>5</v>
      </c>
      <c r="K98" s="36">
        <v>0</v>
      </c>
      <c r="L98" s="37">
        <v>4</v>
      </c>
      <c r="M98" s="35">
        <f t="shared" si="18"/>
        <v>531</v>
      </c>
      <c r="N98" s="36">
        <v>175</v>
      </c>
      <c r="O98" s="36">
        <v>165</v>
      </c>
      <c r="P98" s="36">
        <v>191</v>
      </c>
      <c r="Q98" s="37">
        <v>11</v>
      </c>
    </row>
    <row r="99" spans="2:17" customFormat="1" ht="14.25" thickBot="1" x14ac:dyDescent="0.2">
      <c r="B99" s="53"/>
      <c r="C99" s="53"/>
      <c r="D99" s="12" t="s">
        <v>103</v>
      </c>
      <c r="E99" s="46"/>
      <c r="F99" s="35">
        <f t="shared" si="16"/>
        <v>4</v>
      </c>
      <c r="G99" s="36">
        <f t="shared" si="17"/>
        <v>3</v>
      </c>
      <c r="H99" s="36">
        <v>1</v>
      </c>
      <c r="I99" s="36">
        <v>1</v>
      </c>
      <c r="J99" s="36">
        <v>1</v>
      </c>
      <c r="K99" s="36">
        <v>0</v>
      </c>
      <c r="L99" s="37">
        <v>1</v>
      </c>
      <c r="M99" s="35">
        <f t="shared" si="18"/>
        <v>48</v>
      </c>
      <c r="N99" s="36">
        <v>17</v>
      </c>
      <c r="O99" s="36">
        <v>15</v>
      </c>
      <c r="P99" s="36">
        <v>16</v>
      </c>
      <c r="Q99" s="37">
        <v>3</v>
      </c>
    </row>
    <row r="100" spans="2:17" customFormat="1" ht="14.25" thickBot="1" x14ac:dyDescent="0.2">
      <c r="B100" s="53"/>
      <c r="C100" s="53"/>
      <c r="D100" s="12" t="s">
        <v>104</v>
      </c>
      <c r="E100" s="46"/>
      <c r="F100" s="35">
        <f t="shared" si="16"/>
        <v>21</v>
      </c>
      <c r="G100" s="36">
        <f t="shared" si="17"/>
        <v>18</v>
      </c>
      <c r="H100" s="36">
        <v>6</v>
      </c>
      <c r="I100" s="36">
        <v>6</v>
      </c>
      <c r="J100" s="36">
        <v>6</v>
      </c>
      <c r="K100" s="36">
        <v>0</v>
      </c>
      <c r="L100" s="37">
        <v>3</v>
      </c>
      <c r="M100" s="35">
        <f t="shared" si="18"/>
        <v>648</v>
      </c>
      <c r="N100" s="36">
        <v>211</v>
      </c>
      <c r="O100" s="36">
        <v>213</v>
      </c>
      <c r="P100" s="36">
        <v>224</v>
      </c>
      <c r="Q100" s="37">
        <v>16</v>
      </c>
    </row>
    <row r="101" spans="2:17" customFormat="1" ht="14.25" thickBot="1" x14ac:dyDescent="0.2">
      <c r="B101" s="53"/>
      <c r="C101" s="53"/>
      <c r="D101" s="12" t="s">
        <v>105</v>
      </c>
      <c r="E101" s="46"/>
      <c r="F101" s="35">
        <f t="shared" si="16"/>
        <v>20</v>
      </c>
      <c r="G101" s="36">
        <f t="shared" si="17"/>
        <v>17</v>
      </c>
      <c r="H101" s="36">
        <v>6</v>
      </c>
      <c r="I101" s="36">
        <v>6</v>
      </c>
      <c r="J101" s="36">
        <v>5</v>
      </c>
      <c r="K101" s="36">
        <v>0</v>
      </c>
      <c r="L101" s="37">
        <v>3</v>
      </c>
      <c r="M101" s="35">
        <f t="shared" si="18"/>
        <v>582</v>
      </c>
      <c r="N101" s="36">
        <v>183</v>
      </c>
      <c r="O101" s="36">
        <v>215</v>
      </c>
      <c r="P101" s="36">
        <v>184</v>
      </c>
      <c r="Q101" s="37">
        <v>11</v>
      </c>
    </row>
    <row r="102" spans="2:17" customFormat="1" ht="14.25" thickBot="1" x14ac:dyDescent="0.2">
      <c r="B102" s="53"/>
      <c r="C102" s="53"/>
      <c r="D102" s="12" t="s">
        <v>106</v>
      </c>
      <c r="E102" s="46"/>
      <c r="F102" s="35">
        <f t="shared" si="16"/>
        <v>26</v>
      </c>
      <c r="G102" s="36">
        <f t="shared" si="17"/>
        <v>22</v>
      </c>
      <c r="H102" s="36">
        <v>8</v>
      </c>
      <c r="I102" s="36">
        <v>7</v>
      </c>
      <c r="J102" s="36">
        <v>7</v>
      </c>
      <c r="K102" s="36">
        <v>0</v>
      </c>
      <c r="L102" s="37">
        <v>4</v>
      </c>
      <c r="M102" s="35">
        <f t="shared" si="18"/>
        <v>779</v>
      </c>
      <c r="N102" s="36">
        <v>276</v>
      </c>
      <c r="O102" s="36">
        <v>252</v>
      </c>
      <c r="P102" s="36">
        <v>251</v>
      </c>
      <c r="Q102" s="37">
        <v>17</v>
      </c>
    </row>
    <row r="103" spans="2:17" customFormat="1" ht="14.25" thickBot="1" x14ac:dyDescent="0.2">
      <c r="B103" s="53"/>
      <c r="C103" s="11" t="s">
        <v>188</v>
      </c>
      <c r="D103" s="13">
        <f>COUNTA(D104:D111) - E103</f>
        <v>8</v>
      </c>
      <c r="E103" s="30">
        <f>COUNTA(E104:E111)</f>
        <v>0</v>
      </c>
      <c r="F103" s="29">
        <f t="shared" ref="F103:Q103" si="19">SUM(F104:F111)</f>
        <v>41</v>
      </c>
      <c r="G103" s="28">
        <f t="shared" si="19"/>
        <v>29</v>
      </c>
      <c r="H103" s="28">
        <f t="shared" si="19"/>
        <v>11</v>
      </c>
      <c r="I103" s="28">
        <f t="shared" si="19"/>
        <v>9</v>
      </c>
      <c r="J103" s="28">
        <f t="shared" si="19"/>
        <v>9</v>
      </c>
      <c r="K103" s="28">
        <f t="shared" si="19"/>
        <v>1</v>
      </c>
      <c r="L103" s="28">
        <f t="shared" si="19"/>
        <v>11</v>
      </c>
      <c r="M103" s="29">
        <f t="shared" si="19"/>
        <v>714</v>
      </c>
      <c r="N103" s="28">
        <f t="shared" si="19"/>
        <v>249</v>
      </c>
      <c r="O103" s="28">
        <f t="shared" si="19"/>
        <v>236</v>
      </c>
      <c r="P103" s="28">
        <f t="shared" si="19"/>
        <v>229</v>
      </c>
      <c r="Q103" s="30">
        <f t="shared" si="19"/>
        <v>18</v>
      </c>
    </row>
    <row r="104" spans="2:17" customFormat="1" ht="14.25" thickBot="1" x14ac:dyDescent="0.2">
      <c r="B104" s="53"/>
      <c r="C104" s="53"/>
      <c r="D104" s="12" t="s">
        <v>107</v>
      </c>
      <c r="E104" s="46"/>
      <c r="F104" s="35">
        <f t="shared" ref="F104:F111" si="20">SUM(IF(ISNUMBER(G104),G104,0) + IF(ISNUMBER(K104),K104,0) + IF(ISNUMBER(L104),L104,0))</f>
        <v>9</v>
      </c>
      <c r="G104" s="36">
        <f t="shared" ref="G104:G111" si="21">SUM(H104:J104)</f>
        <v>7</v>
      </c>
      <c r="H104" s="36">
        <v>3</v>
      </c>
      <c r="I104" s="36">
        <v>2</v>
      </c>
      <c r="J104" s="36">
        <v>2</v>
      </c>
      <c r="K104" s="36">
        <v>0</v>
      </c>
      <c r="L104" s="37">
        <v>2</v>
      </c>
      <c r="M104" s="35">
        <f t="shared" ref="M104:M111" si="22">SUM(N104:P104)</f>
        <v>221</v>
      </c>
      <c r="N104" s="36">
        <v>72</v>
      </c>
      <c r="O104" s="36">
        <v>78</v>
      </c>
      <c r="P104" s="36">
        <v>71</v>
      </c>
      <c r="Q104" s="37">
        <v>3</v>
      </c>
    </row>
    <row r="105" spans="2:17" customFormat="1" ht="14.25" thickBot="1" x14ac:dyDescent="0.2">
      <c r="B105" s="53"/>
      <c r="C105" s="53"/>
      <c r="D105" s="12" t="s">
        <v>108</v>
      </c>
      <c r="E105" s="46"/>
      <c r="F105" s="35">
        <f t="shared" si="20"/>
        <v>5</v>
      </c>
      <c r="G105" s="36">
        <f t="shared" si="21"/>
        <v>3</v>
      </c>
      <c r="H105" s="36">
        <v>1</v>
      </c>
      <c r="I105" s="36">
        <v>1</v>
      </c>
      <c r="J105" s="36">
        <v>1</v>
      </c>
      <c r="K105" s="36">
        <v>0</v>
      </c>
      <c r="L105" s="37">
        <v>2</v>
      </c>
      <c r="M105" s="35">
        <f t="shared" si="22"/>
        <v>20</v>
      </c>
      <c r="N105" s="36">
        <v>8</v>
      </c>
      <c r="O105" s="36">
        <v>5</v>
      </c>
      <c r="P105" s="36">
        <v>7</v>
      </c>
      <c r="Q105" s="37">
        <v>3</v>
      </c>
    </row>
    <row r="106" spans="2:17" customFormat="1" ht="14.25" thickBot="1" x14ac:dyDescent="0.2">
      <c r="B106" s="53"/>
      <c r="C106" s="53"/>
      <c r="D106" s="12" t="s">
        <v>109</v>
      </c>
      <c r="E106" s="46"/>
      <c r="F106" s="35">
        <f t="shared" si="20"/>
        <v>3</v>
      </c>
      <c r="G106" s="36">
        <f t="shared" si="21"/>
        <v>3</v>
      </c>
      <c r="H106" s="36">
        <v>1</v>
      </c>
      <c r="I106" s="36">
        <v>1</v>
      </c>
      <c r="J106" s="36">
        <v>1</v>
      </c>
      <c r="K106" s="36">
        <v>0</v>
      </c>
      <c r="L106" s="37" t="s">
        <v>19</v>
      </c>
      <c r="M106" s="35">
        <f t="shared" si="22"/>
        <v>70</v>
      </c>
      <c r="N106" s="36">
        <v>22</v>
      </c>
      <c r="O106" s="36">
        <v>26</v>
      </c>
      <c r="P106" s="36">
        <v>22</v>
      </c>
      <c r="Q106" s="37" t="s">
        <v>19</v>
      </c>
    </row>
    <row r="107" spans="2:17" customFormat="1" ht="14.25" thickBot="1" x14ac:dyDescent="0.2">
      <c r="B107" s="53"/>
      <c r="C107" s="53"/>
      <c r="D107" s="12" t="s">
        <v>110</v>
      </c>
      <c r="E107" s="46"/>
      <c r="F107" s="35">
        <f t="shared" si="20"/>
        <v>4</v>
      </c>
      <c r="G107" s="36">
        <f t="shared" si="21"/>
        <v>3</v>
      </c>
      <c r="H107" s="36">
        <v>1</v>
      </c>
      <c r="I107" s="36">
        <v>1</v>
      </c>
      <c r="J107" s="36">
        <v>1</v>
      </c>
      <c r="K107" s="36">
        <v>0</v>
      </c>
      <c r="L107" s="37">
        <v>1</v>
      </c>
      <c r="M107" s="35">
        <f t="shared" si="22"/>
        <v>98</v>
      </c>
      <c r="N107" s="36">
        <v>35</v>
      </c>
      <c r="O107" s="36">
        <v>30</v>
      </c>
      <c r="P107" s="36">
        <v>33</v>
      </c>
      <c r="Q107" s="37">
        <v>1</v>
      </c>
    </row>
    <row r="108" spans="2:17" customFormat="1" ht="14.25" thickBot="1" x14ac:dyDescent="0.2">
      <c r="B108" s="53"/>
      <c r="C108" s="53"/>
      <c r="D108" s="12" t="s">
        <v>111</v>
      </c>
      <c r="E108" s="46"/>
      <c r="F108" s="35">
        <f t="shared" si="20"/>
        <v>2</v>
      </c>
      <c r="G108" s="36">
        <f t="shared" si="21"/>
        <v>1</v>
      </c>
      <c r="H108" s="36">
        <v>1</v>
      </c>
      <c r="I108" s="36" t="s">
        <v>19</v>
      </c>
      <c r="J108" s="36" t="s">
        <v>19</v>
      </c>
      <c r="K108" s="36">
        <v>1</v>
      </c>
      <c r="L108" s="37" t="s">
        <v>19</v>
      </c>
      <c r="M108" s="35">
        <f t="shared" si="22"/>
        <v>14</v>
      </c>
      <c r="N108" s="36">
        <v>7</v>
      </c>
      <c r="O108" s="36">
        <v>3</v>
      </c>
      <c r="P108" s="36">
        <v>4</v>
      </c>
      <c r="Q108" s="37" t="s">
        <v>19</v>
      </c>
    </row>
    <row r="109" spans="2:17" customFormat="1" ht="14.25" thickBot="1" x14ac:dyDescent="0.2">
      <c r="B109" s="53"/>
      <c r="C109" s="53"/>
      <c r="D109" s="12" t="s">
        <v>112</v>
      </c>
      <c r="E109" s="46"/>
      <c r="F109" s="35">
        <f t="shared" si="20"/>
        <v>4</v>
      </c>
      <c r="G109" s="36">
        <f t="shared" si="21"/>
        <v>3</v>
      </c>
      <c r="H109" s="36">
        <v>1</v>
      </c>
      <c r="I109" s="36">
        <v>1</v>
      </c>
      <c r="J109" s="36">
        <v>1</v>
      </c>
      <c r="K109" s="36">
        <v>0</v>
      </c>
      <c r="L109" s="37">
        <v>1</v>
      </c>
      <c r="M109" s="35">
        <f t="shared" si="22"/>
        <v>17</v>
      </c>
      <c r="N109" s="36">
        <v>7</v>
      </c>
      <c r="O109" s="36">
        <v>3</v>
      </c>
      <c r="P109" s="36">
        <v>7</v>
      </c>
      <c r="Q109" s="37">
        <v>1</v>
      </c>
    </row>
    <row r="110" spans="2:17" customFormat="1" ht="14.25" thickBot="1" x14ac:dyDescent="0.2">
      <c r="B110" s="53"/>
      <c r="C110" s="53"/>
      <c r="D110" s="12" t="s">
        <v>113</v>
      </c>
      <c r="E110" s="46"/>
      <c r="F110" s="35">
        <f t="shared" si="20"/>
        <v>6</v>
      </c>
      <c r="G110" s="36">
        <f t="shared" si="21"/>
        <v>4</v>
      </c>
      <c r="H110" s="36">
        <v>1</v>
      </c>
      <c r="I110" s="36">
        <v>1</v>
      </c>
      <c r="J110" s="36">
        <v>2</v>
      </c>
      <c r="K110" s="36">
        <v>0</v>
      </c>
      <c r="L110" s="37">
        <v>2</v>
      </c>
      <c r="M110" s="35">
        <f t="shared" si="22"/>
        <v>108</v>
      </c>
      <c r="N110" s="36">
        <v>34</v>
      </c>
      <c r="O110" s="36">
        <v>32</v>
      </c>
      <c r="P110" s="36">
        <v>42</v>
      </c>
      <c r="Q110" s="37">
        <v>3</v>
      </c>
    </row>
    <row r="111" spans="2:17" customFormat="1" ht="14.25" thickBot="1" x14ac:dyDescent="0.2">
      <c r="B111" s="53"/>
      <c r="C111" s="53"/>
      <c r="D111" s="12" t="s">
        <v>114</v>
      </c>
      <c r="E111" s="46"/>
      <c r="F111" s="35">
        <f t="shared" si="20"/>
        <v>8</v>
      </c>
      <c r="G111" s="36">
        <f t="shared" si="21"/>
        <v>5</v>
      </c>
      <c r="H111" s="36">
        <v>2</v>
      </c>
      <c r="I111" s="36">
        <v>2</v>
      </c>
      <c r="J111" s="36">
        <v>1</v>
      </c>
      <c r="K111" s="36">
        <v>0</v>
      </c>
      <c r="L111" s="37">
        <v>3</v>
      </c>
      <c r="M111" s="35">
        <f t="shared" si="22"/>
        <v>166</v>
      </c>
      <c r="N111" s="36">
        <v>64</v>
      </c>
      <c r="O111" s="36">
        <v>59</v>
      </c>
      <c r="P111" s="36">
        <v>43</v>
      </c>
      <c r="Q111" s="37">
        <v>7</v>
      </c>
    </row>
    <row r="112" spans="2:17" customFormat="1" ht="14.25" thickBot="1" x14ac:dyDescent="0.2">
      <c r="B112" s="53"/>
      <c r="C112" s="11" t="s">
        <v>189</v>
      </c>
      <c r="D112" s="13">
        <f>COUNTA(D113:D119) - E112</f>
        <v>7</v>
      </c>
      <c r="E112" s="30">
        <f>COUNTA(E113:E119)</f>
        <v>0</v>
      </c>
      <c r="F112" s="29">
        <f t="shared" ref="F112:Q112" si="23">SUM(F113:F119)</f>
        <v>39</v>
      </c>
      <c r="G112" s="28">
        <f t="shared" si="23"/>
        <v>24</v>
      </c>
      <c r="H112" s="28">
        <f t="shared" si="23"/>
        <v>8</v>
      </c>
      <c r="I112" s="28">
        <f t="shared" si="23"/>
        <v>9</v>
      </c>
      <c r="J112" s="28">
        <f t="shared" si="23"/>
        <v>7</v>
      </c>
      <c r="K112" s="28">
        <f t="shared" si="23"/>
        <v>1</v>
      </c>
      <c r="L112" s="28">
        <f t="shared" si="23"/>
        <v>14</v>
      </c>
      <c r="M112" s="29">
        <f t="shared" si="23"/>
        <v>572</v>
      </c>
      <c r="N112" s="28">
        <f t="shared" si="23"/>
        <v>178</v>
      </c>
      <c r="O112" s="28">
        <f t="shared" si="23"/>
        <v>213</v>
      </c>
      <c r="P112" s="28">
        <f t="shared" si="23"/>
        <v>181</v>
      </c>
      <c r="Q112" s="30">
        <f t="shared" si="23"/>
        <v>32</v>
      </c>
    </row>
    <row r="113" spans="2:17" customFormat="1" ht="14.25" thickBot="1" x14ac:dyDescent="0.2">
      <c r="B113" s="53"/>
      <c r="C113" s="53"/>
      <c r="D113" s="12" t="s">
        <v>115</v>
      </c>
      <c r="E113" s="46"/>
      <c r="F113" s="35">
        <f t="shared" ref="F113:F119" si="24">SUM(IF(ISNUMBER(G113),G113,0) + IF(ISNUMBER(K113),K113,0) + IF(ISNUMBER(L113),L113,0))</f>
        <v>8</v>
      </c>
      <c r="G113" s="36">
        <f t="shared" ref="G113:G119" si="25">SUM(H113:J113)</f>
        <v>5</v>
      </c>
      <c r="H113" s="36">
        <v>2</v>
      </c>
      <c r="I113" s="36">
        <v>2</v>
      </c>
      <c r="J113" s="36">
        <v>1</v>
      </c>
      <c r="K113" s="36">
        <v>0</v>
      </c>
      <c r="L113" s="37">
        <v>3</v>
      </c>
      <c r="M113" s="35">
        <f t="shared" ref="M113:M119" si="26">SUM(N113:P113)</f>
        <v>133</v>
      </c>
      <c r="N113" s="36">
        <v>41</v>
      </c>
      <c r="O113" s="36">
        <v>52</v>
      </c>
      <c r="P113" s="36">
        <v>40</v>
      </c>
      <c r="Q113" s="37">
        <v>8</v>
      </c>
    </row>
    <row r="114" spans="2:17" customFormat="1" ht="14.25" thickBot="1" x14ac:dyDescent="0.2">
      <c r="B114" s="53"/>
      <c r="C114" s="53"/>
      <c r="D114" s="12" t="s">
        <v>116</v>
      </c>
      <c r="E114" s="46"/>
      <c r="F114" s="35">
        <f t="shared" si="24"/>
        <v>1</v>
      </c>
      <c r="G114" s="36">
        <f t="shared" si="25"/>
        <v>0</v>
      </c>
      <c r="H114" s="36" t="s">
        <v>19</v>
      </c>
      <c r="I114" s="36" t="s">
        <v>19</v>
      </c>
      <c r="J114" s="36" t="s">
        <v>19</v>
      </c>
      <c r="K114" s="36">
        <v>1</v>
      </c>
      <c r="L114" s="37" t="s">
        <v>19</v>
      </c>
      <c r="M114" s="35">
        <f t="shared" si="26"/>
        <v>3</v>
      </c>
      <c r="N114" s="36" t="s">
        <v>19</v>
      </c>
      <c r="O114" s="36">
        <v>2</v>
      </c>
      <c r="P114" s="36">
        <v>1</v>
      </c>
      <c r="Q114" s="37" t="s">
        <v>19</v>
      </c>
    </row>
    <row r="115" spans="2:17" customFormat="1" ht="14.25" thickBot="1" x14ac:dyDescent="0.2">
      <c r="B115" s="53"/>
      <c r="C115" s="53"/>
      <c r="D115" s="12" t="s">
        <v>117</v>
      </c>
      <c r="E115" s="46"/>
      <c r="F115" s="35">
        <f t="shared" si="24"/>
        <v>10</v>
      </c>
      <c r="G115" s="36">
        <f t="shared" si="25"/>
        <v>7</v>
      </c>
      <c r="H115" s="36">
        <v>2</v>
      </c>
      <c r="I115" s="36">
        <v>3</v>
      </c>
      <c r="J115" s="36">
        <v>2</v>
      </c>
      <c r="K115" s="36">
        <v>0</v>
      </c>
      <c r="L115" s="37">
        <v>3</v>
      </c>
      <c r="M115" s="35">
        <f t="shared" si="26"/>
        <v>228</v>
      </c>
      <c r="N115" s="36">
        <v>64</v>
      </c>
      <c r="O115" s="36">
        <v>87</v>
      </c>
      <c r="P115" s="36">
        <v>77</v>
      </c>
      <c r="Q115" s="37">
        <v>6</v>
      </c>
    </row>
    <row r="116" spans="2:17" customFormat="1" ht="14.25" thickBot="1" x14ac:dyDescent="0.2">
      <c r="B116" s="53"/>
      <c r="C116" s="53"/>
      <c r="D116" s="12" t="s">
        <v>118</v>
      </c>
      <c r="E116" s="46"/>
      <c r="F116" s="35">
        <f t="shared" si="24"/>
        <v>4</v>
      </c>
      <c r="G116" s="36">
        <f t="shared" si="25"/>
        <v>3</v>
      </c>
      <c r="H116" s="36">
        <v>1</v>
      </c>
      <c r="I116" s="36">
        <v>1</v>
      </c>
      <c r="J116" s="36">
        <v>1</v>
      </c>
      <c r="K116" s="36">
        <v>0</v>
      </c>
      <c r="L116" s="37">
        <v>1</v>
      </c>
      <c r="M116" s="35">
        <f t="shared" si="26"/>
        <v>53</v>
      </c>
      <c r="N116" s="36">
        <v>18</v>
      </c>
      <c r="O116" s="36">
        <v>20</v>
      </c>
      <c r="P116" s="36">
        <v>15</v>
      </c>
      <c r="Q116" s="37">
        <v>3</v>
      </c>
    </row>
    <row r="117" spans="2:17" customFormat="1" ht="14.25" thickBot="1" x14ac:dyDescent="0.2">
      <c r="B117" s="53"/>
      <c r="C117" s="53"/>
      <c r="D117" s="12" t="s">
        <v>119</v>
      </c>
      <c r="E117" s="46"/>
      <c r="F117" s="35">
        <f t="shared" si="24"/>
        <v>5</v>
      </c>
      <c r="G117" s="36">
        <f t="shared" si="25"/>
        <v>3</v>
      </c>
      <c r="H117" s="36">
        <v>1</v>
      </c>
      <c r="I117" s="36">
        <v>1</v>
      </c>
      <c r="J117" s="36">
        <v>1</v>
      </c>
      <c r="K117" s="36">
        <v>0</v>
      </c>
      <c r="L117" s="37">
        <v>2</v>
      </c>
      <c r="M117" s="35">
        <f t="shared" si="26"/>
        <v>52</v>
      </c>
      <c r="N117" s="36">
        <v>20</v>
      </c>
      <c r="O117" s="36">
        <v>17</v>
      </c>
      <c r="P117" s="36">
        <v>15</v>
      </c>
      <c r="Q117" s="37">
        <v>6</v>
      </c>
    </row>
    <row r="118" spans="2:17" customFormat="1" ht="14.25" thickBot="1" x14ac:dyDescent="0.2">
      <c r="B118" s="53"/>
      <c r="C118" s="53"/>
      <c r="D118" s="12" t="s">
        <v>120</v>
      </c>
      <c r="E118" s="46"/>
      <c r="F118" s="35">
        <f t="shared" si="24"/>
        <v>5</v>
      </c>
      <c r="G118" s="36">
        <f t="shared" si="25"/>
        <v>3</v>
      </c>
      <c r="H118" s="36">
        <v>1</v>
      </c>
      <c r="I118" s="36">
        <v>1</v>
      </c>
      <c r="J118" s="36">
        <v>1</v>
      </c>
      <c r="K118" s="36">
        <v>0</v>
      </c>
      <c r="L118" s="37">
        <v>2</v>
      </c>
      <c r="M118" s="35">
        <f t="shared" si="26"/>
        <v>60</v>
      </c>
      <c r="N118" s="36">
        <v>15</v>
      </c>
      <c r="O118" s="36">
        <v>23</v>
      </c>
      <c r="P118" s="36">
        <v>22</v>
      </c>
      <c r="Q118" s="37">
        <v>6</v>
      </c>
    </row>
    <row r="119" spans="2:17" customFormat="1" ht="14.25" thickBot="1" x14ac:dyDescent="0.2">
      <c r="B119" s="53"/>
      <c r="C119" s="53"/>
      <c r="D119" s="12" t="s">
        <v>121</v>
      </c>
      <c r="E119" s="46"/>
      <c r="F119" s="35">
        <f t="shared" si="24"/>
        <v>6</v>
      </c>
      <c r="G119" s="36">
        <f t="shared" si="25"/>
        <v>3</v>
      </c>
      <c r="H119" s="36">
        <v>1</v>
      </c>
      <c r="I119" s="36">
        <v>1</v>
      </c>
      <c r="J119" s="36">
        <v>1</v>
      </c>
      <c r="K119" s="36">
        <v>0</v>
      </c>
      <c r="L119" s="37">
        <v>3</v>
      </c>
      <c r="M119" s="35">
        <f t="shared" si="26"/>
        <v>43</v>
      </c>
      <c r="N119" s="36">
        <v>20</v>
      </c>
      <c r="O119" s="36">
        <v>12</v>
      </c>
      <c r="P119" s="36">
        <v>11</v>
      </c>
      <c r="Q119" s="37">
        <v>3</v>
      </c>
    </row>
    <row r="120" spans="2:17" customFormat="1" ht="14.25" thickBot="1" x14ac:dyDescent="0.2">
      <c r="B120" s="53"/>
      <c r="C120" s="11" t="s">
        <v>190</v>
      </c>
      <c r="D120" s="13">
        <f>COUNTA(D121:D131) - E120</f>
        <v>11</v>
      </c>
      <c r="E120" s="30">
        <f>COUNTA(E121:E131)</f>
        <v>0</v>
      </c>
      <c r="F120" s="29">
        <f t="shared" ref="F120:Q120" si="27">SUM(F121:F131)</f>
        <v>54</v>
      </c>
      <c r="G120" s="28">
        <f t="shared" si="27"/>
        <v>39</v>
      </c>
      <c r="H120" s="28">
        <f t="shared" si="27"/>
        <v>13</v>
      </c>
      <c r="I120" s="28">
        <f t="shared" si="27"/>
        <v>13</v>
      </c>
      <c r="J120" s="28">
        <f t="shared" si="27"/>
        <v>13</v>
      </c>
      <c r="K120" s="28">
        <f t="shared" si="27"/>
        <v>0</v>
      </c>
      <c r="L120" s="28">
        <f t="shared" si="27"/>
        <v>15</v>
      </c>
      <c r="M120" s="29">
        <f t="shared" si="27"/>
        <v>715</v>
      </c>
      <c r="N120" s="28">
        <f t="shared" si="27"/>
        <v>236</v>
      </c>
      <c r="O120" s="28">
        <f t="shared" si="27"/>
        <v>247</v>
      </c>
      <c r="P120" s="28">
        <f t="shared" si="27"/>
        <v>232</v>
      </c>
      <c r="Q120" s="30">
        <f t="shared" si="27"/>
        <v>36</v>
      </c>
    </row>
    <row r="121" spans="2:17" customFormat="1" ht="14.25" thickBot="1" x14ac:dyDescent="0.2">
      <c r="B121" s="53"/>
      <c r="C121" s="53"/>
      <c r="D121" s="12" t="s">
        <v>122</v>
      </c>
      <c r="E121" s="46"/>
      <c r="F121" s="35">
        <f t="shared" ref="F121:F131" si="28">SUM(IF(ISNUMBER(G121),G121,0) + IF(ISNUMBER(K121),K121,0) + IF(ISNUMBER(L121),L121,0))</f>
        <v>8</v>
      </c>
      <c r="G121" s="36">
        <f t="shared" ref="G121:G131" si="29">SUM(H121:J121)</f>
        <v>6</v>
      </c>
      <c r="H121" s="36">
        <v>2</v>
      </c>
      <c r="I121" s="36">
        <v>2</v>
      </c>
      <c r="J121" s="36">
        <v>2</v>
      </c>
      <c r="K121" s="36">
        <v>0</v>
      </c>
      <c r="L121" s="37">
        <v>2</v>
      </c>
      <c r="M121" s="35">
        <f t="shared" ref="M121:M131" si="30">SUM(N121:P121)</f>
        <v>145</v>
      </c>
      <c r="N121" s="36">
        <v>42</v>
      </c>
      <c r="O121" s="36">
        <v>46</v>
      </c>
      <c r="P121" s="36">
        <v>57</v>
      </c>
      <c r="Q121" s="37">
        <v>7</v>
      </c>
    </row>
    <row r="122" spans="2:17" customFormat="1" ht="14.25" thickBot="1" x14ac:dyDescent="0.2">
      <c r="B122" s="53"/>
      <c r="C122" s="53"/>
      <c r="D122" s="12" t="s">
        <v>123</v>
      </c>
      <c r="E122" s="46"/>
      <c r="F122" s="35">
        <f t="shared" si="28"/>
        <v>5</v>
      </c>
      <c r="G122" s="36">
        <f t="shared" si="29"/>
        <v>3</v>
      </c>
      <c r="H122" s="36">
        <v>1</v>
      </c>
      <c r="I122" s="36">
        <v>1</v>
      </c>
      <c r="J122" s="36">
        <v>1</v>
      </c>
      <c r="K122" s="36">
        <v>0</v>
      </c>
      <c r="L122" s="37">
        <v>2</v>
      </c>
      <c r="M122" s="35">
        <f t="shared" si="30"/>
        <v>71</v>
      </c>
      <c r="N122" s="36">
        <v>24</v>
      </c>
      <c r="O122" s="36">
        <v>30</v>
      </c>
      <c r="P122" s="36">
        <v>17</v>
      </c>
      <c r="Q122" s="37">
        <v>6</v>
      </c>
    </row>
    <row r="123" spans="2:17" customFormat="1" ht="14.25" thickBot="1" x14ac:dyDescent="0.2">
      <c r="B123" s="53"/>
      <c r="C123" s="53"/>
      <c r="D123" s="12" t="s">
        <v>124</v>
      </c>
      <c r="E123" s="46"/>
      <c r="F123" s="35">
        <f t="shared" si="28"/>
        <v>4</v>
      </c>
      <c r="G123" s="36">
        <f t="shared" si="29"/>
        <v>3</v>
      </c>
      <c r="H123" s="36">
        <v>1</v>
      </c>
      <c r="I123" s="36">
        <v>1</v>
      </c>
      <c r="J123" s="36">
        <v>1</v>
      </c>
      <c r="K123" s="36">
        <v>0</v>
      </c>
      <c r="L123" s="37">
        <v>1</v>
      </c>
      <c r="M123" s="35">
        <f t="shared" si="30"/>
        <v>17</v>
      </c>
      <c r="N123" s="36">
        <v>5</v>
      </c>
      <c r="O123" s="36">
        <v>6</v>
      </c>
      <c r="P123" s="36">
        <v>6</v>
      </c>
      <c r="Q123" s="37">
        <v>1</v>
      </c>
    </row>
    <row r="124" spans="2:17" customFormat="1" ht="14.25" thickBot="1" x14ac:dyDescent="0.2">
      <c r="B124" s="53"/>
      <c r="C124" s="53"/>
      <c r="D124" s="12" t="s">
        <v>125</v>
      </c>
      <c r="E124" s="46"/>
      <c r="F124" s="35">
        <f t="shared" si="28"/>
        <v>9</v>
      </c>
      <c r="G124" s="36">
        <f t="shared" si="29"/>
        <v>6</v>
      </c>
      <c r="H124" s="36">
        <v>2</v>
      </c>
      <c r="I124" s="36">
        <v>2</v>
      </c>
      <c r="J124" s="36">
        <v>2</v>
      </c>
      <c r="K124" s="36">
        <v>0</v>
      </c>
      <c r="L124" s="37">
        <v>3</v>
      </c>
      <c r="M124" s="35">
        <f t="shared" si="30"/>
        <v>193</v>
      </c>
      <c r="N124" s="36">
        <v>69</v>
      </c>
      <c r="O124" s="36">
        <v>57</v>
      </c>
      <c r="P124" s="36">
        <v>67</v>
      </c>
      <c r="Q124" s="37">
        <v>11</v>
      </c>
    </row>
    <row r="125" spans="2:17" customFormat="1" ht="14.25" thickBot="1" x14ac:dyDescent="0.2">
      <c r="B125" s="53"/>
      <c r="C125" s="53"/>
      <c r="D125" s="12" t="s">
        <v>126</v>
      </c>
      <c r="E125" s="46"/>
      <c r="F125" s="35">
        <f t="shared" si="28"/>
        <v>4</v>
      </c>
      <c r="G125" s="36">
        <f t="shared" si="29"/>
        <v>3</v>
      </c>
      <c r="H125" s="36">
        <v>1</v>
      </c>
      <c r="I125" s="36">
        <v>1</v>
      </c>
      <c r="J125" s="36">
        <v>1</v>
      </c>
      <c r="K125" s="36">
        <v>0</v>
      </c>
      <c r="L125" s="37">
        <v>1</v>
      </c>
      <c r="M125" s="35">
        <f t="shared" si="30"/>
        <v>40</v>
      </c>
      <c r="N125" s="36">
        <v>13</v>
      </c>
      <c r="O125" s="36">
        <v>15</v>
      </c>
      <c r="P125" s="36">
        <v>12</v>
      </c>
      <c r="Q125" s="37">
        <v>3</v>
      </c>
    </row>
    <row r="126" spans="2:17" customFormat="1" ht="14.25" thickBot="1" x14ac:dyDescent="0.2">
      <c r="B126" s="53"/>
      <c r="C126" s="53"/>
      <c r="D126" s="12" t="s">
        <v>127</v>
      </c>
      <c r="E126" s="46"/>
      <c r="F126" s="35">
        <f t="shared" si="28"/>
        <v>5</v>
      </c>
      <c r="G126" s="36">
        <f t="shared" si="29"/>
        <v>3</v>
      </c>
      <c r="H126" s="36">
        <v>1</v>
      </c>
      <c r="I126" s="36">
        <v>1</v>
      </c>
      <c r="J126" s="36">
        <v>1</v>
      </c>
      <c r="K126" s="36">
        <v>0</v>
      </c>
      <c r="L126" s="37">
        <v>2</v>
      </c>
      <c r="M126" s="35">
        <f t="shared" si="30"/>
        <v>85</v>
      </c>
      <c r="N126" s="36">
        <v>28</v>
      </c>
      <c r="O126" s="36">
        <v>32</v>
      </c>
      <c r="P126" s="36">
        <v>25</v>
      </c>
      <c r="Q126" s="37">
        <v>3</v>
      </c>
    </row>
    <row r="127" spans="2:17" customFormat="1" ht="14.25" thickBot="1" x14ac:dyDescent="0.2">
      <c r="B127" s="53"/>
      <c r="C127" s="53"/>
      <c r="D127" s="12" t="s">
        <v>128</v>
      </c>
      <c r="E127" s="46"/>
      <c r="F127" s="35">
        <f t="shared" si="28"/>
        <v>3</v>
      </c>
      <c r="G127" s="36">
        <f t="shared" si="29"/>
        <v>3</v>
      </c>
      <c r="H127" s="36">
        <v>1</v>
      </c>
      <c r="I127" s="36">
        <v>1</v>
      </c>
      <c r="J127" s="36">
        <v>1</v>
      </c>
      <c r="K127" s="36">
        <v>0</v>
      </c>
      <c r="L127" s="37" t="s">
        <v>19</v>
      </c>
      <c r="M127" s="35">
        <f t="shared" si="30"/>
        <v>28</v>
      </c>
      <c r="N127" s="36">
        <v>14</v>
      </c>
      <c r="O127" s="36">
        <v>8</v>
      </c>
      <c r="P127" s="36">
        <v>6</v>
      </c>
      <c r="Q127" s="37" t="s">
        <v>19</v>
      </c>
    </row>
    <row r="128" spans="2:17" customFormat="1" ht="14.25" thickBot="1" x14ac:dyDescent="0.2">
      <c r="B128" s="53"/>
      <c r="C128" s="53"/>
      <c r="D128" s="12" t="s">
        <v>129</v>
      </c>
      <c r="E128" s="46"/>
      <c r="F128" s="35">
        <f t="shared" si="28"/>
        <v>4</v>
      </c>
      <c r="G128" s="36">
        <f t="shared" si="29"/>
        <v>3</v>
      </c>
      <c r="H128" s="36">
        <v>1</v>
      </c>
      <c r="I128" s="36">
        <v>1</v>
      </c>
      <c r="J128" s="36">
        <v>1</v>
      </c>
      <c r="K128" s="36">
        <v>0</v>
      </c>
      <c r="L128" s="37">
        <v>1</v>
      </c>
      <c r="M128" s="35">
        <f t="shared" si="30"/>
        <v>29</v>
      </c>
      <c r="N128" s="36">
        <v>13</v>
      </c>
      <c r="O128" s="36">
        <v>10</v>
      </c>
      <c r="P128" s="36">
        <v>6</v>
      </c>
      <c r="Q128" s="37">
        <v>2</v>
      </c>
    </row>
    <row r="129" spans="2:17" customFormat="1" ht="14.25" thickBot="1" x14ac:dyDescent="0.2">
      <c r="B129" s="53"/>
      <c r="C129" s="53"/>
      <c r="D129" s="12" t="s">
        <v>130</v>
      </c>
      <c r="E129" s="46"/>
      <c r="F129" s="35">
        <f t="shared" si="28"/>
        <v>4</v>
      </c>
      <c r="G129" s="36">
        <f t="shared" si="29"/>
        <v>3</v>
      </c>
      <c r="H129" s="36">
        <v>1</v>
      </c>
      <c r="I129" s="36">
        <v>1</v>
      </c>
      <c r="J129" s="36">
        <v>1</v>
      </c>
      <c r="K129" s="36">
        <v>0</v>
      </c>
      <c r="L129" s="37">
        <v>1</v>
      </c>
      <c r="M129" s="35">
        <f t="shared" si="30"/>
        <v>31</v>
      </c>
      <c r="N129" s="36">
        <v>9</v>
      </c>
      <c r="O129" s="36">
        <v>11</v>
      </c>
      <c r="P129" s="36">
        <v>11</v>
      </c>
      <c r="Q129" s="37">
        <v>1</v>
      </c>
    </row>
    <row r="130" spans="2:17" customFormat="1" ht="14.25" thickBot="1" x14ac:dyDescent="0.2">
      <c r="B130" s="53"/>
      <c r="C130" s="53"/>
      <c r="D130" s="12" t="s">
        <v>131</v>
      </c>
      <c r="E130" s="46"/>
      <c r="F130" s="35">
        <f t="shared" si="28"/>
        <v>3</v>
      </c>
      <c r="G130" s="36">
        <f t="shared" si="29"/>
        <v>3</v>
      </c>
      <c r="H130" s="36">
        <v>1</v>
      </c>
      <c r="I130" s="36">
        <v>1</v>
      </c>
      <c r="J130" s="36">
        <v>1</v>
      </c>
      <c r="K130" s="36">
        <v>0</v>
      </c>
      <c r="L130" s="37" t="s">
        <v>19</v>
      </c>
      <c r="M130" s="35">
        <f t="shared" si="30"/>
        <v>23</v>
      </c>
      <c r="N130" s="36">
        <v>6</v>
      </c>
      <c r="O130" s="36">
        <v>10</v>
      </c>
      <c r="P130" s="36">
        <v>7</v>
      </c>
      <c r="Q130" s="37" t="s">
        <v>19</v>
      </c>
    </row>
    <row r="131" spans="2:17" customFormat="1" ht="14.25" thickBot="1" x14ac:dyDescent="0.2">
      <c r="B131" s="53"/>
      <c r="C131" s="53"/>
      <c r="D131" s="12" t="s">
        <v>132</v>
      </c>
      <c r="E131" s="46"/>
      <c r="F131" s="35">
        <f t="shared" si="28"/>
        <v>5</v>
      </c>
      <c r="G131" s="36">
        <f t="shared" si="29"/>
        <v>3</v>
      </c>
      <c r="H131" s="36">
        <v>1</v>
      </c>
      <c r="I131" s="36">
        <v>1</v>
      </c>
      <c r="J131" s="36">
        <v>1</v>
      </c>
      <c r="K131" s="36">
        <v>0</v>
      </c>
      <c r="L131" s="37">
        <v>2</v>
      </c>
      <c r="M131" s="35">
        <f t="shared" si="30"/>
        <v>53</v>
      </c>
      <c r="N131" s="36">
        <v>13</v>
      </c>
      <c r="O131" s="36">
        <v>22</v>
      </c>
      <c r="P131" s="36">
        <v>18</v>
      </c>
      <c r="Q131" s="37">
        <v>2</v>
      </c>
    </row>
    <row r="132" spans="2:17" customFormat="1" ht="14.25" thickBot="1" x14ac:dyDescent="0.2">
      <c r="B132" s="53"/>
      <c r="C132" s="11" t="s">
        <v>191</v>
      </c>
      <c r="D132" s="13">
        <f>COUNTA(D133:D136) - E132</f>
        <v>4</v>
      </c>
      <c r="E132" s="30">
        <f>COUNTA(E133:E136)</f>
        <v>0</v>
      </c>
      <c r="F132" s="29">
        <f t="shared" ref="F132:Q132" si="31">SUM(F133:F136)</f>
        <v>36</v>
      </c>
      <c r="G132" s="28">
        <f t="shared" si="31"/>
        <v>26</v>
      </c>
      <c r="H132" s="28">
        <f t="shared" si="31"/>
        <v>8</v>
      </c>
      <c r="I132" s="28">
        <f t="shared" si="31"/>
        <v>9</v>
      </c>
      <c r="J132" s="28">
        <f t="shared" si="31"/>
        <v>9</v>
      </c>
      <c r="K132" s="28">
        <f t="shared" si="31"/>
        <v>0</v>
      </c>
      <c r="L132" s="28">
        <f t="shared" si="31"/>
        <v>10</v>
      </c>
      <c r="M132" s="29">
        <f t="shared" si="31"/>
        <v>727</v>
      </c>
      <c r="N132" s="28">
        <f t="shared" si="31"/>
        <v>234</v>
      </c>
      <c r="O132" s="28">
        <f t="shared" si="31"/>
        <v>242</v>
      </c>
      <c r="P132" s="28">
        <f t="shared" si="31"/>
        <v>251</v>
      </c>
      <c r="Q132" s="30">
        <f t="shared" si="31"/>
        <v>29</v>
      </c>
    </row>
    <row r="133" spans="2:17" customFormat="1" ht="14.25" thickBot="1" x14ac:dyDescent="0.2">
      <c r="B133" s="53"/>
      <c r="C133" s="53"/>
      <c r="D133" s="12" t="s">
        <v>133</v>
      </c>
      <c r="E133" s="46"/>
      <c r="F133" s="35">
        <f>SUM(IF(ISNUMBER(G133),G133,0) + IF(ISNUMBER(K133),K133,0) + IF(ISNUMBER(L133),L133,0))</f>
        <v>13</v>
      </c>
      <c r="G133" s="36">
        <f>SUM(H133:J133)</f>
        <v>9</v>
      </c>
      <c r="H133" s="36">
        <v>3</v>
      </c>
      <c r="I133" s="36">
        <v>3</v>
      </c>
      <c r="J133" s="36">
        <v>3</v>
      </c>
      <c r="K133" s="36">
        <v>0</v>
      </c>
      <c r="L133" s="37">
        <v>4</v>
      </c>
      <c r="M133" s="35">
        <f>SUM(N133:P133)</f>
        <v>276</v>
      </c>
      <c r="N133" s="36">
        <v>90</v>
      </c>
      <c r="O133" s="36">
        <v>86</v>
      </c>
      <c r="P133" s="36">
        <v>100</v>
      </c>
      <c r="Q133" s="37">
        <v>17</v>
      </c>
    </row>
    <row r="134" spans="2:17" customFormat="1" ht="14.25" thickBot="1" x14ac:dyDescent="0.2">
      <c r="B134" s="53"/>
      <c r="C134" s="53"/>
      <c r="D134" s="12" t="s">
        <v>134</v>
      </c>
      <c r="E134" s="46"/>
      <c r="F134" s="35">
        <f>SUM(IF(ISNUMBER(G134),G134,0) + IF(ISNUMBER(K134),K134,0) + IF(ISNUMBER(L134),L134,0))</f>
        <v>7</v>
      </c>
      <c r="G134" s="36">
        <f>SUM(H134:J134)</f>
        <v>5</v>
      </c>
      <c r="H134" s="36">
        <v>1</v>
      </c>
      <c r="I134" s="36">
        <v>2</v>
      </c>
      <c r="J134" s="36">
        <v>2</v>
      </c>
      <c r="K134" s="36">
        <v>0</v>
      </c>
      <c r="L134" s="37">
        <v>2</v>
      </c>
      <c r="M134" s="35">
        <f>SUM(N134:P134)</f>
        <v>129</v>
      </c>
      <c r="N134" s="36">
        <v>31</v>
      </c>
      <c r="O134" s="36">
        <v>49</v>
      </c>
      <c r="P134" s="36">
        <v>49</v>
      </c>
      <c r="Q134" s="37">
        <v>4</v>
      </c>
    </row>
    <row r="135" spans="2:17" customFormat="1" ht="14.25" thickBot="1" x14ac:dyDescent="0.2">
      <c r="B135" s="53"/>
      <c r="C135" s="53"/>
      <c r="D135" s="12" t="s">
        <v>135</v>
      </c>
      <c r="E135" s="46"/>
      <c r="F135" s="35">
        <f>SUM(IF(ISNUMBER(G135),G135,0) + IF(ISNUMBER(K135),K135,0) + IF(ISNUMBER(L135),L135,0))</f>
        <v>8</v>
      </c>
      <c r="G135" s="36">
        <f>SUM(H135:J135)</f>
        <v>6</v>
      </c>
      <c r="H135" s="36">
        <v>2</v>
      </c>
      <c r="I135" s="36">
        <v>2</v>
      </c>
      <c r="J135" s="36">
        <v>2</v>
      </c>
      <c r="K135" s="36">
        <v>0</v>
      </c>
      <c r="L135" s="37">
        <v>2</v>
      </c>
      <c r="M135" s="35">
        <f>SUM(N135:P135)</f>
        <v>178</v>
      </c>
      <c r="N135" s="36">
        <v>67</v>
      </c>
      <c r="O135" s="36">
        <v>59</v>
      </c>
      <c r="P135" s="36">
        <v>52</v>
      </c>
      <c r="Q135" s="37">
        <v>6</v>
      </c>
    </row>
    <row r="136" spans="2:17" customFormat="1" ht="14.25" thickBot="1" x14ac:dyDescent="0.2">
      <c r="B136" s="53"/>
      <c r="C136" s="53"/>
      <c r="D136" s="12" t="s">
        <v>136</v>
      </c>
      <c r="E136" s="46"/>
      <c r="F136" s="35">
        <f>SUM(IF(ISNUMBER(G136),G136,0) + IF(ISNUMBER(K136),K136,0) + IF(ISNUMBER(L136),L136,0))</f>
        <v>8</v>
      </c>
      <c r="G136" s="36">
        <f>SUM(H136:J136)</f>
        <v>6</v>
      </c>
      <c r="H136" s="36">
        <v>2</v>
      </c>
      <c r="I136" s="36">
        <v>2</v>
      </c>
      <c r="J136" s="36">
        <v>2</v>
      </c>
      <c r="K136" s="36">
        <v>0</v>
      </c>
      <c r="L136" s="37">
        <v>2</v>
      </c>
      <c r="M136" s="35">
        <f>SUM(N136:P136)</f>
        <v>144</v>
      </c>
      <c r="N136" s="36">
        <v>46</v>
      </c>
      <c r="O136" s="36">
        <v>48</v>
      </c>
      <c r="P136" s="36">
        <v>50</v>
      </c>
      <c r="Q136" s="37">
        <v>2</v>
      </c>
    </row>
    <row r="137" spans="2:17" customFormat="1" ht="14.25" thickBot="1" x14ac:dyDescent="0.2">
      <c r="B137" s="53"/>
      <c r="C137" s="11" t="s">
        <v>192</v>
      </c>
      <c r="D137" s="13">
        <f>COUNTA(D138:D148) - E137</f>
        <v>11</v>
      </c>
      <c r="E137" s="30">
        <f>COUNTA(E138:E148)</f>
        <v>0</v>
      </c>
      <c r="F137" s="29">
        <f t="shared" ref="F137:Q137" si="32">SUM(F138:F148)</f>
        <v>51</v>
      </c>
      <c r="G137" s="28">
        <f t="shared" si="32"/>
        <v>39</v>
      </c>
      <c r="H137" s="28">
        <f t="shared" si="32"/>
        <v>14</v>
      </c>
      <c r="I137" s="28">
        <f t="shared" si="32"/>
        <v>12</v>
      </c>
      <c r="J137" s="28">
        <f t="shared" si="32"/>
        <v>13</v>
      </c>
      <c r="K137" s="28">
        <f t="shared" si="32"/>
        <v>1</v>
      </c>
      <c r="L137" s="28">
        <f t="shared" si="32"/>
        <v>11</v>
      </c>
      <c r="M137" s="29">
        <f t="shared" si="32"/>
        <v>785</v>
      </c>
      <c r="N137" s="28">
        <f t="shared" si="32"/>
        <v>274</v>
      </c>
      <c r="O137" s="28">
        <f t="shared" si="32"/>
        <v>244</v>
      </c>
      <c r="P137" s="28">
        <f t="shared" si="32"/>
        <v>267</v>
      </c>
      <c r="Q137" s="30">
        <f t="shared" si="32"/>
        <v>23</v>
      </c>
    </row>
    <row r="138" spans="2:17" customFormat="1" ht="14.25" thickBot="1" x14ac:dyDescent="0.2">
      <c r="B138" s="53"/>
      <c r="C138" s="53"/>
      <c r="D138" s="12" t="s">
        <v>137</v>
      </c>
      <c r="E138" s="46"/>
      <c r="F138" s="35">
        <f t="shared" ref="F138:F148" si="33">SUM(IF(ISNUMBER(G138),G138,0) + IF(ISNUMBER(K138),K138,0) + IF(ISNUMBER(L138),L138,0))</f>
        <v>16</v>
      </c>
      <c r="G138" s="36">
        <f t="shared" ref="G138:G148" si="34">SUM(H138:J138)</f>
        <v>13</v>
      </c>
      <c r="H138" s="36">
        <v>5</v>
      </c>
      <c r="I138" s="36">
        <v>4</v>
      </c>
      <c r="J138" s="36">
        <v>4</v>
      </c>
      <c r="K138" s="36">
        <v>0</v>
      </c>
      <c r="L138" s="37">
        <v>3</v>
      </c>
      <c r="M138" s="35">
        <f t="shared" ref="M138:M148" si="35">SUM(N138:P138)</f>
        <v>420</v>
      </c>
      <c r="N138" s="36">
        <v>152</v>
      </c>
      <c r="O138" s="36">
        <v>136</v>
      </c>
      <c r="P138" s="36">
        <v>132</v>
      </c>
      <c r="Q138" s="37">
        <v>9</v>
      </c>
    </row>
    <row r="139" spans="2:17" customFormat="1" ht="14.25" thickBot="1" x14ac:dyDescent="0.2">
      <c r="B139" s="53"/>
      <c r="C139" s="53"/>
      <c r="D139" s="12" t="s">
        <v>138</v>
      </c>
      <c r="E139" s="46"/>
      <c r="F139" s="35">
        <f t="shared" si="33"/>
        <v>4</v>
      </c>
      <c r="G139" s="36">
        <f t="shared" si="34"/>
        <v>3</v>
      </c>
      <c r="H139" s="36">
        <v>1</v>
      </c>
      <c r="I139" s="36">
        <v>1</v>
      </c>
      <c r="J139" s="36">
        <v>1</v>
      </c>
      <c r="K139" s="36">
        <v>0</v>
      </c>
      <c r="L139" s="37">
        <v>1</v>
      </c>
      <c r="M139" s="35">
        <f t="shared" si="35"/>
        <v>21</v>
      </c>
      <c r="N139" s="36">
        <v>4</v>
      </c>
      <c r="O139" s="36">
        <v>9</v>
      </c>
      <c r="P139" s="36">
        <v>8</v>
      </c>
      <c r="Q139" s="37">
        <v>1</v>
      </c>
    </row>
    <row r="140" spans="2:17" customFormat="1" ht="14.25" thickBot="1" x14ac:dyDescent="0.2">
      <c r="B140" s="53"/>
      <c r="C140" s="53"/>
      <c r="D140" s="12" t="s">
        <v>139</v>
      </c>
      <c r="E140" s="46"/>
      <c r="F140" s="35">
        <f t="shared" si="33"/>
        <v>3</v>
      </c>
      <c r="G140" s="36">
        <f t="shared" si="34"/>
        <v>3</v>
      </c>
      <c r="H140" s="36">
        <v>1</v>
      </c>
      <c r="I140" s="36">
        <v>1</v>
      </c>
      <c r="J140" s="36">
        <v>1</v>
      </c>
      <c r="K140" s="36">
        <v>0</v>
      </c>
      <c r="L140" s="37" t="s">
        <v>19</v>
      </c>
      <c r="M140" s="35">
        <f t="shared" si="35"/>
        <v>24</v>
      </c>
      <c r="N140" s="36">
        <v>8</v>
      </c>
      <c r="O140" s="36">
        <v>4</v>
      </c>
      <c r="P140" s="36">
        <v>12</v>
      </c>
      <c r="Q140" s="37" t="s">
        <v>19</v>
      </c>
    </row>
    <row r="141" spans="2:17" customFormat="1" ht="14.25" thickBot="1" x14ac:dyDescent="0.2">
      <c r="B141" s="53"/>
      <c r="C141" s="53"/>
      <c r="D141" s="12" t="s">
        <v>140</v>
      </c>
      <c r="E141" s="46"/>
      <c r="F141" s="35">
        <f t="shared" si="33"/>
        <v>5</v>
      </c>
      <c r="G141" s="36">
        <f t="shared" si="34"/>
        <v>3</v>
      </c>
      <c r="H141" s="36">
        <v>1</v>
      </c>
      <c r="I141" s="36">
        <v>1</v>
      </c>
      <c r="J141" s="36">
        <v>1</v>
      </c>
      <c r="K141" s="36">
        <v>0</v>
      </c>
      <c r="L141" s="37">
        <v>2</v>
      </c>
      <c r="M141" s="35">
        <f t="shared" si="35"/>
        <v>83</v>
      </c>
      <c r="N141" s="36">
        <v>30</v>
      </c>
      <c r="O141" s="36">
        <v>26</v>
      </c>
      <c r="P141" s="36">
        <v>27</v>
      </c>
      <c r="Q141" s="37">
        <v>3</v>
      </c>
    </row>
    <row r="142" spans="2:17" customFormat="1" ht="14.25" thickBot="1" x14ac:dyDescent="0.2">
      <c r="B142" s="53"/>
      <c r="C142" s="53"/>
      <c r="D142" s="12" t="s">
        <v>141</v>
      </c>
      <c r="E142" s="46"/>
      <c r="F142" s="35">
        <f t="shared" si="33"/>
        <v>2</v>
      </c>
      <c r="G142" s="36">
        <f t="shared" si="34"/>
        <v>1</v>
      </c>
      <c r="H142" s="36" t="s">
        <v>19</v>
      </c>
      <c r="I142" s="36" t="s">
        <v>19</v>
      </c>
      <c r="J142" s="36">
        <v>1</v>
      </c>
      <c r="K142" s="36">
        <v>1</v>
      </c>
      <c r="L142" s="37" t="s">
        <v>19</v>
      </c>
      <c r="M142" s="35">
        <f t="shared" si="35"/>
        <v>6</v>
      </c>
      <c r="N142" s="36">
        <v>2</v>
      </c>
      <c r="O142" s="36">
        <v>3</v>
      </c>
      <c r="P142" s="36">
        <v>1</v>
      </c>
      <c r="Q142" s="37" t="s">
        <v>19</v>
      </c>
    </row>
    <row r="143" spans="2:17" customFormat="1" ht="14.25" thickBot="1" x14ac:dyDescent="0.2">
      <c r="B143" s="53"/>
      <c r="C143" s="53"/>
      <c r="D143" s="12" t="s">
        <v>142</v>
      </c>
      <c r="E143" s="46"/>
      <c r="F143" s="35">
        <f t="shared" si="33"/>
        <v>5</v>
      </c>
      <c r="G143" s="36">
        <f t="shared" si="34"/>
        <v>3</v>
      </c>
      <c r="H143" s="36">
        <v>1</v>
      </c>
      <c r="I143" s="36">
        <v>1</v>
      </c>
      <c r="J143" s="36">
        <v>1</v>
      </c>
      <c r="K143" s="36">
        <v>0</v>
      </c>
      <c r="L143" s="37">
        <v>2</v>
      </c>
      <c r="M143" s="35">
        <f t="shared" si="35"/>
        <v>91</v>
      </c>
      <c r="N143" s="36">
        <v>29</v>
      </c>
      <c r="O143" s="36">
        <v>30</v>
      </c>
      <c r="P143" s="36">
        <v>32</v>
      </c>
      <c r="Q143" s="37">
        <v>4</v>
      </c>
    </row>
    <row r="144" spans="2:17" customFormat="1" ht="14.25" thickBot="1" x14ac:dyDescent="0.2">
      <c r="B144" s="53"/>
      <c r="C144" s="53"/>
      <c r="D144" s="12" t="s">
        <v>143</v>
      </c>
      <c r="E144" s="46"/>
      <c r="F144" s="35">
        <f t="shared" si="33"/>
        <v>3</v>
      </c>
      <c r="G144" s="36">
        <f t="shared" si="34"/>
        <v>3</v>
      </c>
      <c r="H144" s="36">
        <v>1</v>
      </c>
      <c r="I144" s="36">
        <v>1</v>
      </c>
      <c r="J144" s="36">
        <v>1</v>
      </c>
      <c r="K144" s="36">
        <v>0</v>
      </c>
      <c r="L144" s="37" t="s">
        <v>19</v>
      </c>
      <c r="M144" s="35">
        <f t="shared" si="35"/>
        <v>15</v>
      </c>
      <c r="N144" s="36">
        <v>5</v>
      </c>
      <c r="O144" s="36">
        <v>4</v>
      </c>
      <c r="P144" s="36">
        <v>6</v>
      </c>
      <c r="Q144" s="37" t="s">
        <v>19</v>
      </c>
    </row>
    <row r="145" spans="2:17" customFormat="1" ht="14.25" thickBot="1" x14ac:dyDescent="0.2">
      <c r="B145" s="53"/>
      <c r="C145" s="53"/>
      <c r="D145" s="12" t="s">
        <v>144</v>
      </c>
      <c r="E145" s="46"/>
      <c r="F145" s="35">
        <f t="shared" si="33"/>
        <v>3</v>
      </c>
      <c r="G145" s="36">
        <f t="shared" si="34"/>
        <v>3</v>
      </c>
      <c r="H145" s="36">
        <v>1</v>
      </c>
      <c r="I145" s="36">
        <v>1</v>
      </c>
      <c r="J145" s="36">
        <v>1</v>
      </c>
      <c r="K145" s="36">
        <v>0</v>
      </c>
      <c r="L145" s="37" t="s">
        <v>19</v>
      </c>
      <c r="M145" s="35">
        <f t="shared" si="35"/>
        <v>37</v>
      </c>
      <c r="N145" s="36">
        <v>13</v>
      </c>
      <c r="O145" s="36">
        <v>9</v>
      </c>
      <c r="P145" s="36">
        <v>15</v>
      </c>
      <c r="Q145" s="37" t="s">
        <v>19</v>
      </c>
    </row>
    <row r="146" spans="2:17" customFormat="1" ht="14.25" thickBot="1" x14ac:dyDescent="0.2">
      <c r="B146" s="53"/>
      <c r="C146" s="53"/>
      <c r="D146" s="12" t="s">
        <v>227</v>
      </c>
      <c r="E146" s="46"/>
      <c r="F146" s="35">
        <f t="shared" si="33"/>
        <v>1</v>
      </c>
      <c r="G146" s="36">
        <f t="shared" si="34"/>
        <v>1</v>
      </c>
      <c r="H146" s="36">
        <v>1</v>
      </c>
      <c r="I146" s="36" t="s">
        <v>19</v>
      </c>
      <c r="J146" s="36" t="s">
        <v>19</v>
      </c>
      <c r="K146" s="36">
        <v>0</v>
      </c>
      <c r="L146" s="37" t="s">
        <v>19</v>
      </c>
      <c r="M146" s="35">
        <f t="shared" si="35"/>
        <v>1</v>
      </c>
      <c r="N146" s="36">
        <v>1</v>
      </c>
      <c r="O146" s="36" t="s">
        <v>19</v>
      </c>
      <c r="P146" s="36" t="s">
        <v>19</v>
      </c>
      <c r="Q146" s="37" t="s">
        <v>19</v>
      </c>
    </row>
    <row r="147" spans="2:17" customFormat="1" ht="14.25" thickBot="1" x14ac:dyDescent="0.2">
      <c r="B147" s="53"/>
      <c r="C147" s="53"/>
      <c r="D147" s="12" t="s">
        <v>145</v>
      </c>
      <c r="E147" s="46"/>
      <c r="F147" s="35">
        <f t="shared" si="33"/>
        <v>5</v>
      </c>
      <c r="G147" s="36">
        <f t="shared" si="34"/>
        <v>3</v>
      </c>
      <c r="H147" s="36">
        <v>1</v>
      </c>
      <c r="I147" s="36">
        <v>1</v>
      </c>
      <c r="J147" s="36">
        <v>1</v>
      </c>
      <c r="K147" s="36">
        <v>0</v>
      </c>
      <c r="L147" s="37">
        <v>2</v>
      </c>
      <c r="M147" s="35">
        <f t="shared" si="35"/>
        <v>69</v>
      </c>
      <c r="N147" s="36">
        <v>21</v>
      </c>
      <c r="O147" s="36">
        <v>19</v>
      </c>
      <c r="P147" s="36">
        <v>29</v>
      </c>
      <c r="Q147" s="37">
        <v>4</v>
      </c>
    </row>
    <row r="148" spans="2:17" customFormat="1" ht="14.25" thickBot="1" x14ac:dyDescent="0.2">
      <c r="B148" s="53"/>
      <c r="C148" s="53"/>
      <c r="D148" s="12" t="s">
        <v>146</v>
      </c>
      <c r="E148" s="46"/>
      <c r="F148" s="35">
        <f t="shared" si="33"/>
        <v>4</v>
      </c>
      <c r="G148" s="36">
        <f t="shared" si="34"/>
        <v>3</v>
      </c>
      <c r="H148" s="36">
        <v>1</v>
      </c>
      <c r="I148" s="36">
        <v>1</v>
      </c>
      <c r="J148" s="36">
        <v>1</v>
      </c>
      <c r="K148" s="36">
        <v>0</v>
      </c>
      <c r="L148" s="37">
        <v>1</v>
      </c>
      <c r="M148" s="35">
        <f t="shared" si="35"/>
        <v>18</v>
      </c>
      <c r="N148" s="36">
        <v>9</v>
      </c>
      <c r="O148" s="36">
        <v>4</v>
      </c>
      <c r="P148" s="36">
        <v>5</v>
      </c>
      <c r="Q148" s="37">
        <v>2</v>
      </c>
    </row>
    <row r="149" spans="2:17" customFormat="1" ht="14.25" thickBot="1" x14ac:dyDescent="0.2">
      <c r="B149" s="53"/>
      <c r="C149" s="11" t="s">
        <v>193</v>
      </c>
      <c r="D149" s="13">
        <f>COUNTA(D150:D155) - E149</f>
        <v>6</v>
      </c>
      <c r="E149" s="30">
        <f>COUNTA(E150:E155)</f>
        <v>0</v>
      </c>
      <c r="F149" s="29">
        <f t="shared" ref="F149:Q149" si="36">SUM(F150:F155)</f>
        <v>30</v>
      </c>
      <c r="G149" s="28">
        <f t="shared" si="36"/>
        <v>22</v>
      </c>
      <c r="H149" s="28">
        <f t="shared" si="36"/>
        <v>7</v>
      </c>
      <c r="I149" s="28">
        <f t="shared" si="36"/>
        <v>9</v>
      </c>
      <c r="J149" s="28">
        <f t="shared" si="36"/>
        <v>6</v>
      </c>
      <c r="K149" s="28">
        <f t="shared" si="36"/>
        <v>0</v>
      </c>
      <c r="L149" s="28">
        <f t="shared" si="36"/>
        <v>8</v>
      </c>
      <c r="M149" s="29">
        <f t="shared" si="36"/>
        <v>599</v>
      </c>
      <c r="N149" s="28">
        <f t="shared" si="36"/>
        <v>211</v>
      </c>
      <c r="O149" s="28">
        <f t="shared" si="36"/>
        <v>207</v>
      </c>
      <c r="P149" s="28">
        <f t="shared" si="36"/>
        <v>181</v>
      </c>
      <c r="Q149" s="30">
        <f t="shared" si="36"/>
        <v>21</v>
      </c>
    </row>
    <row r="150" spans="2:17" customFormat="1" ht="14.25" thickBot="1" x14ac:dyDescent="0.2">
      <c r="B150" s="53"/>
      <c r="C150" s="53"/>
      <c r="D150" s="12" t="s">
        <v>147</v>
      </c>
      <c r="E150" s="46"/>
      <c r="F150" s="35">
        <f t="shared" ref="F150:F155" si="37">SUM(IF(ISNUMBER(G150),G150,0) + IF(ISNUMBER(K150),K150,0) + IF(ISNUMBER(L150),L150,0))</f>
        <v>8</v>
      </c>
      <c r="G150" s="36">
        <f t="shared" ref="G150:G155" si="38">SUM(H150:J150)</f>
        <v>6</v>
      </c>
      <c r="H150" s="36">
        <v>2</v>
      </c>
      <c r="I150" s="36">
        <v>2</v>
      </c>
      <c r="J150" s="36">
        <v>2</v>
      </c>
      <c r="K150" s="36">
        <v>0</v>
      </c>
      <c r="L150" s="37">
        <v>2</v>
      </c>
      <c r="M150" s="35">
        <f t="shared" ref="M150:M155" si="39">SUM(N150:P150)</f>
        <v>201</v>
      </c>
      <c r="N150" s="36">
        <v>69</v>
      </c>
      <c r="O150" s="36">
        <v>70</v>
      </c>
      <c r="P150" s="36">
        <v>62</v>
      </c>
      <c r="Q150" s="37">
        <v>7</v>
      </c>
    </row>
    <row r="151" spans="2:17" customFormat="1" ht="14.25" thickBot="1" x14ac:dyDescent="0.2">
      <c r="B151" s="53"/>
      <c r="C151" s="53"/>
      <c r="D151" s="12" t="s">
        <v>148</v>
      </c>
      <c r="E151" s="46"/>
      <c r="F151" s="35">
        <f t="shared" si="37"/>
        <v>8</v>
      </c>
      <c r="G151" s="36">
        <f t="shared" si="38"/>
        <v>6</v>
      </c>
      <c r="H151" s="36">
        <v>2</v>
      </c>
      <c r="I151" s="36">
        <v>2</v>
      </c>
      <c r="J151" s="36">
        <v>2</v>
      </c>
      <c r="K151" s="36">
        <v>0</v>
      </c>
      <c r="L151" s="37">
        <v>2</v>
      </c>
      <c r="M151" s="35">
        <f t="shared" si="39"/>
        <v>167</v>
      </c>
      <c r="N151" s="36">
        <v>67</v>
      </c>
      <c r="O151" s="36">
        <v>52</v>
      </c>
      <c r="P151" s="36">
        <v>48</v>
      </c>
      <c r="Q151" s="37">
        <v>7</v>
      </c>
    </row>
    <row r="152" spans="2:17" customFormat="1" ht="14.25" thickBot="1" x14ac:dyDescent="0.2">
      <c r="B152" s="53"/>
      <c r="C152" s="53"/>
      <c r="D152" s="12" t="s">
        <v>149</v>
      </c>
      <c r="E152" s="46"/>
      <c r="F152" s="35">
        <f t="shared" si="37"/>
        <v>7</v>
      </c>
      <c r="G152" s="36">
        <f t="shared" si="38"/>
        <v>5</v>
      </c>
      <c r="H152" s="36">
        <v>2</v>
      </c>
      <c r="I152" s="36">
        <v>2</v>
      </c>
      <c r="J152" s="36">
        <v>1</v>
      </c>
      <c r="K152" s="36">
        <v>0</v>
      </c>
      <c r="L152" s="37">
        <v>2</v>
      </c>
      <c r="M152" s="35">
        <f t="shared" si="39"/>
        <v>127</v>
      </c>
      <c r="N152" s="36">
        <v>46</v>
      </c>
      <c r="O152" s="36">
        <v>44</v>
      </c>
      <c r="P152" s="36">
        <v>37</v>
      </c>
      <c r="Q152" s="37">
        <v>5</v>
      </c>
    </row>
    <row r="153" spans="2:17" customFormat="1" ht="14.25" thickBot="1" x14ac:dyDescent="0.2">
      <c r="B153" s="53"/>
      <c r="C153" s="53"/>
      <c r="D153" s="12" t="s">
        <v>150</v>
      </c>
      <c r="E153" s="46"/>
      <c r="F153" s="35">
        <f t="shared" si="37"/>
        <v>1</v>
      </c>
      <c r="G153" s="36">
        <f t="shared" si="38"/>
        <v>1</v>
      </c>
      <c r="H153" s="36" t="s">
        <v>19</v>
      </c>
      <c r="I153" s="36">
        <v>1</v>
      </c>
      <c r="J153" s="36" t="s">
        <v>19</v>
      </c>
      <c r="K153" s="36">
        <v>0</v>
      </c>
      <c r="L153" s="37" t="s">
        <v>19</v>
      </c>
      <c r="M153" s="35">
        <f t="shared" si="39"/>
        <v>1</v>
      </c>
      <c r="N153" s="36" t="s">
        <v>19</v>
      </c>
      <c r="O153" s="36">
        <v>1</v>
      </c>
      <c r="P153" s="36" t="s">
        <v>19</v>
      </c>
      <c r="Q153" s="37" t="s">
        <v>19</v>
      </c>
    </row>
    <row r="154" spans="2:17" customFormat="1" ht="14.25" thickBot="1" x14ac:dyDescent="0.2">
      <c r="B154" s="53"/>
      <c r="C154" s="53"/>
      <c r="D154" s="12" t="s">
        <v>151</v>
      </c>
      <c r="E154" s="46"/>
      <c r="F154" s="35">
        <f t="shared" si="37"/>
        <v>1</v>
      </c>
      <c r="G154" s="36">
        <f t="shared" si="38"/>
        <v>1</v>
      </c>
      <c r="H154" s="36" t="s">
        <v>19</v>
      </c>
      <c r="I154" s="36">
        <v>1</v>
      </c>
      <c r="J154" s="36" t="s">
        <v>19</v>
      </c>
      <c r="K154" s="36">
        <v>0</v>
      </c>
      <c r="L154" s="37" t="s">
        <v>19</v>
      </c>
      <c r="M154" s="35">
        <f t="shared" si="39"/>
        <v>2</v>
      </c>
      <c r="N154" s="36" t="s">
        <v>19</v>
      </c>
      <c r="O154" s="36">
        <v>2</v>
      </c>
      <c r="P154" s="36" t="s">
        <v>19</v>
      </c>
      <c r="Q154" s="37" t="s">
        <v>19</v>
      </c>
    </row>
    <row r="155" spans="2:17" customFormat="1" ht="14.25" thickBot="1" x14ac:dyDescent="0.2">
      <c r="B155" s="53"/>
      <c r="C155" s="53"/>
      <c r="D155" s="12" t="s">
        <v>152</v>
      </c>
      <c r="E155" s="46"/>
      <c r="F155" s="35">
        <f t="shared" si="37"/>
        <v>5</v>
      </c>
      <c r="G155" s="36">
        <f t="shared" si="38"/>
        <v>3</v>
      </c>
      <c r="H155" s="36">
        <v>1</v>
      </c>
      <c r="I155" s="36">
        <v>1</v>
      </c>
      <c r="J155" s="36">
        <v>1</v>
      </c>
      <c r="K155" s="36">
        <v>0</v>
      </c>
      <c r="L155" s="37">
        <v>2</v>
      </c>
      <c r="M155" s="35">
        <f t="shared" si="39"/>
        <v>101</v>
      </c>
      <c r="N155" s="36">
        <v>29</v>
      </c>
      <c r="O155" s="36">
        <v>38</v>
      </c>
      <c r="P155" s="36">
        <v>34</v>
      </c>
      <c r="Q155" s="37">
        <v>2</v>
      </c>
    </row>
    <row r="156" spans="2:17" customFormat="1" ht="14.25" thickBot="1" x14ac:dyDescent="0.2">
      <c r="B156" s="53"/>
      <c r="C156" s="11" t="s">
        <v>194</v>
      </c>
      <c r="D156" s="13">
        <f>COUNTA(D157:D163) - E156</f>
        <v>7</v>
      </c>
      <c r="E156" s="30">
        <f>COUNTA(E157:E163)</f>
        <v>0</v>
      </c>
      <c r="F156" s="29">
        <f t="shared" ref="F156:Q156" si="40">SUM(F157:F163)</f>
        <v>51</v>
      </c>
      <c r="G156" s="28">
        <f t="shared" si="40"/>
        <v>39</v>
      </c>
      <c r="H156" s="28">
        <f t="shared" si="40"/>
        <v>14</v>
      </c>
      <c r="I156" s="28">
        <f t="shared" si="40"/>
        <v>13</v>
      </c>
      <c r="J156" s="28">
        <f t="shared" si="40"/>
        <v>12</v>
      </c>
      <c r="K156" s="28">
        <f t="shared" si="40"/>
        <v>0</v>
      </c>
      <c r="L156" s="28">
        <f t="shared" si="40"/>
        <v>12</v>
      </c>
      <c r="M156" s="29">
        <f t="shared" si="40"/>
        <v>1036</v>
      </c>
      <c r="N156" s="28">
        <f t="shared" si="40"/>
        <v>339</v>
      </c>
      <c r="O156" s="28">
        <f t="shared" si="40"/>
        <v>368</v>
      </c>
      <c r="P156" s="28">
        <f t="shared" si="40"/>
        <v>329</v>
      </c>
      <c r="Q156" s="30">
        <f t="shared" si="40"/>
        <v>26</v>
      </c>
    </row>
    <row r="157" spans="2:17" customFormat="1" ht="14.25" thickBot="1" x14ac:dyDescent="0.2">
      <c r="B157" s="53"/>
      <c r="C157" s="53"/>
      <c r="D157" s="12" t="s">
        <v>153</v>
      </c>
      <c r="E157" s="46"/>
      <c r="F157" s="35">
        <f t="shared" ref="F157:F163" si="41">SUM(IF(ISNUMBER(G157),G157,0) + IF(ISNUMBER(K157),K157,0) + IF(ISNUMBER(L157),L157,0))</f>
        <v>11</v>
      </c>
      <c r="G157" s="36">
        <f t="shared" ref="G157:G163" si="42">SUM(H157:J157)</f>
        <v>9</v>
      </c>
      <c r="H157" s="36">
        <v>3</v>
      </c>
      <c r="I157" s="36">
        <v>3</v>
      </c>
      <c r="J157" s="36">
        <v>3</v>
      </c>
      <c r="K157" s="36">
        <v>0</v>
      </c>
      <c r="L157" s="37">
        <v>2</v>
      </c>
      <c r="M157" s="35">
        <f t="shared" ref="M157:M163" si="43">SUM(N157:P157)</f>
        <v>272</v>
      </c>
      <c r="N157" s="36">
        <v>86</v>
      </c>
      <c r="O157" s="36">
        <v>94</v>
      </c>
      <c r="P157" s="36">
        <v>92</v>
      </c>
      <c r="Q157" s="37">
        <v>4</v>
      </c>
    </row>
    <row r="158" spans="2:17" customFormat="1" ht="14.25" thickBot="1" x14ac:dyDescent="0.2">
      <c r="B158" s="53"/>
      <c r="C158" s="53"/>
      <c r="D158" s="12" t="s">
        <v>154</v>
      </c>
      <c r="E158" s="46"/>
      <c r="F158" s="35">
        <f t="shared" si="41"/>
        <v>7</v>
      </c>
      <c r="G158" s="36">
        <f t="shared" si="42"/>
        <v>5</v>
      </c>
      <c r="H158" s="36">
        <v>2</v>
      </c>
      <c r="I158" s="36">
        <v>2</v>
      </c>
      <c r="J158" s="36">
        <v>1</v>
      </c>
      <c r="K158" s="36">
        <v>0</v>
      </c>
      <c r="L158" s="37">
        <v>2</v>
      </c>
      <c r="M158" s="35">
        <f t="shared" si="43"/>
        <v>120</v>
      </c>
      <c r="N158" s="36">
        <v>41</v>
      </c>
      <c r="O158" s="36">
        <v>42</v>
      </c>
      <c r="P158" s="36">
        <v>37</v>
      </c>
      <c r="Q158" s="37">
        <v>2</v>
      </c>
    </row>
    <row r="159" spans="2:17" customFormat="1" ht="14.25" thickBot="1" x14ac:dyDescent="0.2">
      <c r="B159" s="53"/>
      <c r="C159" s="53"/>
      <c r="D159" s="12" t="s">
        <v>155</v>
      </c>
      <c r="E159" s="46"/>
      <c r="F159" s="35">
        <f t="shared" si="41"/>
        <v>8</v>
      </c>
      <c r="G159" s="36">
        <f t="shared" si="42"/>
        <v>6</v>
      </c>
      <c r="H159" s="36">
        <v>2</v>
      </c>
      <c r="I159" s="36">
        <v>2</v>
      </c>
      <c r="J159" s="36">
        <v>2</v>
      </c>
      <c r="K159" s="36">
        <v>0</v>
      </c>
      <c r="L159" s="37">
        <v>2</v>
      </c>
      <c r="M159" s="35">
        <f t="shared" si="43"/>
        <v>150</v>
      </c>
      <c r="N159" s="36">
        <v>46</v>
      </c>
      <c r="O159" s="36">
        <v>53</v>
      </c>
      <c r="P159" s="36">
        <v>51</v>
      </c>
      <c r="Q159" s="37">
        <v>6</v>
      </c>
    </row>
    <row r="160" spans="2:17" customFormat="1" ht="14.25" thickBot="1" x14ac:dyDescent="0.2">
      <c r="B160" s="53"/>
      <c r="C160" s="53"/>
      <c r="D160" s="12" t="s">
        <v>156</v>
      </c>
      <c r="E160" s="46"/>
      <c r="F160" s="35">
        <f t="shared" si="41"/>
        <v>9</v>
      </c>
      <c r="G160" s="36">
        <f t="shared" si="42"/>
        <v>6</v>
      </c>
      <c r="H160" s="36">
        <v>2</v>
      </c>
      <c r="I160" s="36">
        <v>2</v>
      </c>
      <c r="J160" s="36">
        <v>2</v>
      </c>
      <c r="K160" s="36">
        <v>0</v>
      </c>
      <c r="L160" s="37">
        <v>3</v>
      </c>
      <c r="M160" s="35">
        <f t="shared" si="43"/>
        <v>206</v>
      </c>
      <c r="N160" s="36">
        <v>70</v>
      </c>
      <c r="O160" s="36">
        <v>72</v>
      </c>
      <c r="P160" s="36">
        <v>64</v>
      </c>
      <c r="Q160" s="37">
        <v>4</v>
      </c>
    </row>
    <row r="161" spans="2:17" customFormat="1" ht="14.25" thickBot="1" x14ac:dyDescent="0.2">
      <c r="B161" s="53"/>
      <c r="C161" s="53"/>
      <c r="D161" s="12" t="s">
        <v>157</v>
      </c>
      <c r="E161" s="46"/>
      <c r="F161" s="35">
        <f t="shared" si="41"/>
        <v>6</v>
      </c>
      <c r="G161" s="36">
        <f t="shared" si="42"/>
        <v>4</v>
      </c>
      <c r="H161" s="36">
        <v>2</v>
      </c>
      <c r="I161" s="36">
        <v>1</v>
      </c>
      <c r="J161" s="36">
        <v>1</v>
      </c>
      <c r="K161" s="36">
        <v>0</v>
      </c>
      <c r="L161" s="37">
        <v>2</v>
      </c>
      <c r="M161" s="35">
        <f t="shared" si="43"/>
        <v>108</v>
      </c>
      <c r="N161" s="36">
        <v>40</v>
      </c>
      <c r="O161" s="36">
        <v>38</v>
      </c>
      <c r="P161" s="36">
        <v>30</v>
      </c>
      <c r="Q161" s="37">
        <v>9</v>
      </c>
    </row>
    <row r="162" spans="2:17" customFormat="1" ht="14.25" thickBot="1" x14ac:dyDescent="0.2">
      <c r="B162" s="53"/>
      <c r="C162" s="53"/>
      <c r="D162" s="12" t="s">
        <v>158</v>
      </c>
      <c r="E162" s="46"/>
      <c r="F162" s="35">
        <f t="shared" si="41"/>
        <v>7</v>
      </c>
      <c r="G162" s="36">
        <f t="shared" si="42"/>
        <v>6</v>
      </c>
      <c r="H162" s="36">
        <v>2</v>
      </c>
      <c r="I162" s="36">
        <v>2</v>
      </c>
      <c r="J162" s="36">
        <v>2</v>
      </c>
      <c r="K162" s="36">
        <v>0</v>
      </c>
      <c r="L162" s="37">
        <v>1</v>
      </c>
      <c r="M162" s="35">
        <f t="shared" si="43"/>
        <v>135</v>
      </c>
      <c r="N162" s="36">
        <v>46</v>
      </c>
      <c r="O162" s="36">
        <v>46</v>
      </c>
      <c r="P162" s="36">
        <v>43</v>
      </c>
      <c r="Q162" s="37">
        <v>1</v>
      </c>
    </row>
    <row r="163" spans="2:17" customFormat="1" ht="14.25" thickBot="1" x14ac:dyDescent="0.2">
      <c r="B163" s="53"/>
      <c r="C163" s="53"/>
      <c r="D163" s="12" t="s">
        <v>159</v>
      </c>
      <c r="E163" s="46"/>
      <c r="F163" s="35">
        <f t="shared" si="41"/>
        <v>3</v>
      </c>
      <c r="G163" s="36">
        <f t="shared" si="42"/>
        <v>3</v>
      </c>
      <c r="H163" s="36">
        <v>1</v>
      </c>
      <c r="I163" s="36">
        <v>1</v>
      </c>
      <c r="J163" s="36">
        <v>1</v>
      </c>
      <c r="K163" s="36">
        <v>0</v>
      </c>
      <c r="L163" s="37" t="s">
        <v>19</v>
      </c>
      <c r="M163" s="35">
        <f t="shared" si="43"/>
        <v>45</v>
      </c>
      <c r="N163" s="36">
        <v>10</v>
      </c>
      <c r="O163" s="36">
        <v>23</v>
      </c>
      <c r="P163" s="36">
        <v>12</v>
      </c>
      <c r="Q163" s="37" t="s">
        <v>19</v>
      </c>
    </row>
    <row r="164" spans="2:17" customFormat="1" ht="14.25" thickBot="1" x14ac:dyDescent="0.2">
      <c r="B164" s="53"/>
      <c r="C164" s="11" t="s">
        <v>195</v>
      </c>
      <c r="D164" s="13">
        <f>COUNTA(D165:D172) - E164</f>
        <v>8</v>
      </c>
      <c r="E164" s="30">
        <f>COUNTA(E165:E172)</f>
        <v>0</v>
      </c>
      <c r="F164" s="29">
        <f t="shared" ref="F164:Q164" si="44">SUM(F165:F172)</f>
        <v>49</v>
      </c>
      <c r="G164" s="28">
        <f t="shared" si="44"/>
        <v>36</v>
      </c>
      <c r="H164" s="28">
        <f t="shared" si="44"/>
        <v>11</v>
      </c>
      <c r="I164" s="28">
        <f t="shared" si="44"/>
        <v>13</v>
      </c>
      <c r="J164" s="28">
        <f t="shared" si="44"/>
        <v>12</v>
      </c>
      <c r="K164" s="28">
        <f t="shared" si="44"/>
        <v>0</v>
      </c>
      <c r="L164" s="28">
        <f t="shared" si="44"/>
        <v>13</v>
      </c>
      <c r="M164" s="29">
        <f t="shared" si="44"/>
        <v>1024</v>
      </c>
      <c r="N164" s="28">
        <f t="shared" si="44"/>
        <v>319</v>
      </c>
      <c r="O164" s="28">
        <f t="shared" si="44"/>
        <v>358</v>
      </c>
      <c r="P164" s="28">
        <f t="shared" si="44"/>
        <v>347</v>
      </c>
      <c r="Q164" s="30">
        <f t="shared" si="44"/>
        <v>29</v>
      </c>
    </row>
    <row r="165" spans="2:17" customFormat="1" ht="14.25" thickBot="1" x14ac:dyDescent="0.2">
      <c r="B165" s="53"/>
      <c r="C165" s="53"/>
      <c r="D165" s="12" t="s">
        <v>160</v>
      </c>
      <c r="E165" s="46"/>
      <c r="F165" s="35">
        <f t="shared" ref="F165:F172" si="45">SUM(IF(ISNUMBER(G165),G165,0) + IF(ISNUMBER(K165),K165,0) + IF(ISNUMBER(L165),L165,0))</f>
        <v>6</v>
      </c>
      <c r="G165" s="36">
        <f t="shared" ref="G165:G172" si="46">SUM(H165:J165)</f>
        <v>4</v>
      </c>
      <c r="H165" s="36">
        <v>1</v>
      </c>
      <c r="I165" s="36">
        <v>2</v>
      </c>
      <c r="J165" s="36">
        <v>1</v>
      </c>
      <c r="K165" s="36">
        <v>0</v>
      </c>
      <c r="L165" s="37">
        <v>2</v>
      </c>
      <c r="M165" s="35">
        <f t="shared" ref="M165:M172" si="47">SUM(N165:P165)</f>
        <v>111</v>
      </c>
      <c r="N165" s="36">
        <v>33</v>
      </c>
      <c r="O165" s="36">
        <v>45</v>
      </c>
      <c r="P165" s="36">
        <v>33</v>
      </c>
      <c r="Q165" s="37">
        <v>5</v>
      </c>
    </row>
    <row r="166" spans="2:17" customFormat="1" ht="14.25" thickBot="1" x14ac:dyDescent="0.2">
      <c r="B166" s="53"/>
      <c r="C166" s="53"/>
      <c r="D166" s="12" t="s">
        <v>161</v>
      </c>
      <c r="E166" s="46"/>
      <c r="F166" s="35">
        <f t="shared" si="45"/>
        <v>4</v>
      </c>
      <c r="G166" s="36">
        <f t="shared" si="46"/>
        <v>3</v>
      </c>
      <c r="H166" s="36">
        <v>1</v>
      </c>
      <c r="I166" s="36">
        <v>1</v>
      </c>
      <c r="J166" s="36">
        <v>1</v>
      </c>
      <c r="K166" s="36">
        <v>0</v>
      </c>
      <c r="L166" s="37">
        <v>1</v>
      </c>
      <c r="M166" s="35">
        <f t="shared" si="47"/>
        <v>90</v>
      </c>
      <c r="N166" s="36">
        <v>23</v>
      </c>
      <c r="O166" s="36">
        <v>35</v>
      </c>
      <c r="P166" s="36">
        <v>32</v>
      </c>
      <c r="Q166" s="37">
        <v>2</v>
      </c>
    </row>
    <row r="167" spans="2:17" customFormat="1" ht="14.25" thickBot="1" x14ac:dyDescent="0.2">
      <c r="B167" s="53"/>
      <c r="C167" s="53"/>
      <c r="D167" s="12" t="s">
        <v>162</v>
      </c>
      <c r="E167" s="46"/>
      <c r="F167" s="35">
        <f t="shared" si="45"/>
        <v>4</v>
      </c>
      <c r="G167" s="36">
        <f t="shared" si="46"/>
        <v>4</v>
      </c>
      <c r="H167" s="36">
        <v>1</v>
      </c>
      <c r="I167" s="36">
        <v>2</v>
      </c>
      <c r="J167" s="36">
        <v>1</v>
      </c>
      <c r="K167" s="36">
        <v>0</v>
      </c>
      <c r="L167" s="37" t="s">
        <v>19</v>
      </c>
      <c r="M167" s="35">
        <f t="shared" si="47"/>
        <v>104</v>
      </c>
      <c r="N167" s="36">
        <v>27</v>
      </c>
      <c r="O167" s="36">
        <v>43</v>
      </c>
      <c r="P167" s="36">
        <v>34</v>
      </c>
      <c r="Q167" s="37" t="s">
        <v>19</v>
      </c>
    </row>
    <row r="168" spans="2:17" customFormat="1" ht="14.25" thickBot="1" x14ac:dyDescent="0.2">
      <c r="B168" s="53"/>
      <c r="C168" s="53"/>
      <c r="D168" s="12" t="s">
        <v>163</v>
      </c>
      <c r="E168" s="46"/>
      <c r="F168" s="35">
        <f t="shared" si="45"/>
        <v>5</v>
      </c>
      <c r="G168" s="36">
        <f t="shared" si="46"/>
        <v>3</v>
      </c>
      <c r="H168" s="36">
        <v>1</v>
      </c>
      <c r="I168" s="36">
        <v>1</v>
      </c>
      <c r="J168" s="36">
        <v>1</v>
      </c>
      <c r="K168" s="36">
        <v>0</v>
      </c>
      <c r="L168" s="37">
        <v>2</v>
      </c>
      <c r="M168" s="35">
        <f t="shared" si="47"/>
        <v>74</v>
      </c>
      <c r="N168" s="36">
        <v>26</v>
      </c>
      <c r="O168" s="36">
        <v>22</v>
      </c>
      <c r="P168" s="36">
        <v>26</v>
      </c>
      <c r="Q168" s="37">
        <v>2</v>
      </c>
    </row>
    <row r="169" spans="2:17" customFormat="1" ht="14.25" thickBot="1" x14ac:dyDescent="0.2">
      <c r="B169" s="53"/>
      <c r="C169" s="53"/>
      <c r="D169" s="12" t="s">
        <v>164</v>
      </c>
      <c r="E169" s="46"/>
      <c r="F169" s="35">
        <f t="shared" si="45"/>
        <v>8</v>
      </c>
      <c r="G169" s="36">
        <f t="shared" si="46"/>
        <v>6</v>
      </c>
      <c r="H169" s="36">
        <v>2</v>
      </c>
      <c r="I169" s="36">
        <v>2</v>
      </c>
      <c r="J169" s="36">
        <v>2</v>
      </c>
      <c r="K169" s="36">
        <v>0</v>
      </c>
      <c r="L169" s="37">
        <v>2</v>
      </c>
      <c r="M169" s="35">
        <f t="shared" si="47"/>
        <v>183</v>
      </c>
      <c r="N169" s="36">
        <v>62</v>
      </c>
      <c r="O169" s="36">
        <v>68</v>
      </c>
      <c r="P169" s="36">
        <v>53</v>
      </c>
      <c r="Q169" s="37">
        <v>3</v>
      </c>
    </row>
    <row r="170" spans="2:17" customFormat="1" ht="14.25" thickBot="1" x14ac:dyDescent="0.2">
      <c r="B170" s="53"/>
      <c r="C170" s="53"/>
      <c r="D170" s="12" t="s">
        <v>165</v>
      </c>
      <c r="E170" s="46"/>
      <c r="F170" s="35">
        <f t="shared" si="45"/>
        <v>8</v>
      </c>
      <c r="G170" s="36">
        <f t="shared" si="46"/>
        <v>6</v>
      </c>
      <c r="H170" s="36">
        <v>2</v>
      </c>
      <c r="I170" s="36">
        <v>2</v>
      </c>
      <c r="J170" s="36">
        <v>2</v>
      </c>
      <c r="K170" s="36">
        <v>0</v>
      </c>
      <c r="L170" s="37">
        <v>2</v>
      </c>
      <c r="M170" s="35">
        <f t="shared" si="47"/>
        <v>171</v>
      </c>
      <c r="N170" s="36">
        <v>47</v>
      </c>
      <c r="O170" s="36">
        <v>58</v>
      </c>
      <c r="P170" s="36">
        <v>66</v>
      </c>
      <c r="Q170" s="37">
        <v>6</v>
      </c>
    </row>
    <row r="171" spans="2:17" customFormat="1" ht="14.25" thickBot="1" x14ac:dyDescent="0.2">
      <c r="B171" s="53"/>
      <c r="C171" s="53"/>
      <c r="D171" s="12" t="s">
        <v>166</v>
      </c>
      <c r="E171" s="46"/>
      <c r="F171" s="35">
        <f t="shared" si="45"/>
        <v>6</v>
      </c>
      <c r="G171" s="36">
        <f t="shared" si="46"/>
        <v>4</v>
      </c>
      <c r="H171" s="36">
        <v>1</v>
      </c>
      <c r="I171" s="36">
        <v>1</v>
      </c>
      <c r="J171" s="36">
        <v>2</v>
      </c>
      <c r="K171" s="36">
        <v>0</v>
      </c>
      <c r="L171" s="37">
        <v>2</v>
      </c>
      <c r="M171" s="35">
        <f t="shared" si="47"/>
        <v>108</v>
      </c>
      <c r="N171" s="36">
        <v>32</v>
      </c>
      <c r="O171" s="36">
        <v>33</v>
      </c>
      <c r="P171" s="36">
        <v>43</v>
      </c>
      <c r="Q171" s="37">
        <v>3</v>
      </c>
    </row>
    <row r="172" spans="2:17" customFormat="1" ht="14.25" thickBot="1" x14ac:dyDescent="0.2">
      <c r="B172" s="53"/>
      <c r="C172" s="53"/>
      <c r="D172" s="12" t="s">
        <v>167</v>
      </c>
      <c r="E172" s="46"/>
      <c r="F172" s="35">
        <f t="shared" si="45"/>
        <v>8</v>
      </c>
      <c r="G172" s="36">
        <f t="shared" si="46"/>
        <v>6</v>
      </c>
      <c r="H172" s="36">
        <v>2</v>
      </c>
      <c r="I172" s="36">
        <v>2</v>
      </c>
      <c r="J172" s="36">
        <v>2</v>
      </c>
      <c r="K172" s="36">
        <v>0</v>
      </c>
      <c r="L172" s="37">
        <v>2</v>
      </c>
      <c r="M172" s="35">
        <f t="shared" si="47"/>
        <v>183</v>
      </c>
      <c r="N172" s="36">
        <v>69</v>
      </c>
      <c r="O172" s="36">
        <v>54</v>
      </c>
      <c r="P172" s="36">
        <v>60</v>
      </c>
      <c r="Q172" s="37">
        <v>8</v>
      </c>
    </row>
    <row r="173" spans="2:17" customFormat="1" ht="14.25" thickBot="1" x14ac:dyDescent="0.2">
      <c r="B173" s="53"/>
      <c r="C173" s="11" t="s">
        <v>196</v>
      </c>
      <c r="D173" s="13">
        <f>COUNTA(D174:D176) - E173</f>
        <v>3</v>
      </c>
      <c r="E173" s="30">
        <f>COUNTA(E174:E176)</f>
        <v>0</v>
      </c>
      <c r="F173" s="29">
        <f t="shared" ref="F173:Q173" si="48">SUM(F174:F176)</f>
        <v>41</v>
      </c>
      <c r="G173" s="28">
        <f t="shared" si="48"/>
        <v>33</v>
      </c>
      <c r="H173" s="28">
        <f t="shared" si="48"/>
        <v>12</v>
      </c>
      <c r="I173" s="28">
        <f t="shared" si="48"/>
        <v>10</v>
      </c>
      <c r="J173" s="28">
        <f t="shared" si="48"/>
        <v>11</v>
      </c>
      <c r="K173" s="28">
        <f t="shared" si="48"/>
        <v>0</v>
      </c>
      <c r="L173" s="28">
        <f t="shared" si="48"/>
        <v>8</v>
      </c>
      <c r="M173" s="29">
        <f t="shared" si="48"/>
        <v>1127</v>
      </c>
      <c r="N173" s="28">
        <f t="shared" si="48"/>
        <v>346</v>
      </c>
      <c r="O173" s="28">
        <f t="shared" si="48"/>
        <v>386</v>
      </c>
      <c r="P173" s="28">
        <f t="shared" si="48"/>
        <v>395</v>
      </c>
      <c r="Q173" s="30">
        <f t="shared" si="48"/>
        <v>20</v>
      </c>
    </row>
    <row r="174" spans="2:17" customFormat="1" ht="14.25" thickBot="1" x14ac:dyDescent="0.2">
      <c r="B174" s="53"/>
      <c r="C174" s="53"/>
      <c r="D174" s="12" t="s">
        <v>168</v>
      </c>
      <c r="E174" s="46"/>
      <c r="F174" s="35">
        <f>SUM(IF(ISNUMBER(G174),G174,0) + IF(ISNUMBER(K174),K174,0) + IF(ISNUMBER(L174),L174,0))</f>
        <v>19</v>
      </c>
      <c r="G174" s="36">
        <f>SUM(H174:J174)</f>
        <v>16</v>
      </c>
      <c r="H174" s="36">
        <v>6</v>
      </c>
      <c r="I174" s="36">
        <v>5</v>
      </c>
      <c r="J174" s="36">
        <v>5</v>
      </c>
      <c r="K174" s="36">
        <v>0</v>
      </c>
      <c r="L174" s="37">
        <v>3</v>
      </c>
      <c r="M174" s="35">
        <f>SUM(N174:P174)</f>
        <v>575</v>
      </c>
      <c r="N174" s="36">
        <v>184</v>
      </c>
      <c r="O174" s="36">
        <v>195</v>
      </c>
      <c r="P174" s="36">
        <v>196</v>
      </c>
      <c r="Q174" s="37">
        <v>11</v>
      </c>
    </row>
    <row r="175" spans="2:17" customFormat="1" ht="14.25" thickBot="1" x14ac:dyDescent="0.2">
      <c r="B175" s="53"/>
      <c r="C175" s="53"/>
      <c r="D175" s="12" t="s">
        <v>169</v>
      </c>
      <c r="E175" s="46"/>
      <c r="F175" s="35">
        <f>SUM(IF(ISNUMBER(G175),G175,0) + IF(ISNUMBER(K175),K175,0) + IF(ISNUMBER(L175),L175,0))</f>
        <v>14</v>
      </c>
      <c r="G175" s="36">
        <f>SUM(H175:J175)</f>
        <v>11</v>
      </c>
      <c r="H175" s="36">
        <v>4</v>
      </c>
      <c r="I175" s="36">
        <v>3</v>
      </c>
      <c r="J175" s="36">
        <v>4</v>
      </c>
      <c r="K175" s="36">
        <v>0</v>
      </c>
      <c r="L175" s="37">
        <v>3</v>
      </c>
      <c r="M175" s="35">
        <f>SUM(N175:P175)</f>
        <v>357</v>
      </c>
      <c r="N175" s="36">
        <v>111</v>
      </c>
      <c r="O175" s="36">
        <v>121</v>
      </c>
      <c r="P175" s="36">
        <v>125</v>
      </c>
      <c r="Q175" s="37">
        <v>5</v>
      </c>
    </row>
    <row r="176" spans="2:17" customFormat="1" ht="14.25" thickBot="1" x14ac:dyDescent="0.2">
      <c r="B176" s="53"/>
      <c r="C176" s="53"/>
      <c r="D176" s="12" t="s">
        <v>170</v>
      </c>
      <c r="E176" s="46"/>
      <c r="F176" s="35">
        <f>SUM(IF(ISNUMBER(G176),G176,0) + IF(ISNUMBER(K176),K176,0) + IF(ISNUMBER(L176),L176,0))</f>
        <v>8</v>
      </c>
      <c r="G176" s="36">
        <f>SUM(H176:J176)</f>
        <v>6</v>
      </c>
      <c r="H176" s="36">
        <v>2</v>
      </c>
      <c r="I176" s="36">
        <v>2</v>
      </c>
      <c r="J176" s="36">
        <v>2</v>
      </c>
      <c r="K176" s="36">
        <v>0</v>
      </c>
      <c r="L176" s="37">
        <v>2</v>
      </c>
      <c r="M176" s="35">
        <f>SUM(N176:P176)</f>
        <v>195</v>
      </c>
      <c r="N176" s="36">
        <v>51</v>
      </c>
      <c r="O176" s="36">
        <v>70</v>
      </c>
      <c r="P176" s="36">
        <v>74</v>
      </c>
      <c r="Q176" s="37">
        <v>4</v>
      </c>
    </row>
    <row r="177" spans="2:17" customFormat="1" ht="14.25" thickBot="1" x14ac:dyDescent="0.2">
      <c r="B177" s="53"/>
      <c r="C177" s="11" t="s">
        <v>197</v>
      </c>
      <c r="D177" s="13">
        <f>COUNTA(D178:D179) - E177</f>
        <v>2</v>
      </c>
      <c r="E177" s="30">
        <f>COUNTA(E178:E179)</f>
        <v>0</v>
      </c>
      <c r="F177" s="29">
        <f t="shared" ref="F177:Q177" si="49">SUM(F178:F179)</f>
        <v>29</v>
      </c>
      <c r="G177" s="28">
        <f t="shared" si="49"/>
        <v>24</v>
      </c>
      <c r="H177" s="28">
        <f t="shared" si="49"/>
        <v>8</v>
      </c>
      <c r="I177" s="28">
        <f t="shared" si="49"/>
        <v>8</v>
      </c>
      <c r="J177" s="28">
        <f t="shared" si="49"/>
        <v>8</v>
      </c>
      <c r="K177" s="28">
        <f t="shared" si="49"/>
        <v>0</v>
      </c>
      <c r="L177" s="28">
        <f t="shared" si="49"/>
        <v>5</v>
      </c>
      <c r="M177" s="29">
        <f t="shared" si="49"/>
        <v>839</v>
      </c>
      <c r="N177" s="28">
        <f t="shared" si="49"/>
        <v>246</v>
      </c>
      <c r="O177" s="28">
        <f t="shared" si="49"/>
        <v>286</v>
      </c>
      <c r="P177" s="28">
        <f t="shared" si="49"/>
        <v>307</v>
      </c>
      <c r="Q177" s="30">
        <f t="shared" si="49"/>
        <v>14</v>
      </c>
    </row>
    <row r="178" spans="2:17" customFormat="1" ht="14.25" thickBot="1" x14ac:dyDescent="0.2">
      <c r="B178" s="53"/>
      <c r="C178" s="53"/>
      <c r="D178" s="12" t="s">
        <v>171</v>
      </c>
      <c r="E178" s="46"/>
      <c r="F178" s="35">
        <f t="shared" ref="F178:F184" si="50">SUM(IF(ISNUMBER(G178),G178,0) + IF(ISNUMBER(K178),K178,0) + IF(ISNUMBER(L178),L178,0))</f>
        <v>18</v>
      </c>
      <c r="G178" s="36">
        <f t="shared" ref="G178:G184" si="51">SUM(H178:J178)</f>
        <v>15</v>
      </c>
      <c r="H178" s="36">
        <v>5</v>
      </c>
      <c r="I178" s="36">
        <v>5</v>
      </c>
      <c r="J178" s="36">
        <v>5</v>
      </c>
      <c r="K178" s="36">
        <v>0</v>
      </c>
      <c r="L178" s="37">
        <v>3</v>
      </c>
      <c r="M178" s="35">
        <f t="shared" ref="M178:M184" si="52">SUM(N178:P178)</f>
        <v>552</v>
      </c>
      <c r="N178" s="36">
        <v>161</v>
      </c>
      <c r="O178" s="36">
        <v>192</v>
      </c>
      <c r="P178" s="36">
        <v>199</v>
      </c>
      <c r="Q178" s="37">
        <v>9</v>
      </c>
    </row>
    <row r="179" spans="2:17" customFormat="1" ht="14.25" thickBot="1" x14ac:dyDescent="0.2">
      <c r="B179" s="53"/>
      <c r="C179" s="53"/>
      <c r="D179" s="12" t="s">
        <v>172</v>
      </c>
      <c r="E179" s="46"/>
      <c r="F179" s="35">
        <f t="shared" si="50"/>
        <v>11</v>
      </c>
      <c r="G179" s="36">
        <f t="shared" si="51"/>
        <v>9</v>
      </c>
      <c r="H179" s="36">
        <v>3</v>
      </c>
      <c r="I179" s="36">
        <v>3</v>
      </c>
      <c r="J179" s="36">
        <v>3</v>
      </c>
      <c r="K179" s="36">
        <v>0</v>
      </c>
      <c r="L179" s="37">
        <v>2</v>
      </c>
      <c r="M179" s="35">
        <f t="shared" si="52"/>
        <v>287</v>
      </c>
      <c r="N179" s="36">
        <v>85</v>
      </c>
      <c r="O179" s="36">
        <v>94</v>
      </c>
      <c r="P179" s="36">
        <v>108</v>
      </c>
      <c r="Q179" s="37">
        <v>5</v>
      </c>
    </row>
    <row r="180" spans="2:17" customFormat="1" ht="14.25" thickBot="1" x14ac:dyDescent="0.2">
      <c r="B180" s="53"/>
      <c r="C180" s="11" t="s">
        <v>198</v>
      </c>
      <c r="D180" s="16" t="s">
        <v>173</v>
      </c>
      <c r="E180" s="48"/>
      <c r="F180" s="39">
        <f t="shared" si="50"/>
        <v>9</v>
      </c>
      <c r="G180" s="38">
        <f t="shared" si="51"/>
        <v>6</v>
      </c>
      <c r="H180" s="38">
        <v>2</v>
      </c>
      <c r="I180" s="38">
        <v>2</v>
      </c>
      <c r="J180" s="38">
        <v>2</v>
      </c>
      <c r="K180" s="38">
        <v>0</v>
      </c>
      <c r="L180" s="40">
        <v>3</v>
      </c>
      <c r="M180" s="39">
        <f t="shared" si="52"/>
        <v>175</v>
      </c>
      <c r="N180" s="38">
        <v>71</v>
      </c>
      <c r="O180" s="38">
        <v>49</v>
      </c>
      <c r="P180" s="38">
        <v>55</v>
      </c>
      <c r="Q180" s="40">
        <v>8</v>
      </c>
    </row>
    <row r="181" spans="2:17" customFormat="1" ht="14.25" thickBot="1" x14ac:dyDescent="0.2">
      <c r="B181" s="53"/>
      <c r="C181" s="11" t="s">
        <v>199</v>
      </c>
      <c r="D181" s="16" t="s">
        <v>174</v>
      </c>
      <c r="E181" s="48"/>
      <c r="F181" s="39">
        <f t="shared" si="50"/>
        <v>13</v>
      </c>
      <c r="G181" s="38">
        <f t="shared" si="51"/>
        <v>9</v>
      </c>
      <c r="H181" s="38">
        <v>3</v>
      </c>
      <c r="I181" s="38">
        <v>3</v>
      </c>
      <c r="J181" s="38">
        <v>3</v>
      </c>
      <c r="K181" s="38">
        <v>0</v>
      </c>
      <c r="L181" s="40">
        <v>4</v>
      </c>
      <c r="M181" s="39">
        <f t="shared" si="52"/>
        <v>350</v>
      </c>
      <c r="N181" s="38">
        <v>112</v>
      </c>
      <c r="O181" s="38">
        <v>116</v>
      </c>
      <c r="P181" s="38">
        <v>122</v>
      </c>
      <c r="Q181" s="40">
        <v>19</v>
      </c>
    </row>
    <row r="182" spans="2:17" customFormat="1" ht="14.25" thickBot="1" x14ac:dyDescent="0.2">
      <c r="B182" s="53"/>
      <c r="C182" s="11" t="s">
        <v>200</v>
      </c>
      <c r="D182" s="16" t="s">
        <v>175</v>
      </c>
      <c r="E182" s="48"/>
      <c r="F182" s="39">
        <f t="shared" si="50"/>
        <v>15</v>
      </c>
      <c r="G182" s="38">
        <f t="shared" si="51"/>
        <v>12</v>
      </c>
      <c r="H182" s="38">
        <v>4</v>
      </c>
      <c r="I182" s="38">
        <v>4</v>
      </c>
      <c r="J182" s="38">
        <v>4</v>
      </c>
      <c r="K182" s="38">
        <v>0</v>
      </c>
      <c r="L182" s="40">
        <v>3</v>
      </c>
      <c r="M182" s="39">
        <f t="shared" si="52"/>
        <v>393</v>
      </c>
      <c r="N182" s="38">
        <v>132</v>
      </c>
      <c r="O182" s="38">
        <v>125</v>
      </c>
      <c r="P182" s="38">
        <v>136</v>
      </c>
      <c r="Q182" s="40">
        <v>13</v>
      </c>
    </row>
    <row r="183" spans="2:17" customFormat="1" ht="14.25" thickBot="1" x14ac:dyDescent="0.2">
      <c r="B183" s="53"/>
      <c r="C183" s="11" t="s">
        <v>201</v>
      </c>
      <c r="D183" s="16" t="s">
        <v>176</v>
      </c>
      <c r="E183" s="48"/>
      <c r="F183" s="39">
        <f t="shared" si="50"/>
        <v>5</v>
      </c>
      <c r="G183" s="38">
        <f t="shared" si="51"/>
        <v>3</v>
      </c>
      <c r="H183" s="38">
        <v>1</v>
      </c>
      <c r="I183" s="38">
        <v>1</v>
      </c>
      <c r="J183" s="38">
        <v>1</v>
      </c>
      <c r="K183" s="38">
        <v>0</v>
      </c>
      <c r="L183" s="40">
        <v>2</v>
      </c>
      <c r="M183" s="39">
        <f t="shared" si="52"/>
        <v>43</v>
      </c>
      <c r="N183" s="38">
        <v>12</v>
      </c>
      <c r="O183" s="38">
        <v>15</v>
      </c>
      <c r="P183" s="38">
        <v>16</v>
      </c>
      <c r="Q183" s="40">
        <v>3</v>
      </c>
    </row>
    <row r="184" spans="2:17" customFormat="1" ht="14.25" thickBot="1" x14ac:dyDescent="0.2">
      <c r="B184" s="53"/>
      <c r="C184" s="11" t="s">
        <v>202</v>
      </c>
      <c r="D184" s="16" t="s">
        <v>177</v>
      </c>
      <c r="E184" s="48"/>
      <c r="F184" s="39">
        <f t="shared" si="50"/>
        <v>14</v>
      </c>
      <c r="G184" s="38">
        <f t="shared" si="51"/>
        <v>12</v>
      </c>
      <c r="H184" s="38">
        <v>4</v>
      </c>
      <c r="I184" s="38">
        <v>4</v>
      </c>
      <c r="J184" s="38">
        <v>4</v>
      </c>
      <c r="K184" s="38">
        <v>0</v>
      </c>
      <c r="L184" s="40">
        <v>2</v>
      </c>
      <c r="M184" s="39">
        <f t="shared" si="52"/>
        <v>407</v>
      </c>
      <c r="N184" s="38">
        <v>138</v>
      </c>
      <c r="O184" s="38">
        <v>145</v>
      </c>
      <c r="P184" s="38">
        <v>124</v>
      </c>
      <c r="Q184" s="40">
        <v>10</v>
      </c>
    </row>
    <row r="185" spans="2:17" customFormat="1" ht="14.25" thickBot="1" x14ac:dyDescent="0.2">
      <c r="B185" s="53"/>
      <c r="C185" s="11" t="s">
        <v>203</v>
      </c>
      <c r="D185" s="13">
        <f>COUNTA(D186:D190) - E185</f>
        <v>5</v>
      </c>
      <c r="E185" s="30">
        <f>COUNTA(E186:E190)</f>
        <v>0</v>
      </c>
      <c r="F185" s="29">
        <f t="shared" ref="F185:Q185" si="53">SUM(F186:F190)</f>
        <v>25</v>
      </c>
      <c r="G185" s="28">
        <f t="shared" si="53"/>
        <v>16</v>
      </c>
      <c r="H185" s="28">
        <f t="shared" si="53"/>
        <v>6</v>
      </c>
      <c r="I185" s="28">
        <f t="shared" si="53"/>
        <v>4</v>
      </c>
      <c r="J185" s="28">
        <f t="shared" si="53"/>
        <v>6</v>
      </c>
      <c r="K185" s="28">
        <f t="shared" si="53"/>
        <v>1</v>
      </c>
      <c r="L185" s="28">
        <f t="shared" si="53"/>
        <v>8</v>
      </c>
      <c r="M185" s="29">
        <f t="shared" si="53"/>
        <v>373</v>
      </c>
      <c r="N185" s="28">
        <f t="shared" si="53"/>
        <v>120</v>
      </c>
      <c r="O185" s="28">
        <f t="shared" si="53"/>
        <v>123</v>
      </c>
      <c r="P185" s="28">
        <f t="shared" si="53"/>
        <v>130</v>
      </c>
      <c r="Q185" s="30">
        <f t="shared" si="53"/>
        <v>12</v>
      </c>
    </row>
    <row r="186" spans="2:17" customFormat="1" ht="14.25" thickBot="1" x14ac:dyDescent="0.2">
      <c r="B186" s="53"/>
      <c r="C186" s="53"/>
      <c r="D186" s="12" t="s">
        <v>178</v>
      </c>
      <c r="E186" s="46"/>
      <c r="F186" s="35">
        <f>SUM(IF(ISNUMBER(G186),G186,0) + IF(ISNUMBER(K186),K186,0) + IF(ISNUMBER(L186),L186,0))</f>
        <v>5</v>
      </c>
      <c r="G186" s="36">
        <f>SUM(H186:J186)</f>
        <v>3</v>
      </c>
      <c r="H186" s="36">
        <v>1</v>
      </c>
      <c r="I186" s="36">
        <v>1</v>
      </c>
      <c r="J186" s="36">
        <v>1</v>
      </c>
      <c r="K186" s="36">
        <v>0</v>
      </c>
      <c r="L186" s="37">
        <v>2</v>
      </c>
      <c r="M186" s="35">
        <f>SUM(N186:P186)</f>
        <v>47</v>
      </c>
      <c r="N186" s="36">
        <v>14</v>
      </c>
      <c r="O186" s="36">
        <v>24</v>
      </c>
      <c r="P186" s="36">
        <v>9</v>
      </c>
      <c r="Q186" s="37">
        <v>2</v>
      </c>
    </row>
    <row r="187" spans="2:17" customFormat="1" ht="14.25" thickBot="1" x14ac:dyDescent="0.2">
      <c r="B187" s="53"/>
      <c r="C187" s="53"/>
      <c r="D187" s="12" t="s">
        <v>179</v>
      </c>
      <c r="E187" s="46"/>
      <c r="F187" s="35">
        <f>SUM(IF(ISNUMBER(G187),G187,0) + IF(ISNUMBER(K187),K187,0) + IF(ISNUMBER(L187),L187,0))</f>
        <v>6</v>
      </c>
      <c r="G187" s="36">
        <f>SUM(H187:J187)</f>
        <v>4</v>
      </c>
      <c r="H187" s="36">
        <v>2</v>
      </c>
      <c r="I187" s="36">
        <v>1</v>
      </c>
      <c r="J187" s="36">
        <v>1</v>
      </c>
      <c r="K187" s="36">
        <v>0</v>
      </c>
      <c r="L187" s="37">
        <v>2</v>
      </c>
      <c r="M187" s="35">
        <f>SUM(N187:P187)</f>
        <v>120</v>
      </c>
      <c r="N187" s="36">
        <v>45</v>
      </c>
      <c r="O187" s="36">
        <v>39</v>
      </c>
      <c r="P187" s="36">
        <v>36</v>
      </c>
      <c r="Q187" s="37">
        <v>3</v>
      </c>
    </row>
    <row r="188" spans="2:17" customFormat="1" ht="14.25" thickBot="1" x14ac:dyDescent="0.2">
      <c r="B188" s="53"/>
      <c r="C188" s="53"/>
      <c r="D188" s="12" t="s">
        <v>180</v>
      </c>
      <c r="E188" s="46"/>
      <c r="F188" s="35">
        <f>SUM(IF(ISNUMBER(G188),G188,0) + IF(ISNUMBER(K188),K188,0) + IF(ISNUMBER(L188),L188,0))</f>
        <v>4</v>
      </c>
      <c r="G188" s="36">
        <f>SUM(H188:J188)</f>
        <v>3</v>
      </c>
      <c r="H188" s="36">
        <v>1</v>
      </c>
      <c r="I188" s="36">
        <v>1</v>
      </c>
      <c r="J188" s="36">
        <v>1</v>
      </c>
      <c r="K188" s="36">
        <v>0</v>
      </c>
      <c r="L188" s="37">
        <v>1</v>
      </c>
      <c r="M188" s="35">
        <f>SUM(N188:P188)</f>
        <v>62</v>
      </c>
      <c r="N188" s="36">
        <v>18</v>
      </c>
      <c r="O188" s="36">
        <v>18</v>
      </c>
      <c r="P188" s="36">
        <v>26</v>
      </c>
      <c r="Q188" s="37">
        <v>1</v>
      </c>
    </row>
    <row r="189" spans="2:17" customFormat="1" ht="14.25" thickBot="1" x14ac:dyDescent="0.2">
      <c r="B189" s="53"/>
      <c r="C189" s="53"/>
      <c r="D189" s="12" t="s">
        <v>181</v>
      </c>
      <c r="E189" s="46"/>
      <c r="F189" s="35">
        <f>SUM(IF(ISNUMBER(G189),G189,0) + IF(ISNUMBER(K189),K189,0) + IF(ISNUMBER(L189),L189,0))</f>
        <v>7</v>
      </c>
      <c r="G189" s="36">
        <f>SUM(H189:J189)</f>
        <v>5</v>
      </c>
      <c r="H189" s="36">
        <v>2</v>
      </c>
      <c r="I189" s="36">
        <v>1</v>
      </c>
      <c r="J189" s="36">
        <v>2</v>
      </c>
      <c r="K189" s="36">
        <v>0</v>
      </c>
      <c r="L189" s="37">
        <v>2</v>
      </c>
      <c r="M189" s="35">
        <f>SUM(N189:P189)</f>
        <v>128</v>
      </c>
      <c r="N189" s="36">
        <v>40</v>
      </c>
      <c r="O189" s="36">
        <v>38</v>
      </c>
      <c r="P189" s="36">
        <v>50</v>
      </c>
      <c r="Q189" s="37">
        <v>5</v>
      </c>
    </row>
    <row r="190" spans="2:17" customFormat="1" ht="14.25" thickBot="1" x14ac:dyDescent="0.2">
      <c r="B190" s="53"/>
      <c r="C190" s="53"/>
      <c r="D190" s="19" t="s">
        <v>182</v>
      </c>
      <c r="E190" s="49"/>
      <c r="F190" s="50">
        <f>SUM(IF(ISNUMBER(G190),G190,0) + IF(ISNUMBER(K190),K190,0) + IF(ISNUMBER(L190),L190,0))</f>
        <v>3</v>
      </c>
      <c r="G190" s="51">
        <f>SUM(H190:J190)</f>
        <v>1</v>
      </c>
      <c r="H190" s="51" t="s">
        <v>19</v>
      </c>
      <c r="I190" s="51" t="s">
        <v>19</v>
      </c>
      <c r="J190" s="51">
        <v>1</v>
      </c>
      <c r="K190" s="51">
        <v>1</v>
      </c>
      <c r="L190" s="52">
        <v>1</v>
      </c>
      <c r="M190" s="50">
        <f>SUM(N190:P190)</f>
        <v>16</v>
      </c>
      <c r="N190" s="51">
        <v>3</v>
      </c>
      <c r="O190" s="51">
        <v>4</v>
      </c>
      <c r="P190" s="51">
        <v>9</v>
      </c>
      <c r="Q190" s="52">
        <v>1</v>
      </c>
    </row>
  </sheetData>
  <mergeCells count="36">
    <mergeCell ref="A2:Q2"/>
    <mergeCell ref="B7:C7"/>
    <mergeCell ref="B8:C8"/>
    <mergeCell ref="B10:B11"/>
    <mergeCell ref="C13:C49"/>
    <mergeCell ref="Q5:Q6"/>
    <mergeCell ref="B4:C6"/>
    <mergeCell ref="D4:E4"/>
    <mergeCell ref="F4:L4"/>
    <mergeCell ref="M4:Q4"/>
    <mergeCell ref="D5:D6"/>
    <mergeCell ref="E5:E6"/>
    <mergeCell ref="F5:F6"/>
    <mergeCell ref="G5:J5"/>
    <mergeCell ref="K5:K6"/>
    <mergeCell ref="L5:L6"/>
    <mergeCell ref="N5:N6"/>
    <mergeCell ref="O5:O6"/>
    <mergeCell ref="P5:P6"/>
    <mergeCell ref="B13:B190"/>
    <mergeCell ref="C51:C74"/>
    <mergeCell ref="C76:C80"/>
    <mergeCell ref="C82:C95"/>
    <mergeCell ref="C97:C102"/>
    <mergeCell ref="C104:C111"/>
    <mergeCell ref="C113:C119"/>
    <mergeCell ref="C121:C131"/>
    <mergeCell ref="C133:C136"/>
    <mergeCell ref="C138:C148"/>
    <mergeCell ref="C150:C155"/>
    <mergeCell ref="C157:C163"/>
    <mergeCell ref="C165:C172"/>
    <mergeCell ref="C174:C176"/>
    <mergeCell ref="C178:C179"/>
    <mergeCell ref="C186:C190"/>
    <mergeCell ref="M5:M6"/>
  </mergeCells>
  <phoneticPr fontId="6"/>
  <pageMargins left="0.19685039370078741" right="0.19685039370078741" top="0.39370078740157483" bottom="0.47244094488188981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4637-29D3-4454-A9F1-184F791C1E87}">
  <sheetPr>
    <pageSetUpPr fitToPage="1"/>
  </sheetPr>
  <dimension ref="B1:T190"/>
  <sheetViews>
    <sheetView workbookViewId="0"/>
  </sheetViews>
  <sheetFormatPr defaultRowHeight="13.5" x14ac:dyDescent="0.15"/>
  <cols>
    <col min="1" max="1" width="2.75" style="3" customWidth="1"/>
    <col min="2" max="2" width="5.75" style="3" customWidth="1"/>
    <col min="3" max="3" width="15.75" style="3" customWidth="1"/>
    <col min="4" max="5" width="10.75" style="3" customWidth="1"/>
    <col min="6" max="6" width="5.875" style="3" bestFit="1" customWidth="1"/>
    <col min="7" max="11" width="4.75" style="3" customWidth="1"/>
    <col min="12" max="12" width="5.875" style="3" bestFit="1" customWidth="1"/>
    <col min="13" max="16" width="4.75" style="3" customWidth="1"/>
    <col min="17" max="17" width="5.75" style="3" customWidth="1"/>
    <col min="18" max="19" width="4.75" style="3" customWidth="1"/>
    <col min="20" max="16384" width="9" style="3"/>
  </cols>
  <sheetData>
    <row r="1" spans="2:20" s="1" customFormat="1" ht="4.9000000000000004" customHeight="1" x14ac:dyDescent="0.15"/>
    <row r="2" spans="2:20" s="1" customFormat="1" ht="18" customHeight="1" x14ac:dyDescent="0.15">
      <c r="B2" s="56" t="s">
        <v>223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2"/>
    </row>
    <row r="3" spans="2:20" s="1" customFormat="1" ht="15" customHeight="1" thickBot="1" x14ac:dyDescent="0.2">
      <c r="P3" s="65" t="s">
        <v>224</v>
      </c>
      <c r="Q3" s="65"/>
      <c r="R3" s="65"/>
      <c r="S3" s="65"/>
    </row>
    <row r="4" spans="2:20" customFormat="1" ht="17.100000000000001" customHeight="1" x14ac:dyDescent="0.15">
      <c r="B4" s="66" t="s">
        <v>1</v>
      </c>
      <c r="C4" s="67"/>
      <c r="D4" s="70" t="s">
        <v>206</v>
      </c>
      <c r="E4" s="71"/>
      <c r="F4" s="70" t="s">
        <v>207</v>
      </c>
      <c r="G4" s="72"/>
      <c r="H4" s="72"/>
      <c r="I4" s="72"/>
      <c r="J4" s="72"/>
      <c r="K4" s="72"/>
      <c r="L4" s="72"/>
      <c r="M4" s="72"/>
      <c r="N4" s="72"/>
      <c r="O4" s="72"/>
      <c r="P4" s="71"/>
      <c r="Q4" s="70" t="s">
        <v>208</v>
      </c>
      <c r="R4" s="72"/>
      <c r="S4" s="71"/>
    </row>
    <row r="5" spans="2:20" customFormat="1" ht="57" customHeight="1" thickBot="1" x14ac:dyDescent="0.2">
      <c r="B5" s="68"/>
      <c r="C5" s="69"/>
      <c r="D5" s="20" t="s">
        <v>3</v>
      </c>
      <c r="E5" s="21" t="s">
        <v>4</v>
      </c>
      <c r="F5" s="27" t="s">
        <v>8</v>
      </c>
      <c r="G5" s="22" t="s">
        <v>209</v>
      </c>
      <c r="H5" s="23" t="s">
        <v>210</v>
      </c>
      <c r="I5" s="23" t="s">
        <v>211</v>
      </c>
      <c r="J5" s="23" t="s">
        <v>212</v>
      </c>
      <c r="K5" s="23" t="s">
        <v>213</v>
      </c>
      <c r="L5" s="23" t="s">
        <v>214</v>
      </c>
      <c r="M5" s="23" t="s">
        <v>215</v>
      </c>
      <c r="N5" s="23" t="s">
        <v>216</v>
      </c>
      <c r="O5" s="24" t="s">
        <v>217</v>
      </c>
      <c r="P5" s="25" t="s">
        <v>218</v>
      </c>
      <c r="Q5" s="27" t="s">
        <v>8</v>
      </c>
      <c r="R5" s="22" t="s">
        <v>219</v>
      </c>
      <c r="S5" s="25" t="s">
        <v>220</v>
      </c>
    </row>
    <row r="6" spans="2:20" customFormat="1" ht="17.100000000000001" customHeight="1" x14ac:dyDescent="0.15">
      <c r="B6" s="70" t="s">
        <v>16</v>
      </c>
      <c r="C6" s="71"/>
      <c r="D6" s="13">
        <f>COUNTA(D8:D10)</f>
        <v>3</v>
      </c>
      <c r="E6" s="14">
        <f>COUNTA(E8:E10)</f>
        <v>0</v>
      </c>
      <c r="F6" s="28">
        <f t="shared" ref="F6:S6" si="0">SUM(F8:F10)</f>
        <v>62</v>
      </c>
      <c r="G6" s="29">
        <f t="shared" si="0"/>
        <v>0</v>
      </c>
      <c r="H6" s="28">
        <f t="shared" si="0"/>
        <v>3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54</v>
      </c>
      <c r="M6" s="28">
        <f t="shared" si="0"/>
        <v>0</v>
      </c>
      <c r="N6" s="28">
        <f t="shared" si="0"/>
        <v>3</v>
      </c>
      <c r="O6" s="28">
        <f t="shared" si="0"/>
        <v>0</v>
      </c>
      <c r="P6" s="30">
        <f t="shared" si="0"/>
        <v>2</v>
      </c>
      <c r="Q6" s="28">
        <f t="shared" si="0"/>
        <v>3</v>
      </c>
      <c r="R6" s="29">
        <f t="shared" si="0"/>
        <v>3</v>
      </c>
      <c r="S6" s="30">
        <f t="shared" si="0"/>
        <v>0</v>
      </c>
    </row>
    <row r="7" spans="2:20" customFormat="1" ht="14.25" thickBot="1" x14ac:dyDescent="0.2">
      <c r="B7" s="73" t="s">
        <v>17</v>
      </c>
      <c r="C7" s="74"/>
      <c r="D7" s="9">
        <f>SUM(D11+D49+D74+D80+D95+D102+D111+D119+D131+D136+D148+D155+D163+D172+D176+D184) + 5</f>
        <v>162</v>
      </c>
      <c r="E7" s="10">
        <f t="shared" ref="E7:S7" si="1">SUM(E11+E49+E74+E80+E95+E102+E111+E119+E131+E136+E148+E155+E163+E172+E176+E179+E180+E181+E182+E183+E184)</f>
        <v>1</v>
      </c>
      <c r="F7" s="31">
        <f t="shared" si="1"/>
        <v>2938</v>
      </c>
      <c r="G7" s="32">
        <f t="shared" si="1"/>
        <v>151</v>
      </c>
      <c r="H7" s="31">
        <f t="shared" si="1"/>
        <v>13</v>
      </c>
      <c r="I7" s="31">
        <f t="shared" si="1"/>
        <v>165</v>
      </c>
      <c r="J7" s="31">
        <f t="shared" si="1"/>
        <v>20</v>
      </c>
      <c r="K7" s="31">
        <f t="shared" si="1"/>
        <v>1</v>
      </c>
      <c r="L7" s="31">
        <f t="shared" si="1"/>
        <v>2215</v>
      </c>
      <c r="M7" s="31">
        <f t="shared" si="1"/>
        <v>20</v>
      </c>
      <c r="N7" s="31">
        <f t="shared" si="1"/>
        <v>155</v>
      </c>
      <c r="O7" s="31">
        <f t="shared" si="1"/>
        <v>18</v>
      </c>
      <c r="P7" s="33">
        <f t="shared" si="1"/>
        <v>180</v>
      </c>
      <c r="Q7" s="31">
        <f t="shared" si="1"/>
        <v>202</v>
      </c>
      <c r="R7" s="32">
        <f t="shared" si="1"/>
        <v>196</v>
      </c>
      <c r="S7" s="33">
        <f t="shared" si="1"/>
        <v>6</v>
      </c>
    </row>
    <row r="8" spans="2:20" customFormat="1" x14ac:dyDescent="0.15">
      <c r="B8" s="11" t="s">
        <v>221</v>
      </c>
      <c r="C8" s="75"/>
      <c r="D8" s="12" t="s">
        <v>18</v>
      </c>
      <c r="E8" s="15"/>
      <c r="F8" s="34">
        <f>SUM(G8:P8)</f>
        <v>21</v>
      </c>
      <c r="G8" s="35">
        <v>0</v>
      </c>
      <c r="H8" s="36">
        <v>1</v>
      </c>
      <c r="I8" s="36">
        <v>0</v>
      </c>
      <c r="J8" s="36">
        <v>0</v>
      </c>
      <c r="K8" s="36">
        <v>0</v>
      </c>
      <c r="L8" s="36">
        <v>18</v>
      </c>
      <c r="M8" s="36">
        <v>0</v>
      </c>
      <c r="N8" s="36">
        <v>1</v>
      </c>
      <c r="O8" s="36">
        <v>0</v>
      </c>
      <c r="P8" s="37">
        <v>1</v>
      </c>
      <c r="Q8" s="34">
        <f>SUM(R8:S8)</f>
        <v>1</v>
      </c>
      <c r="R8" s="35">
        <v>1</v>
      </c>
      <c r="S8" s="37">
        <v>0</v>
      </c>
    </row>
    <row r="9" spans="2:20" customFormat="1" x14ac:dyDescent="0.15">
      <c r="B9" s="64"/>
      <c r="C9" s="64"/>
      <c r="D9" s="12" t="s">
        <v>20</v>
      </c>
      <c r="E9" s="15"/>
      <c r="F9" s="34">
        <f>SUM(G9:P9)</f>
        <v>21</v>
      </c>
      <c r="G9" s="35">
        <v>0</v>
      </c>
      <c r="H9" s="36">
        <v>1</v>
      </c>
      <c r="I9" s="36">
        <v>0</v>
      </c>
      <c r="J9" s="36">
        <v>0</v>
      </c>
      <c r="K9" s="36">
        <v>0</v>
      </c>
      <c r="L9" s="36">
        <v>18</v>
      </c>
      <c r="M9" s="36">
        <v>0</v>
      </c>
      <c r="N9" s="36">
        <v>1</v>
      </c>
      <c r="O9" s="36">
        <v>0</v>
      </c>
      <c r="P9" s="37">
        <v>1</v>
      </c>
      <c r="Q9" s="34">
        <f>SUM(R9:S9)</f>
        <v>1</v>
      </c>
      <c r="R9" s="35">
        <v>1</v>
      </c>
      <c r="S9" s="37">
        <v>0</v>
      </c>
    </row>
    <row r="10" spans="2:20" customFormat="1" ht="14.25" thickBot="1" x14ac:dyDescent="0.2">
      <c r="B10" s="53"/>
      <c r="C10" s="53"/>
      <c r="D10" s="12" t="s">
        <v>21</v>
      </c>
      <c r="E10" s="15"/>
      <c r="F10" s="34">
        <f>SUM(G10:P10)</f>
        <v>20</v>
      </c>
      <c r="G10" s="35">
        <v>0</v>
      </c>
      <c r="H10" s="36">
        <v>1</v>
      </c>
      <c r="I10" s="36">
        <v>0</v>
      </c>
      <c r="J10" s="36">
        <v>0</v>
      </c>
      <c r="K10" s="36">
        <v>0</v>
      </c>
      <c r="L10" s="36">
        <v>18</v>
      </c>
      <c r="M10" s="36">
        <v>0</v>
      </c>
      <c r="N10" s="36">
        <v>1</v>
      </c>
      <c r="O10" s="36">
        <v>0</v>
      </c>
      <c r="P10" s="37">
        <v>0</v>
      </c>
      <c r="Q10" s="34">
        <f>SUM(R10:S10)</f>
        <v>1</v>
      </c>
      <c r="R10" s="35">
        <v>1</v>
      </c>
      <c r="S10" s="37">
        <v>0</v>
      </c>
    </row>
    <row r="11" spans="2:20" customFormat="1" ht="14.25" thickBot="1" x14ac:dyDescent="0.2">
      <c r="B11" s="11" t="s">
        <v>222</v>
      </c>
      <c r="C11" s="11" t="s">
        <v>183</v>
      </c>
      <c r="D11" s="17">
        <f>COUNTA(D12:D48) - E11</f>
        <v>36</v>
      </c>
      <c r="E11" s="18">
        <f>COUNTA(E12:E48)</f>
        <v>1</v>
      </c>
      <c r="F11" s="38">
        <f t="shared" ref="F11:S11" si="2">SUM(F12:F48)</f>
        <v>722</v>
      </c>
      <c r="G11" s="39">
        <f t="shared" si="2"/>
        <v>33</v>
      </c>
      <c r="H11" s="38">
        <f t="shared" si="2"/>
        <v>3</v>
      </c>
      <c r="I11" s="38">
        <f t="shared" si="2"/>
        <v>39</v>
      </c>
      <c r="J11" s="38">
        <f t="shared" si="2"/>
        <v>5</v>
      </c>
      <c r="K11" s="38">
        <f t="shared" si="2"/>
        <v>0</v>
      </c>
      <c r="L11" s="38">
        <f t="shared" si="2"/>
        <v>554</v>
      </c>
      <c r="M11" s="38">
        <f t="shared" si="2"/>
        <v>4</v>
      </c>
      <c r="N11" s="38">
        <f t="shared" si="2"/>
        <v>34</v>
      </c>
      <c r="O11" s="38">
        <f t="shared" si="2"/>
        <v>5</v>
      </c>
      <c r="P11" s="40">
        <f t="shared" si="2"/>
        <v>45</v>
      </c>
      <c r="Q11" s="38">
        <f t="shared" si="2"/>
        <v>40</v>
      </c>
      <c r="R11" s="39">
        <f t="shared" si="2"/>
        <v>40</v>
      </c>
      <c r="S11" s="40">
        <f t="shared" si="2"/>
        <v>0</v>
      </c>
    </row>
    <row r="12" spans="2:20" customFormat="1" x14ac:dyDescent="0.15">
      <c r="B12" s="64"/>
      <c r="C12" s="64"/>
      <c r="D12" s="12" t="s">
        <v>22</v>
      </c>
      <c r="E12" s="15"/>
      <c r="F12" s="34">
        <f t="shared" ref="F12:F48" si="3">SUM(G12:P12)</f>
        <v>6</v>
      </c>
      <c r="G12" s="35">
        <v>1</v>
      </c>
      <c r="H12" s="36">
        <v>0</v>
      </c>
      <c r="I12" s="36">
        <v>0</v>
      </c>
      <c r="J12" s="36">
        <v>0</v>
      </c>
      <c r="K12" s="36">
        <v>0</v>
      </c>
      <c r="L12" s="36">
        <v>2</v>
      </c>
      <c r="M12" s="36">
        <v>0</v>
      </c>
      <c r="N12" s="36">
        <v>0</v>
      </c>
      <c r="O12" s="36">
        <v>1</v>
      </c>
      <c r="P12" s="37">
        <v>2</v>
      </c>
      <c r="Q12" s="34">
        <f t="shared" ref="Q12:Q48" si="4">SUM(R12:S12)</f>
        <v>0</v>
      </c>
      <c r="R12" s="35">
        <v>0</v>
      </c>
      <c r="S12" s="37">
        <v>0</v>
      </c>
    </row>
    <row r="13" spans="2:20" customFormat="1" x14ac:dyDescent="0.15">
      <c r="B13" s="64"/>
      <c r="C13" s="64"/>
      <c r="D13" s="12" t="s">
        <v>23</v>
      </c>
      <c r="E13" s="15"/>
      <c r="F13" s="34">
        <f t="shared" si="3"/>
        <v>42</v>
      </c>
      <c r="G13" s="35">
        <v>1</v>
      </c>
      <c r="H13" s="36">
        <v>1</v>
      </c>
      <c r="I13" s="36">
        <v>1</v>
      </c>
      <c r="J13" s="36">
        <v>2</v>
      </c>
      <c r="K13" s="36">
        <v>0</v>
      </c>
      <c r="L13" s="36">
        <v>33</v>
      </c>
      <c r="M13" s="36">
        <v>1</v>
      </c>
      <c r="N13" s="36">
        <v>2</v>
      </c>
      <c r="O13" s="36">
        <v>0</v>
      </c>
      <c r="P13" s="37">
        <v>1</v>
      </c>
      <c r="Q13" s="34">
        <f t="shared" si="4"/>
        <v>2</v>
      </c>
      <c r="R13" s="35">
        <v>2</v>
      </c>
      <c r="S13" s="37">
        <v>0</v>
      </c>
    </row>
    <row r="14" spans="2:20" customFormat="1" x14ac:dyDescent="0.15">
      <c r="B14" s="64"/>
      <c r="C14" s="64"/>
      <c r="D14" s="12" t="s">
        <v>24</v>
      </c>
      <c r="E14" s="15"/>
      <c r="F14" s="34">
        <f t="shared" si="3"/>
        <v>15</v>
      </c>
      <c r="G14" s="35">
        <v>1</v>
      </c>
      <c r="H14" s="36">
        <v>0</v>
      </c>
      <c r="I14" s="36">
        <v>1</v>
      </c>
      <c r="J14" s="36">
        <v>0</v>
      </c>
      <c r="K14" s="36">
        <v>0</v>
      </c>
      <c r="L14" s="36">
        <v>12</v>
      </c>
      <c r="M14" s="36">
        <v>0</v>
      </c>
      <c r="N14" s="36">
        <v>1</v>
      </c>
      <c r="O14" s="36">
        <v>0</v>
      </c>
      <c r="P14" s="37">
        <v>0</v>
      </c>
      <c r="Q14" s="34">
        <f t="shared" si="4"/>
        <v>1</v>
      </c>
      <c r="R14" s="35">
        <v>1</v>
      </c>
      <c r="S14" s="37">
        <v>0</v>
      </c>
    </row>
    <row r="15" spans="2:20" customFormat="1" x14ac:dyDescent="0.15">
      <c r="B15" s="64"/>
      <c r="C15" s="64"/>
      <c r="D15" s="12" t="s">
        <v>25</v>
      </c>
      <c r="E15" s="15"/>
      <c r="F15" s="34">
        <f t="shared" si="3"/>
        <v>30</v>
      </c>
      <c r="G15" s="35">
        <v>1</v>
      </c>
      <c r="H15" s="36">
        <v>0</v>
      </c>
      <c r="I15" s="36">
        <v>1</v>
      </c>
      <c r="J15" s="36">
        <v>0</v>
      </c>
      <c r="K15" s="36">
        <v>0</v>
      </c>
      <c r="L15" s="36">
        <v>26</v>
      </c>
      <c r="M15" s="36">
        <v>0</v>
      </c>
      <c r="N15" s="36">
        <v>1</v>
      </c>
      <c r="O15" s="36">
        <v>0</v>
      </c>
      <c r="P15" s="37">
        <v>1</v>
      </c>
      <c r="Q15" s="34">
        <f t="shared" si="4"/>
        <v>2</v>
      </c>
      <c r="R15" s="35">
        <v>2</v>
      </c>
      <c r="S15" s="37">
        <v>0</v>
      </c>
    </row>
    <row r="16" spans="2:20" customFormat="1" x14ac:dyDescent="0.15">
      <c r="B16" s="64"/>
      <c r="C16" s="64"/>
      <c r="D16" s="12" t="s">
        <v>26</v>
      </c>
      <c r="E16" s="15"/>
      <c r="F16" s="34">
        <f t="shared" si="3"/>
        <v>17</v>
      </c>
      <c r="G16" s="35">
        <v>1</v>
      </c>
      <c r="H16" s="36">
        <v>0</v>
      </c>
      <c r="I16" s="36">
        <v>1</v>
      </c>
      <c r="J16" s="36">
        <v>0</v>
      </c>
      <c r="K16" s="36">
        <v>0</v>
      </c>
      <c r="L16" s="36">
        <v>11</v>
      </c>
      <c r="M16" s="36">
        <v>0</v>
      </c>
      <c r="N16" s="36">
        <v>1</v>
      </c>
      <c r="O16" s="36">
        <v>0</v>
      </c>
      <c r="P16" s="37">
        <v>3</v>
      </c>
      <c r="Q16" s="34">
        <f t="shared" si="4"/>
        <v>1</v>
      </c>
      <c r="R16" s="35">
        <v>1</v>
      </c>
      <c r="S16" s="37">
        <v>0</v>
      </c>
    </row>
    <row r="17" spans="2:19" customFormat="1" x14ac:dyDescent="0.15">
      <c r="B17" s="64"/>
      <c r="C17" s="64"/>
      <c r="D17" s="12" t="s">
        <v>27</v>
      </c>
      <c r="E17" s="15"/>
      <c r="F17" s="34">
        <f t="shared" si="3"/>
        <v>16</v>
      </c>
      <c r="G17" s="35">
        <v>1</v>
      </c>
      <c r="H17" s="36">
        <v>0</v>
      </c>
      <c r="I17" s="36">
        <v>1</v>
      </c>
      <c r="J17" s="36">
        <v>0</v>
      </c>
      <c r="K17" s="36">
        <v>0</v>
      </c>
      <c r="L17" s="36">
        <v>13</v>
      </c>
      <c r="M17" s="36">
        <v>0</v>
      </c>
      <c r="N17" s="36">
        <v>1</v>
      </c>
      <c r="O17" s="36">
        <v>0</v>
      </c>
      <c r="P17" s="37">
        <v>0</v>
      </c>
      <c r="Q17" s="34">
        <f t="shared" si="4"/>
        <v>2</v>
      </c>
      <c r="R17" s="35">
        <v>2</v>
      </c>
      <c r="S17" s="37">
        <v>0</v>
      </c>
    </row>
    <row r="18" spans="2:19" customFormat="1" x14ac:dyDescent="0.15">
      <c r="B18" s="64"/>
      <c r="C18" s="64"/>
      <c r="D18" s="12" t="s">
        <v>28</v>
      </c>
      <c r="E18" s="15"/>
      <c r="F18" s="34">
        <f t="shared" si="3"/>
        <v>24</v>
      </c>
      <c r="G18" s="35">
        <v>1</v>
      </c>
      <c r="H18" s="36">
        <v>0</v>
      </c>
      <c r="I18" s="36">
        <v>1</v>
      </c>
      <c r="J18" s="36">
        <v>0</v>
      </c>
      <c r="K18" s="36">
        <v>0</v>
      </c>
      <c r="L18" s="36">
        <v>20</v>
      </c>
      <c r="M18" s="36">
        <v>0</v>
      </c>
      <c r="N18" s="36">
        <v>1</v>
      </c>
      <c r="O18" s="36">
        <v>0</v>
      </c>
      <c r="P18" s="37">
        <v>1</v>
      </c>
      <c r="Q18" s="34">
        <f t="shared" si="4"/>
        <v>1</v>
      </c>
      <c r="R18" s="35">
        <v>1</v>
      </c>
      <c r="S18" s="37">
        <v>0</v>
      </c>
    </row>
    <row r="19" spans="2:19" customFormat="1" x14ac:dyDescent="0.15">
      <c r="B19" s="64"/>
      <c r="C19" s="64"/>
      <c r="D19" s="12" t="s">
        <v>29</v>
      </c>
      <c r="E19" s="15"/>
      <c r="F19" s="34">
        <f t="shared" si="3"/>
        <v>8</v>
      </c>
      <c r="G19" s="35">
        <v>0</v>
      </c>
      <c r="H19" s="36">
        <v>0</v>
      </c>
      <c r="I19" s="36">
        <v>1</v>
      </c>
      <c r="J19" s="36">
        <v>0</v>
      </c>
      <c r="K19" s="36">
        <v>0</v>
      </c>
      <c r="L19" s="36">
        <v>6</v>
      </c>
      <c r="M19" s="36">
        <v>0</v>
      </c>
      <c r="N19" s="36">
        <v>0</v>
      </c>
      <c r="O19" s="36">
        <v>0</v>
      </c>
      <c r="P19" s="37">
        <v>1</v>
      </c>
      <c r="Q19" s="34">
        <f t="shared" si="4"/>
        <v>0</v>
      </c>
      <c r="R19" s="35">
        <v>0</v>
      </c>
      <c r="S19" s="37">
        <v>0</v>
      </c>
    </row>
    <row r="20" spans="2:19" customFormat="1" x14ac:dyDescent="0.15">
      <c r="B20" s="64"/>
      <c r="C20" s="64"/>
      <c r="D20" s="12" t="s">
        <v>30</v>
      </c>
      <c r="E20" s="15"/>
      <c r="F20" s="34">
        <f t="shared" si="3"/>
        <v>12</v>
      </c>
      <c r="G20" s="35">
        <v>1</v>
      </c>
      <c r="H20" s="36">
        <v>0</v>
      </c>
      <c r="I20" s="36">
        <v>2</v>
      </c>
      <c r="J20" s="36">
        <v>0</v>
      </c>
      <c r="K20" s="36">
        <v>0</v>
      </c>
      <c r="L20" s="36">
        <v>8</v>
      </c>
      <c r="M20" s="36">
        <v>0</v>
      </c>
      <c r="N20" s="36">
        <v>1</v>
      </c>
      <c r="O20" s="36">
        <v>0</v>
      </c>
      <c r="P20" s="37">
        <v>0</v>
      </c>
      <c r="Q20" s="34">
        <f t="shared" si="4"/>
        <v>1</v>
      </c>
      <c r="R20" s="35">
        <v>1</v>
      </c>
      <c r="S20" s="37">
        <v>0</v>
      </c>
    </row>
    <row r="21" spans="2:19" customFormat="1" x14ac:dyDescent="0.15">
      <c r="B21" s="64"/>
      <c r="C21" s="64"/>
      <c r="D21" s="12" t="s">
        <v>31</v>
      </c>
      <c r="E21" s="15"/>
      <c r="F21" s="34">
        <f t="shared" si="3"/>
        <v>15</v>
      </c>
      <c r="G21" s="35">
        <v>1</v>
      </c>
      <c r="H21" s="36">
        <v>0</v>
      </c>
      <c r="I21" s="36">
        <v>1</v>
      </c>
      <c r="J21" s="36">
        <v>0</v>
      </c>
      <c r="K21" s="36">
        <v>0</v>
      </c>
      <c r="L21" s="36">
        <v>10</v>
      </c>
      <c r="M21" s="36">
        <v>0</v>
      </c>
      <c r="N21" s="36">
        <v>1</v>
      </c>
      <c r="O21" s="36">
        <v>0</v>
      </c>
      <c r="P21" s="37">
        <v>2</v>
      </c>
      <c r="Q21" s="34">
        <f t="shared" si="4"/>
        <v>1</v>
      </c>
      <c r="R21" s="35">
        <v>1</v>
      </c>
      <c r="S21" s="37">
        <v>0</v>
      </c>
    </row>
    <row r="22" spans="2:19" customFormat="1" x14ac:dyDescent="0.15">
      <c r="B22" s="64"/>
      <c r="C22" s="64"/>
      <c r="D22" s="12" t="s">
        <v>32</v>
      </c>
      <c r="E22" s="15"/>
      <c r="F22" s="34">
        <f t="shared" si="3"/>
        <v>18</v>
      </c>
      <c r="G22" s="35">
        <v>1</v>
      </c>
      <c r="H22" s="36">
        <v>0</v>
      </c>
      <c r="I22" s="36">
        <v>1</v>
      </c>
      <c r="J22" s="36">
        <v>0</v>
      </c>
      <c r="K22" s="36">
        <v>0</v>
      </c>
      <c r="L22" s="36">
        <v>13</v>
      </c>
      <c r="M22" s="36">
        <v>0</v>
      </c>
      <c r="N22" s="36">
        <v>2</v>
      </c>
      <c r="O22" s="36">
        <v>1</v>
      </c>
      <c r="P22" s="37">
        <v>0</v>
      </c>
      <c r="Q22" s="34">
        <f t="shared" si="4"/>
        <v>2</v>
      </c>
      <c r="R22" s="35">
        <v>2</v>
      </c>
      <c r="S22" s="37">
        <v>0</v>
      </c>
    </row>
    <row r="23" spans="2:19" customFormat="1" x14ac:dyDescent="0.15">
      <c r="B23" s="64"/>
      <c r="C23" s="64"/>
      <c r="D23" s="12" t="s">
        <v>33</v>
      </c>
      <c r="E23" s="15"/>
      <c r="F23" s="34">
        <f t="shared" si="3"/>
        <v>24</v>
      </c>
      <c r="G23" s="35">
        <v>1</v>
      </c>
      <c r="H23" s="36">
        <v>0</v>
      </c>
      <c r="I23" s="36">
        <v>1</v>
      </c>
      <c r="J23" s="36">
        <v>0</v>
      </c>
      <c r="K23" s="36">
        <v>0</v>
      </c>
      <c r="L23" s="36">
        <v>19</v>
      </c>
      <c r="M23" s="36">
        <v>0</v>
      </c>
      <c r="N23" s="36">
        <v>1</v>
      </c>
      <c r="O23" s="36">
        <v>1</v>
      </c>
      <c r="P23" s="37">
        <v>1</v>
      </c>
      <c r="Q23" s="34">
        <f t="shared" si="4"/>
        <v>1</v>
      </c>
      <c r="R23" s="35">
        <v>1</v>
      </c>
      <c r="S23" s="37">
        <v>0</v>
      </c>
    </row>
    <row r="24" spans="2:19" customFormat="1" x14ac:dyDescent="0.15">
      <c r="B24" s="64"/>
      <c r="C24" s="64"/>
      <c r="D24" s="12" t="s">
        <v>34</v>
      </c>
      <c r="E24" s="15"/>
      <c r="F24" s="34">
        <f t="shared" si="3"/>
        <v>26</v>
      </c>
      <c r="G24" s="35">
        <v>1</v>
      </c>
      <c r="H24" s="36">
        <v>0</v>
      </c>
      <c r="I24" s="36">
        <v>1</v>
      </c>
      <c r="J24" s="36">
        <v>0</v>
      </c>
      <c r="K24" s="36">
        <v>0</v>
      </c>
      <c r="L24" s="36">
        <v>22</v>
      </c>
      <c r="M24" s="36">
        <v>0</v>
      </c>
      <c r="N24" s="36">
        <v>1</v>
      </c>
      <c r="O24" s="36">
        <v>0</v>
      </c>
      <c r="P24" s="37">
        <v>1</v>
      </c>
      <c r="Q24" s="34">
        <f t="shared" si="4"/>
        <v>2</v>
      </c>
      <c r="R24" s="35">
        <v>2</v>
      </c>
      <c r="S24" s="37">
        <v>0</v>
      </c>
    </row>
    <row r="25" spans="2:19" customFormat="1" x14ac:dyDescent="0.15">
      <c r="B25" s="64"/>
      <c r="C25" s="64"/>
      <c r="D25" s="12" t="s">
        <v>34</v>
      </c>
      <c r="E25" s="15" t="s">
        <v>35</v>
      </c>
      <c r="F25" s="34">
        <f t="shared" si="3"/>
        <v>8</v>
      </c>
      <c r="G25" s="35">
        <v>0</v>
      </c>
      <c r="H25" s="36">
        <v>0</v>
      </c>
      <c r="I25" s="36">
        <v>1</v>
      </c>
      <c r="J25" s="36">
        <v>0</v>
      </c>
      <c r="K25" s="36">
        <v>0</v>
      </c>
      <c r="L25" s="36">
        <v>6</v>
      </c>
      <c r="M25" s="36">
        <v>0</v>
      </c>
      <c r="N25" s="36">
        <v>0</v>
      </c>
      <c r="O25" s="36">
        <v>0</v>
      </c>
      <c r="P25" s="37">
        <v>1</v>
      </c>
      <c r="Q25" s="34">
        <f t="shared" si="4"/>
        <v>0</v>
      </c>
      <c r="R25" s="35">
        <v>0</v>
      </c>
      <c r="S25" s="37">
        <v>0</v>
      </c>
    </row>
    <row r="26" spans="2:19" customFormat="1" x14ac:dyDescent="0.15">
      <c r="B26" s="64"/>
      <c r="C26" s="64"/>
      <c r="D26" s="12" t="s">
        <v>36</v>
      </c>
      <c r="E26" s="15"/>
      <c r="F26" s="34">
        <f t="shared" si="3"/>
        <v>14</v>
      </c>
      <c r="G26" s="35">
        <v>1</v>
      </c>
      <c r="H26" s="36">
        <v>0</v>
      </c>
      <c r="I26" s="36">
        <v>1</v>
      </c>
      <c r="J26" s="36">
        <v>0</v>
      </c>
      <c r="K26" s="36">
        <v>0</v>
      </c>
      <c r="L26" s="36">
        <v>9</v>
      </c>
      <c r="M26" s="36">
        <v>0</v>
      </c>
      <c r="N26" s="36">
        <v>1</v>
      </c>
      <c r="O26" s="36">
        <v>0</v>
      </c>
      <c r="P26" s="37">
        <v>2</v>
      </c>
      <c r="Q26" s="34">
        <f t="shared" si="4"/>
        <v>1</v>
      </c>
      <c r="R26" s="35">
        <v>1</v>
      </c>
      <c r="S26" s="37">
        <v>0</v>
      </c>
    </row>
    <row r="27" spans="2:19" customFormat="1" x14ac:dyDescent="0.15">
      <c r="B27" s="64"/>
      <c r="C27" s="64"/>
      <c r="D27" s="12" t="s">
        <v>37</v>
      </c>
      <c r="E27" s="15"/>
      <c r="F27" s="34">
        <f t="shared" si="3"/>
        <v>17</v>
      </c>
      <c r="G27" s="35">
        <v>1</v>
      </c>
      <c r="H27" s="36">
        <v>0</v>
      </c>
      <c r="I27" s="36">
        <v>1</v>
      </c>
      <c r="J27" s="36">
        <v>0</v>
      </c>
      <c r="K27" s="36">
        <v>0</v>
      </c>
      <c r="L27" s="36">
        <v>14</v>
      </c>
      <c r="M27" s="36">
        <v>0</v>
      </c>
      <c r="N27" s="36">
        <v>1</v>
      </c>
      <c r="O27" s="36">
        <v>0</v>
      </c>
      <c r="P27" s="37">
        <v>0</v>
      </c>
      <c r="Q27" s="34">
        <f t="shared" si="4"/>
        <v>1</v>
      </c>
      <c r="R27" s="35">
        <v>1</v>
      </c>
      <c r="S27" s="37">
        <v>0</v>
      </c>
    </row>
    <row r="28" spans="2:19" customFormat="1" x14ac:dyDescent="0.15">
      <c r="B28" s="64"/>
      <c r="C28" s="64"/>
      <c r="D28" s="12" t="s">
        <v>38</v>
      </c>
      <c r="E28" s="15"/>
      <c r="F28" s="34">
        <f t="shared" si="3"/>
        <v>20</v>
      </c>
      <c r="G28" s="35">
        <v>1</v>
      </c>
      <c r="H28" s="36">
        <v>0</v>
      </c>
      <c r="I28" s="36">
        <v>1</v>
      </c>
      <c r="J28" s="36">
        <v>0</v>
      </c>
      <c r="K28" s="36">
        <v>0</v>
      </c>
      <c r="L28" s="36">
        <v>15</v>
      </c>
      <c r="M28" s="36">
        <v>0</v>
      </c>
      <c r="N28" s="36">
        <v>1</v>
      </c>
      <c r="O28" s="36">
        <v>0</v>
      </c>
      <c r="P28" s="37">
        <v>2</v>
      </c>
      <c r="Q28" s="34">
        <f t="shared" si="4"/>
        <v>1</v>
      </c>
      <c r="R28" s="35">
        <v>1</v>
      </c>
      <c r="S28" s="37">
        <v>0</v>
      </c>
    </row>
    <row r="29" spans="2:19" customFormat="1" x14ac:dyDescent="0.15">
      <c r="B29" s="64"/>
      <c r="C29" s="64"/>
      <c r="D29" s="12" t="s">
        <v>39</v>
      </c>
      <c r="E29" s="15"/>
      <c r="F29" s="34">
        <f t="shared" si="3"/>
        <v>12</v>
      </c>
      <c r="G29" s="35">
        <v>1</v>
      </c>
      <c r="H29" s="36">
        <v>0</v>
      </c>
      <c r="I29" s="36">
        <v>1</v>
      </c>
      <c r="J29" s="36">
        <v>0</v>
      </c>
      <c r="K29" s="36">
        <v>0</v>
      </c>
      <c r="L29" s="36">
        <v>8</v>
      </c>
      <c r="M29" s="36">
        <v>0</v>
      </c>
      <c r="N29" s="36">
        <v>1</v>
      </c>
      <c r="O29" s="36">
        <v>0</v>
      </c>
      <c r="P29" s="37">
        <v>1</v>
      </c>
      <c r="Q29" s="34">
        <f t="shared" si="4"/>
        <v>1</v>
      </c>
      <c r="R29" s="35">
        <v>1</v>
      </c>
      <c r="S29" s="37">
        <v>0</v>
      </c>
    </row>
    <row r="30" spans="2:19" customFormat="1" x14ac:dyDescent="0.15">
      <c r="B30" s="64"/>
      <c r="C30" s="64"/>
      <c r="D30" s="12" t="s">
        <v>40</v>
      </c>
      <c r="E30" s="15"/>
      <c r="F30" s="34">
        <f t="shared" si="3"/>
        <v>26</v>
      </c>
      <c r="G30" s="35">
        <v>1</v>
      </c>
      <c r="H30" s="36">
        <v>0</v>
      </c>
      <c r="I30" s="36">
        <v>1</v>
      </c>
      <c r="J30" s="36">
        <v>0</v>
      </c>
      <c r="K30" s="36">
        <v>0</v>
      </c>
      <c r="L30" s="36">
        <v>22</v>
      </c>
      <c r="M30" s="36">
        <v>0</v>
      </c>
      <c r="N30" s="36">
        <v>1</v>
      </c>
      <c r="O30" s="36">
        <v>0</v>
      </c>
      <c r="P30" s="37">
        <v>1</v>
      </c>
      <c r="Q30" s="34">
        <f t="shared" si="4"/>
        <v>1</v>
      </c>
      <c r="R30" s="35">
        <v>1</v>
      </c>
      <c r="S30" s="37">
        <v>0</v>
      </c>
    </row>
    <row r="31" spans="2:19" customFormat="1" x14ac:dyDescent="0.15">
      <c r="B31" s="64"/>
      <c r="C31" s="64"/>
      <c r="D31" s="12" t="s">
        <v>41</v>
      </c>
      <c r="E31" s="15"/>
      <c r="F31" s="34">
        <f t="shared" si="3"/>
        <v>24</v>
      </c>
      <c r="G31" s="35">
        <v>1</v>
      </c>
      <c r="H31" s="36">
        <v>0</v>
      </c>
      <c r="I31" s="36">
        <v>1</v>
      </c>
      <c r="J31" s="36">
        <v>0</v>
      </c>
      <c r="K31" s="36">
        <v>0</v>
      </c>
      <c r="L31" s="36">
        <v>19</v>
      </c>
      <c r="M31" s="36">
        <v>0</v>
      </c>
      <c r="N31" s="36">
        <v>1</v>
      </c>
      <c r="O31" s="36">
        <v>0</v>
      </c>
      <c r="P31" s="37">
        <v>2</v>
      </c>
      <c r="Q31" s="34">
        <f t="shared" si="4"/>
        <v>1</v>
      </c>
      <c r="R31" s="35">
        <v>1</v>
      </c>
      <c r="S31" s="37">
        <v>0</v>
      </c>
    </row>
    <row r="32" spans="2:19" customFormat="1" x14ac:dyDescent="0.15">
      <c r="B32" s="64"/>
      <c r="C32" s="64"/>
      <c r="D32" s="12" t="s">
        <v>42</v>
      </c>
      <c r="E32" s="15"/>
      <c r="F32" s="34">
        <f t="shared" si="3"/>
        <v>25</v>
      </c>
      <c r="G32" s="35">
        <v>1</v>
      </c>
      <c r="H32" s="36">
        <v>0</v>
      </c>
      <c r="I32" s="36">
        <v>1</v>
      </c>
      <c r="J32" s="36">
        <v>0</v>
      </c>
      <c r="K32" s="36">
        <v>0</v>
      </c>
      <c r="L32" s="36">
        <v>21</v>
      </c>
      <c r="M32" s="36">
        <v>0</v>
      </c>
      <c r="N32" s="36">
        <v>1</v>
      </c>
      <c r="O32" s="36">
        <v>0</v>
      </c>
      <c r="P32" s="37">
        <v>1</v>
      </c>
      <c r="Q32" s="34">
        <f t="shared" si="4"/>
        <v>1</v>
      </c>
      <c r="R32" s="35">
        <v>1</v>
      </c>
      <c r="S32" s="37">
        <v>0</v>
      </c>
    </row>
    <row r="33" spans="2:19" customFormat="1" x14ac:dyDescent="0.15">
      <c r="B33" s="64"/>
      <c r="C33" s="64"/>
      <c r="D33" s="12" t="s">
        <v>43</v>
      </c>
      <c r="E33" s="15"/>
      <c r="F33" s="34">
        <f t="shared" si="3"/>
        <v>29</v>
      </c>
      <c r="G33" s="35">
        <v>1</v>
      </c>
      <c r="H33" s="36">
        <v>0</v>
      </c>
      <c r="I33" s="36">
        <v>3</v>
      </c>
      <c r="J33" s="36">
        <v>0</v>
      </c>
      <c r="K33" s="36">
        <v>0</v>
      </c>
      <c r="L33" s="36">
        <v>24</v>
      </c>
      <c r="M33" s="36">
        <v>0</v>
      </c>
      <c r="N33" s="36">
        <v>1</v>
      </c>
      <c r="O33" s="36">
        <v>0</v>
      </c>
      <c r="P33" s="37">
        <v>0</v>
      </c>
      <c r="Q33" s="34">
        <f t="shared" si="4"/>
        <v>1</v>
      </c>
      <c r="R33" s="35">
        <v>1</v>
      </c>
      <c r="S33" s="37">
        <v>0</v>
      </c>
    </row>
    <row r="34" spans="2:19" customFormat="1" x14ac:dyDescent="0.15">
      <c r="B34" s="64"/>
      <c r="C34" s="64"/>
      <c r="D34" s="12" t="s">
        <v>44</v>
      </c>
      <c r="E34" s="15"/>
      <c r="F34" s="34">
        <f t="shared" si="3"/>
        <v>38</v>
      </c>
      <c r="G34" s="35">
        <v>1</v>
      </c>
      <c r="H34" s="36">
        <v>1</v>
      </c>
      <c r="I34" s="36">
        <v>1</v>
      </c>
      <c r="J34" s="36">
        <v>1</v>
      </c>
      <c r="K34" s="36">
        <v>0</v>
      </c>
      <c r="L34" s="36">
        <v>31</v>
      </c>
      <c r="M34" s="36">
        <v>0</v>
      </c>
      <c r="N34" s="36">
        <v>1</v>
      </c>
      <c r="O34" s="36">
        <v>0</v>
      </c>
      <c r="P34" s="37">
        <v>2</v>
      </c>
      <c r="Q34" s="34">
        <f t="shared" si="4"/>
        <v>2</v>
      </c>
      <c r="R34" s="35">
        <v>2</v>
      </c>
      <c r="S34" s="37">
        <v>0</v>
      </c>
    </row>
    <row r="35" spans="2:19" customFormat="1" x14ac:dyDescent="0.15">
      <c r="B35" s="64"/>
      <c r="C35" s="64"/>
      <c r="D35" s="12" t="s">
        <v>45</v>
      </c>
      <c r="E35" s="15"/>
      <c r="F35" s="34">
        <f t="shared" si="3"/>
        <v>29</v>
      </c>
      <c r="G35" s="35">
        <v>1</v>
      </c>
      <c r="H35" s="36">
        <v>0</v>
      </c>
      <c r="I35" s="36">
        <v>1</v>
      </c>
      <c r="J35" s="36">
        <v>0</v>
      </c>
      <c r="K35" s="36">
        <v>0</v>
      </c>
      <c r="L35" s="36">
        <v>21</v>
      </c>
      <c r="M35" s="36">
        <v>1</v>
      </c>
      <c r="N35" s="36">
        <v>1</v>
      </c>
      <c r="O35" s="36">
        <v>1</v>
      </c>
      <c r="P35" s="37">
        <v>3</v>
      </c>
      <c r="Q35" s="34">
        <f t="shared" si="4"/>
        <v>1</v>
      </c>
      <c r="R35" s="35">
        <v>1</v>
      </c>
      <c r="S35" s="37">
        <v>0</v>
      </c>
    </row>
    <row r="36" spans="2:19" customFormat="1" x14ac:dyDescent="0.15">
      <c r="B36" s="64"/>
      <c r="C36" s="64"/>
      <c r="D36" s="12" t="s">
        <v>46</v>
      </c>
      <c r="E36" s="15"/>
      <c r="F36" s="34">
        <f t="shared" si="3"/>
        <v>37</v>
      </c>
      <c r="G36" s="35">
        <v>1</v>
      </c>
      <c r="H36" s="36">
        <v>1</v>
      </c>
      <c r="I36" s="36">
        <v>1</v>
      </c>
      <c r="J36" s="36">
        <v>1</v>
      </c>
      <c r="K36" s="36">
        <v>0</v>
      </c>
      <c r="L36" s="36">
        <v>27</v>
      </c>
      <c r="M36" s="36">
        <v>1</v>
      </c>
      <c r="N36" s="36">
        <v>1</v>
      </c>
      <c r="O36" s="36">
        <v>0</v>
      </c>
      <c r="P36" s="37">
        <v>4</v>
      </c>
      <c r="Q36" s="34">
        <f t="shared" si="4"/>
        <v>2</v>
      </c>
      <c r="R36" s="35">
        <v>2</v>
      </c>
      <c r="S36" s="37">
        <v>0</v>
      </c>
    </row>
    <row r="37" spans="2:19" customFormat="1" x14ac:dyDescent="0.15">
      <c r="B37" s="64"/>
      <c r="C37" s="64"/>
      <c r="D37" s="12" t="s">
        <v>47</v>
      </c>
      <c r="E37" s="15"/>
      <c r="F37" s="34">
        <f t="shared" si="3"/>
        <v>15</v>
      </c>
      <c r="G37" s="35">
        <v>1</v>
      </c>
      <c r="H37" s="36">
        <v>0</v>
      </c>
      <c r="I37" s="36">
        <v>1</v>
      </c>
      <c r="J37" s="36">
        <v>0</v>
      </c>
      <c r="K37" s="36">
        <v>0</v>
      </c>
      <c r="L37" s="36">
        <v>11</v>
      </c>
      <c r="M37" s="36">
        <v>0</v>
      </c>
      <c r="N37" s="36">
        <v>1</v>
      </c>
      <c r="O37" s="36">
        <v>0</v>
      </c>
      <c r="P37" s="37">
        <v>1</v>
      </c>
      <c r="Q37" s="34">
        <f t="shared" si="4"/>
        <v>1</v>
      </c>
      <c r="R37" s="35">
        <v>1</v>
      </c>
      <c r="S37" s="37">
        <v>0</v>
      </c>
    </row>
    <row r="38" spans="2:19" customFormat="1" x14ac:dyDescent="0.15">
      <c r="B38" s="64"/>
      <c r="C38" s="64"/>
      <c r="D38" s="12" t="s">
        <v>48</v>
      </c>
      <c r="E38" s="15"/>
      <c r="F38" s="34">
        <f t="shared" si="3"/>
        <v>21</v>
      </c>
      <c r="G38" s="35">
        <v>1</v>
      </c>
      <c r="H38" s="36">
        <v>0</v>
      </c>
      <c r="I38" s="36">
        <v>1</v>
      </c>
      <c r="J38" s="36">
        <v>0</v>
      </c>
      <c r="K38" s="36">
        <v>0</v>
      </c>
      <c r="L38" s="36">
        <v>18</v>
      </c>
      <c r="M38" s="36">
        <v>0</v>
      </c>
      <c r="N38" s="36">
        <v>1</v>
      </c>
      <c r="O38" s="36">
        <v>0</v>
      </c>
      <c r="P38" s="37">
        <v>0</v>
      </c>
      <c r="Q38" s="34">
        <f t="shared" si="4"/>
        <v>1</v>
      </c>
      <c r="R38" s="35">
        <v>1</v>
      </c>
      <c r="S38" s="37">
        <v>0</v>
      </c>
    </row>
    <row r="39" spans="2:19" customFormat="1" x14ac:dyDescent="0.15">
      <c r="B39" s="64"/>
      <c r="C39" s="64"/>
      <c r="D39" s="12" t="s">
        <v>49</v>
      </c>
      <c r="E39" s="15"/>
      <c r="F39" s="34">
        <f t="shared" si="3"/>
        <v>32</v>
      </c>
      <c r="G39" s="35">
        <v>1</v>
      </c>
      <c r="H39" s="36">
        <v>0</v>
      </c>
      <c r="I39" s="36">
        <v>1</v>
      </c>
      <c r="J39" s="36">
        <v>1</v>
      </c>
      <c r="K39" s="36">
        <v>0</v>
      </c>
      <c r="L39" s="36">
        <v>25</v>
      </c>
      <c r="M39" s="36">
        <v>0</v>
      </c>
      <c r="N39" s="36">
        <v>1</v>
      </c>
      <c r="O39" s="36">
        <v>0</v>
      </c>
      <c r="P39" s="37">
        <v>3</v>
      </c>
      <c r="Q39" s="34">
        <f t="shared" si="4"/>
        <v>1</v>
      </c>
      <c r="R39" s="35">
        <v>1</v>
      </c>
      <c r="S39" s="37">
        <v>0</v>
      </c>
    </row>
    <row r="40" spans="2:19" customFormat="1" x14ac:dyDescent="0.15">
      <c r="B40" s="64"/>
      <c r="C40" s="64"/>
      <c r="D40" s="12" t="s">
        <v>50</v>
      </c>
      <c r="E40" s="15"/>
      <c r="F40" s="34">
        <f t="shared" si="3"/>
        <v>15</v>
      </c>
      <c r="G40" s="35">
        <v>1</v>
      </c>
      <c r="H40" s="36">
        <v>0</v>
      </c>
      <c r="I40" s="36">
        <v>1</v>
      </c>
      <c r="J40" s="36">
        <v>0</v>
      </c>
      <c r="K40" s="36">
        <v>0</v>
      </c>
      <c r="L40" s="36">
        <v>11</v>
      </c>
      <c r="M40" s="36">
        <v>0</v>
      </c>
      <c r="N40" s="36">
        <v>1</v>
      </c>
      <c r="O40" s="36">
        <v>0</v>
      </c>
      <c r="P40" s="37">
        <v>1</v>
      </c>
      <c r="Q40" s="34">
        <f t="shared" si="4"/>
        <v>1</v>
      </c>
      <c r="R40" s="35">
        <v>1</v>
      </c>
      <c r="S40" s="37">
        <v>0</v>
      </c>
    </row>
    <row r="41" spans="2:19" customFormat="1" x14ac:dyDescent="0.15">
      <c r="B41" s="64"/>
      <c r="C41" s="64"/>
      <c r="D41" s="12" t="s">
        <v>51</v>
      </c>
      <c r="E41" s="15"/>
      <c r="F41" s="34">
        <f t="shared" si="3"/>
        <v>18</v>
      </c>
      <c r="G41" s="35">
        <v>1</v>
      </c>
      <c r="H41" s="36">
        <v>0</v>
      </c>
      <c r="I41" s="36">
        <v>1</v>
      </c>
      <c r="J41" s="36">
        <v>0</v>
      </c>
      <c r="K41" s="36">
        <v>0</v>
      </c>
      <c r="L41" s="36">
        <v>13</v>
      </c>
      <c r="M41" s="36">
        <v>0</v>
      </c>
      <c r="N41" s="36">
        <v>1</v>
      </c>
      <c r="O41" s="36">
        <v>0</v>
      </c>
      <c r="P41" s="37">
        <v>2</v>
      </c>
      <c r="Q41" s="34">
        <f t="shared" si="4"/>
        <v>1</v>
      </c>
      <c r="R41" s="35">
        <v>1</v>
      </c>
      <c r="S41" s="37">
        <v>0</v>
      </c>
    </row>
    <row r="42" spans="2:19" customFormat="1" x14ac:dyDescent="0.15">
      <c r="B42" s="64"/>
      <c r="C42" s="64"/>
      <c r="D42" s="12" t="s">
        <v>52</v>
      </c>
      <c r="E42" s="15"/>
      <c r="F42" s="34">
        <f t="shared" si="3"/>
        <v>12</v>
      </c>
      <c r="G42" s="35">
        <v>1</v>
      </c>
      <c r="H42" s="36">
        <v>0</v>
      </c>
      <c r="I42" s="36">
        <v>1</v>
      </c>
      <c r="J42" s="36">
        <v>0</v>
      </c>
      <c r="K42" s="36">
        <v>0</v>
      </c>
      <c r="L42" s="36">
        <v>7</v>
      </c>
      <c r="M42" s="36">
        <v>0</v>
      </c>
      <c r="N42" s="36">
        <v>1</v>
      </c>
      <c r="O42" s="36">
        <v>0</v>
      </c>
      <c r="P42" s="37">
        <v>2</v>
      </c>
      <c r="Q42" s="34">
        <f t="shared" si="4"/>
        <v>2</v>
      </c>
      <c r="R42" s="35">
        <v>2</v>
      </c>
      <c r="S42" s="37">
        <v>0</v>
      </c>
    </row>
    <row r="43" spans="2:19" customFormat="1" x14ac:dyDescent="0.15">
      <c r="B43" s="64"/>
      <c r="C43" s="64"/>
      <c r="D43" s="12" t="s">
        <v>53</v>
      </c>
      <c r="E43" s="15"/>
      <c r="F43" s="34">
        <f t="shared" si="3"/>
        <v>9</v>
      </c>
      <c r="G43" s="35">
        <v>0</v>
      </c>
      <c r="H43" s="36">
        <v>0</v>
      </c>
      <c r="I43" s="36">
        <v>1</v>
      </c>
      <c r="J43" s="36">
        <v>0</v>
      </c>
      <c r="K43" s="36">
        <v>0</v>
      </c>
      <c r="L43" s="36">
        <v>6</v>
      </c>
      <c r="M43" s="36">
        <v>0</v>
      </c>
      <c r="N43" s="36">
        <v>0</v>
      </c>
      <c r="O43" s="36">
        <v>1</v>
      </c>
      <c r="P43" s="37">
        <v>1</v>
      </c>
      <c r="Q43" s="34">
        <f t="shared" si="4"/>
        <v>0</v>
      </c>
      <c r="R43" s="35">
        <v>0</v>
      </c>
      <c r="S43" s="37">
        <v>0</v>
      </c>
    </row>
    <row r="44" spans="2:19" customFormat="1" x14ac:dyDescent="0.15">
      <c r="B44" s="64"/>
      <c r="C44" s="64"/>
      <c r="D44" s="12" t="s">
        <v>54</v>
      </c>
      <c r="E44" s="15"/>
      <c r="F44" s="34">
        <f t="shared" si="3"/>
        <v>5</v>
      </c>
      <c r="G44" s="35">
        <v>0</v>
      </c>
      <c r="H44" s="36">
        <v>0</v>
      </c>
      <c r="I44" s="36">
        <v>1</v>
      </c>
      <c r="J44" s="36">
        <v>0</v>
      </c>
      <c r="K44" s="36">
        <v>0</v>
      </c>
      <c r="L44" s="36">
        <v>4</v>
      </c>
      <c r="M44" s="36">
        <v>0</v>
      </c>
      <c r="N44" s="36">
        <v>0</v>
      </c>
      <c r="O44" s="36">
        <v>0</v>
      </c>
      <c r="P44" s="37">
        <v>0</v>
      </c>
      <c r="Q44" s="34">
        <f t="shared" si="4"/>
        <v>0</v>
      </c>
      <c r="R44" s="35">
        <v>0</v>
      </c>
      <c r="S44" s="37">
        <v>0</v>
      </c>
    </row>
    <row r="45" spans="2:19" customFormat="1" x14ac:dyDescent="0.15">
      <c r="B45" s="64"/>
      <c r="C45" s="64"/>
      <c r="D45" s="12" t="s">
        <v>55</v>
      </c>
      <c r="E45" s="15"/>
      <c r="F45" s="34">
        <f t="shared" si="3"/>
        <v>13</v>
      </c>
      <c r="G45" s="35">
        <v>1</v>
      </c>
      <c r="H45" s="36">
        <v>0</v>
      </c>
      <c r="I45" s="36">
        <v>1</v>
      </c>
      <c r="J45" s="36">
        <v>0</v>
      </c>
      <c r="K45" s="36">
        <v>0</v>
      </c>
      <c r="L45" s="36">
        <v>9</v>
      </c>
      <c r="M45" s="36">
        <v>0</v>
      </c>
      <c r="N45" s="36">
        <v>1</v>
      </c>
      <c r="O45" s="36">
        <v>0</v>
      </c>
      <c r="P45" s="37">
        <v>1</v>
      </c>
      <c r="Q45" s="34">
        <f t="shared" si="4"/>
        <v>1</v>
      </c>
      <c r="R45" s="35">
        <v>1</v>
      </c>
      <c r="S45" s="37">
        <v>0</v>
      </c>
    </row>
    <row r="46" spans="2:19" customFormat="1" x14ac:dyDescent="0.15">
      <c r="B46" s="64"/>
      <c r="C46" s="64"/>
      <c r="D46" s="12" t="s">
        <v>56</v>
      </c>
      <c r="E46" s="15"/>
      <c r="F46" s="34">
        <f t="shared" si="3"/>
        <v>10</v>
      </c>
      <c r="G46" s="35">
        <v>1</v>
      </c>
      <c r="H46" s="36">
        <v>0</v>
      </c>
      <c r="I46" s="36">
        <v>1</v>
      </c>
      <c r="J46" s="36">
        <v>0</v>
      </c>
      <c r="K46" s="36">
        <v>0</v>
      </c>
      <c r="L46" s="36">
        <v>7</v>
      </c>
      <c r="M46" s="36">
        <v>0</v>
      </c>
      <c r="N46" s="36">
        <v>1</v>
      </c>
      <c r="O46" s="36">
        <v>0</v>
      </c>
      <c r="P46" s="37">
        <v>0</v>
      </c>
      <c r="Q46" s="34">
        <f t="shared" si="4"/>
        <v>1</v>
      </c>
      <c r="R46" s="35">
        <v>1</v>
      </c>
      <c r="S46" s="37">
        <v>0</v>
      </c>
    </row>
    <row r="47" spans="2:19" customFormat="1" x14ac:dyDescent="0.15">
      <c r="B47" s="64"/>
      <c r="C47" s="64"/>
      <c r="D47" s="12" t="s">
        <v>57</v>
      </c>
      <c r="E47" s="15"/>
      <c r="F47" s="34">
        <f t="shared" si="3"/>
        <v>17</v>
      </c>
      <c r="G47" s="35">
        <v>1</v>
      </c>
      <c r="H47" s="36">
        <v>0</v>
      </c>
      <c r="I47" s="36">
        <v>1</v>
      </c>
      <c r="J47" s="36">
        <v>0</v>
      </c>
      <c r="K47" s="36">
        <v>0</v>
      </c>
      <c r="L47" s="36">
        <v>13</v>
      </c>
      <c r="M47" s="36">
        <v>1</v>
      </c>
      <c r="N47" s="36">
        <v>1</v>
      </c>
      <c r="O47" s="36">
        <v>0</v>
      </c>
      <c r="P47" s="37">
        <v>0</v>
      </c>
      <c r="Q47" s="34">
        <f t="shared" si="4"/>
        <v>1</v>
      </c>
      <c r="R47" s="35">
        <v>1</v>
      </c>
      <c r="S47" s="37">
        <v>0</v>
      </c>
    </row>
    <row r="48" spans="2:19" customFormat="1" ht="14.25" thickBot="1" x14ac:dyDescent="0.2">
      <c r="B48" s="64"/>
      <c r="C48" s="53"/>
      <c r="D48" s="12" t="s">
        <v>58</v>
      </c>
      <c r="E48" s="15"/>
      <c r="F48" s="34">
        <f t="shared" si="3"/>
        <v>23</v>
      </c>
      <c r="G48" s="35">
        <v>1</v>
      </c>
      <c r="H48" s="36">
        <v>0</v>
      </c>
      <c r="I48" s="36">
        <v>1</v>
      </c>
      <c r="J48" s="36">
        <v>0</v>
      </c>
      <c r="K48" s="36">
        <v>0</v>
      </c>
      <c r="L48" s="36">
        <v>18</v>
      </c>
      <c r="M48" s="36">
        <v>0</v>
      </c>
      <c r="N48" s="36">
        <v>1</v>
      </c>
      <c r="O48" s="36">
        <v>0</v>
      </c>
      <c r="P48" s="37">
        <v>2</v>
      </c>
      <c r="Q48" s="34">
        <f t="shared" si="4"/>
        <v>1</v>
      </c>
      <c r="R48" s="35">
        <v>1</v>
      </c>
      <c r="S48" s="37">
        <v>0</v>
      </c>
    </row>
    <row r="49" spans="2:19" customFormat="1" ht="14.25" thickBot="1" x14ac:dyDescent="0.2">
      <c r="B49" s="64"/>
      <c r="C49" s="11" t="s">
        <v>184</v>
      </c>
      <c r="D49" s="17">
        <f>COUNTA(D50:D73) - E49</f>
        <v>24</v>
      </c>
      <c r="E49" s="18">
        <f>COUNTA(E50:E73)</f>
        <v>0</v>
      </c>
      <c r="F49" s="38">
        <f t="shared" ref="F49:S49" si="5">SUM(F50:F73)</f>
        <v>492</v>
      </c>
      <c r="G49" s="39">
        <f t="shared" si="5"/>
        <v>24</v>
      </c>
      <c r="H49" s="38">
        <f t="shared" si="5"/>
        <v>3</v>
      </c>
      <c r="I49" s="38">
        <f t="shared" si="5"/>
        <v>24</v>
      </c>
      <c r="J49" s="38">
        <f t="shared" si="5"/>
        <v>4</v>
      </c>
      <c r="K49" s="38">
        <f t="shared" si="5"/>
        <v>0</v>
      </c>
      <c r="L49" s="38">
        <f t="shared" si="5"/>
        <v>381</v>
      </c>
      <c r="M49" s="38">
        <f t="shared" si="5"/>
        <v>2</v>
      </c>
      <c r="N49" s="38">
        <f t="shared" si="5"/>
        <v>24</v>
      </c>
      <c r="O49" s="38">
        <f t="shared" si="5"/>
        <v>1</v>
      </c>
      <c r="P49" s="40">
        <f t="shared" si="5"/>
        <v>29</v>
      </c>
      <c r="Q49" s="38">
        <f t="shared" si="5"/>
        <v>33</v>
      </c>
      <c r="R49" s="39">
        <f t="shared" si="5"/>
        <v>31</v>
      </c>
      <c r="S49" s="40">
        <f t="shared" si="5"/>
        <v>2</v>
      </c>
    </row>
    <row r="50" spans="2:19" customFormat="1" x14ac:dyDescent="0.15">
      <c r="B50" s="64"/>
      <c r="C50" s="64"/>
      <c r="D50" s="12" t="s">
        <v>59</v>
      </c>
      <c r="E50" s="15"/>
      <c r="F50" s="34">
        <f t="shared" ref="F50:F73" si="6">SUM(G50:P50)</f>
        <v>11</v>
      </c>
      <c r="G50" s="35">
        <v>1</v>
      </c>
      <c r="H50" s="36">
        <v>0</v>
      </c>
      <c r="I50" s="36">
        <v>1</v>
      </c>
      <c r="J50" s="36">
        <v>0</v>
      </c>
      <c r="K50" s="36">
        <v>0</v>
      </c>
      <c r="L50" s="36">
        <v>8</v>
      </c>
      <c r="M50" s="36">
        <v>0</v>
      </c>
      <c r="N50" s="36">
        <v>1</v>
      </c>
      <c r="O50" s="36">
        <v>0</v>
      </c>
      <c r="P50" s="37">
        <v>0</v>
      </c>
      <c r="Q50" s="34">
        <f t="shared" ref="Q50:Q73" si="7">SUM(R50:S50)</f>
        <v>1</v>
      </c>
      <c r="R50" s="35">
        <v>1</v>
      </c>
      <c r="S50" s="37">
        <v>0</v>
      </c>
    </row>
    <row r="51" spans="2:19" customFormat="1" x14ac:dyDescent="0.15">
      <c r="B51" s="64"/>
      <c r="C51" s="64"/>
      <c r="D51" s="12" t="s">
        <v>60</v>
      </c>
      <c r="E51" s="15"/>
      <c r="F51" s="34">
        <f t="shared" si="6"/>
        <v>12</v>
      </c>
      <c r="G51" s="35">
        <v>1</v>
      </c>
      <c r="H51" s="36">
        <v>0</v>
      </c>
      <c r="I51" s="36">
        <v>1</v>
      </c>
      <c r="J51" s="36">
        <v>0</v>
      </c>
      <c r="K51" s="36">
        <v>0</v>
      </c>
      <c r="L51" s="36">
        <v>8</v>
      </c>
      <c r="M51" s="36">
        <v>0</v>
      </c>
      <c r="N51" s="36">
        <v>1</v>
      </c>
      <c r="O51" s="36">
        <v>0</v>
      </c>
      <c r="P51" s="37">
        <v>1</v>
      </c>
      <c r="Q51" s="34">
        <f t="shared" si="7"/>
        <v>1</v>
      </c>
      <c r="R51" s="35">
        <v>1</v>
      </c>
      <c r="S51" s="37">
        <v>0</v>
      </c>
    </row>
    <row r="52" spans="2:19" customFormat="1" x14ac:dyDescent="0.15">
      <c r="B52" s="64"/>
      <c r="C52" s="64"/>
      <c r="D52" s="12" t="s">
        <v>61</v>
      </c>
      <c r="E52" s="15"/>
      <c r="F52" s="34">
        <f t="shared" si="6"/>
        <v>28</v>
      </c>
      <c r="G52" s="35">
        <v>1</v>
      </c>
      <c r="H52" s="36">
        <v>0</v>
      </c>
      <c r="I52" s="36">
        <v>1</v>
      </c>
      <c r="J52" s="36">
        <v>1</v>
      </c>
      <c r="K52" s="36">
        <v>0</v>
      </c>
      <c r="L52" s="36">
        <v>24</v>
      </c>
      <c r="M52" s="36">
        <v>0</v>
      </c>
      <c r="N52" s="36">
        <v>1</v>
      </c>
      <c r="O52" s="36">
        <v>0</v>
      </c>
      <c r="P52" s="37">
        <v>0</v>
      </c>
      <c r="Q52" s="34">
        <f t="shared" si="7"/>
        <v>3</v>
      </c>
      <c r="R52" s="35">
        <v>3</v>
      </c>
      <c r="S52" s="37">
        <v>0</v>
      </c>
    </row>
    <row r="53" spans="2:19" customFormat="1" x14ac:dyDescent="0.15">
      <c r="B53" s="64"/>
      <c r="C53" s="64"/>
      <c r="D53" s="12" t="s">
        <v>62</v>
      </c>
      <c r="E53" s="15"/>
      <c r="F53" s="34">
        <f t="shared" si="6"/>
        <v>41</v>
      </c>
      <c r="G53" s="35">
        <v>1</v>
      </c>
      <c r="H53" s="36">
        <v>1</v>
      </c>
      <c r="I53" s="36">
        <v>1</v>
      </c>
      <c r="J53" s="36">
        <v>1</v>
      </c>
      <c r="K53" s="36">
        <v>0</v>
      </c>
      <c r="L53" s="36">
        <v>32</v>
      </c>
      <c r="M53" s="36">
        <v>1</v>
      </c>
      <c r="N53" s="36">
        <v>1</v>
      </c>
      <c r="O53" s="36">
        <v>0</v>
      </c>
      <c r="P53" s="37">
        <v>3</v>
      </c>
      <c r="Q53" s="34">
        <f t="shared" si="7"/>
        <v>2</v>
      </c>
      <c r="R53" s="35">
        <v>2</v>
      </c>
      <c r="S53" s="37">
        <v>0</v>
      </c>
    </row>
    <row r="54" spans="2:19" customFormat="1" x14ac:dyDescent="0.15">
      <c r="B54" s="64"/>
      <c r="C54" s="64"/>
      <c r="D54" s="12" t="s">
        <v>63</v>
      </c>
      <c r="E54" s="15"/>
      <c r="F54" s="34">
        <f t="shared" si="6"/>
        <v>15</v>
      </c>
      <c r="G54" s="35">
        <v>1</v>
      </c>
      <c r="H54" s="36">
        <v>0</v>
      </c>
      <c r="I54" s="36">
        <v>1</v>
      </c>
      <c r="J54" s="36">
        <v>0</v>
      </c>
      <c r="K54" s="36">
        <v>0</v>
      </c>
      <c r="L54" s="36">
        <v>12</v>
      </c>
      <c r="M54" s="36">
        <v>0</v>
      </c>
      <c r="N54" s="36">
        <v>1</v>
      </c>
      <c r="O54" s="36">
        <v>0</v>
      </c>
      <c r="P54" s="37">
        <v>0</v>
      </c>
      <c r="Q54" s="34">
        <f t="shared" si="7"/>
        <v>1</v>
      </c>
      <c r="R54" s="35">
        <v>1</v>
      </c>
      <c r="S54" s="37">
        <v>0</v>
      </c>
    </row>
    <row r="55" spans="2:19" customFormat="1" x14ac:dyDescent="0.15">
      <c r="B55" s="64"/>
      <c r="C55" s="64"/>
      <c r="D55" s="12" t="s">
        <v>64</v>
      </c>
      <c r="E55" s="15"/>
      <c r="F55" s="34">
        <f t="shared" si="6"/>
        <v>36</v>
      </c>
      <c r="G55" s="35">
        <v>1</v>
      </c>
      <c r="H55" s="36">
        <v>1</v>
      </c>
      <c r="I55" s="36">
        <v>1</v>
      </c>
      <c r="J55" s="36">
        <v>1</v>
      </c>
      <c r="K55" s="36">
        <v>0</v>
      </c>
      <c r="L55" s="36">
        <v>27</v>
      </c>
      <c r="M55" s="36">
        <v>0</v>
      </c>
      <c r="N55" s="36">
        <v>1</v>
      </c>
      <c r="O55" s="36">
        <v>0</v>
      </c>
      <c r="P55" s="37">
        <v>4</v>
      </c>
      <c r="Q55" s="34">
        <f t="shared" si="7"/>
        <v>4</v>
      </c>
      <c r="R55" s="35">
        <v>2</v>
      </c>
      <c r="S55" s="37">
        <v>2</v>
      </c>
    </row>
    <row r="56" spans="2:19" customFormat="1" x14ac:dyDescent="0.15">
      <c r="B56" s="64"/>
      <c r="C56" s="64"/>
      <c r="D56" s="12" t="s">
        <v>65</v>
      </c>
      <c r="E56" s="15"/>
      <c r="F56" s="34">
        <f t="shared" si="6"/>
        <v>18</v>
      </c>
      <c r="G56" s="35">
        <v>1</v>
      </c>
      <c r="H56" s="36">
        <v>0</v>
      </c>
      <c r="I56" s="36">
        <v>1</v>
      </c>
      <c r="J56" s="36">
        <v>0</v>
      </c>
      <c r="K56" s="36">
        <v>0</v>
      </c>
      <c r="L56" s="36">
        <v>14</v>
      </c>
      <c r="M56" s="36">
        <v>0</v>
      </c>
      <c r="N56" s="36">
        <v>1</v>
      </c>
      <c r="O56" s="36">
        <v>0</v>
      </c>
      <c r="P56" s="37">
        <v>1</v>
      </c>
      <c r="Q56" s="34">
        <f t="shared" si="7"/>
        <v>1</v>
      </c>
      <c r="R56" s="35">
        <v>1</v>
      </c>
      <c r="S56" s="37">
        <v>0</v>
      </c>
    </row>
    <row r="57" spans="2:19" customFormat="1" x14ac:dyDescent="0.15">
      <c r="B57" s="64"/>
      <c r="C57" s="64"/>
      <c r="D57" s="12" t="s">
        <v>66</v>
      </c>
      <c r="E57" s="15"/>
      <c r="F57" s="34">
        <f t="shared" si="6"/>
        <v>17</v>
      </c>
      <c r="G57" s="35">
        <v>1</v>
      </c>
      <c r="H57" s="36">
        <v>0</v>
      </c>
      <c r="I57" s="36">
        <v>1</v>
      </c>
      <c r="J57" s="36">
        <v>0</v>
      </c>
      <c r="K57" s="36">
        <v>0</v>
      </c>
      <c r="L57" s="36">
        <v>14</v>
      </c>
      <c r="M57" s="36">
        <v>0</v>
      </c>
      <c r="N57" s="36">
        <v>1</v>
      </c>
      <c r="O57" s="36">
        <v>0</v>
      </c>
      <c r="P57" s="37">
        <v>0</v>
      </c>
      <c r="Q57" s="34">
        <f t="shared" si="7"/>
        <v>1</v>
      </c>
      <c r="R57" s="35">
        <v>1</v>
      </c>
      <c r="S57" s="37">
        <v>0</v>
      </c>
    </row>
    <row r="58" spans="2:19" customFormat="1" x14ac:dyDescent="0.15">
      <c r="B58" s="64"/>
      <c r="C58" s="64"/>
      <c r="D58" s="12" t="s">
        <v>67</v>
      </c>
      <c r="E58" s="15"/>
      <c r="F58" s="34">
        <f t="shared" si="6"/>
        <v>23</v>
      </c>
      <c r="G58" s="35">
        <v>1</v>
      </c>
      <c r="H58" s="36">
        <v>0</v>
      </c>
      <c r="I58" s="36">
        <v>1</v>
      </c>
      <c r="J58" s="36">
        <v>0</v>
      </c>
      <c r="K58" s="36">
        <v>0</v>
      </c>
      <c r="L58" s="36">
        <v>19</v>
      </c>
      <c r="M58" s="36">
        <v>0</v>
      </c>
      <c r="N58" s="36">
        <v>1</v>
      </c>
      <c r="O58" s="36">
        <v>0</v>
      </c>
      <c r="P58" s="37">
        <v>1</v>
      </c>
      <c r="Q58" s="34">
        <f t="shared" si="7"/>
        <v>2</v>
      </c>
      <c r="R58" s="35">
        <v>2</v>
      </c>
      <c r="S58" s="37">
        <v>0</v>
      </c>
    </row>
    <row r="59" spans="2:19" customFormat="1" x14ac:dyDescent="0.15">
      <c r="B59" s="64"/>
      <c r="C59" s="64"/>
      <c r="D59" s="12" t="s">
        <v>68</v>
      </c>
      <c r="E59" s="15"/>
      <c r="F59" s="34">
        <f t="shared" si="6"/>
        <v>28</v>
      </c>
      <c r="G59" s="35">
        <v>1</v>
      </c>
      <c r="H59" s="36">
        <v>0</v>
      </c>
      <c r="I59" s="36">
        <v>1</v>
      </c>
      <c r="J59" s="36">
        <v>0</v>
      </c>
      <c r="K59" s="36">
        <v>0</v>
      </c>
      <c r="L59" s="36">
        <v>22</v>
      </c>
      <c r="M59" s="36">
        <v>0</v>
      </c>
      <c r="N59" s="36">
        <v>1</v>
      </c>
      <c r="O59" s="36">
        <v>0</v>
      </c>
      <c r="P59" s="37">
        <v>3</v>
      </c>
      <c r="Q59" s="34">
        <f t="shared" si="7"/>
        <v>1</v>
      </c>
      <c r="R59" s="35">
        <v>1</v>
      </c>
      <c r="S59" s="37">
        <v>0</v>
      </c>
    </row>
    <row r="60" spans="2:19" customFormat="1" x14ac:dyDescent="0.15">
      <c r="B60" s="64"/>
      <c r="C60" s="64"/>
      <c r="D60" s="12" t="s">
        <v>69</v>
      </c>
      <c r="E60" s="15"/>
      <c r="F60" s="34">
        <f t="shared" si="6"/>
        <v>24</v>
      </c>
      <c r="G60" s="35">
        <v>1</v>
      </c>
      <c r="H60" s="36">
        <v>0</v>
      </c>
      <c r="I60" s="36">
        <v>1</v>
      </c>
      <c r="J60" s="36">
        <v>0</v>
      </c>
      <c r="K60" s="36">
        <v>0</v>
      </c>
      <c r="L60" s="36">
        <v>18</v>
      </c>
      <c r="M60" s="36">
        <v>0</v>
      </c>
      <c r="N60" s="36">
        <v>1</v>
      </c>
      <c r="O60" s="36">
        <v>0</v>
      </c>
      <c r="P60" s="37">
        <v>3</v>
      </c>
      <c r="Q60" s="34">
        <f t="shared" si="7"/>
        <v>1</v>
      </c>
      <c r="R60" s="35">
        <v>1</v>
      </c>
      <c r="S60" s="37">
        <v>0</v>
      </c>
    </row>
    <row r="61" spans="2:19" customFormat="1" x14ac:dyDescent="0.15">
      <c r="B61" s="64"/>
      <c r="C61" s="64"/>
      <c r="D61" s="12" t="s">
        <v>70</v>
      </c>
      <c r="E61" s="15"/>
      <c r="F61" s="34">
        <f t="shared" si="6"/>
        <v>12</v>
      </c>
      <c r="G61" s="35">
        <v>1</v>
      </c>
      <c r="H61" s="36">
        <v>0</v>
      </c>
      <c r="I61" s="36">
        <v>1</v>
      </c>
      <c r="J61" s="36">
        <v>0</v>
      </c>
      <c r="K61" s="36">
        <v>0</v>
      </c>
      <c r="L61" s="36">
        <v>8</v>
      </c>
      <c r="M61" s="36">
        <v>0</v>
      </c>
      <c r="N61" s="36">
        <v>1</v>
      </c>
      <c r="O61" s="36">
        <v>0</v>
      </c>
      <c r="P61" s="37">
        <v>1</v>
      </c>
      <c r="Q61" s="34">
        <f t="shared" si="7"/>
        <v>1</v>
      </c>
      <c r="R61" s="35">
        <v>1</v>
      </c>
      <c r="S61" s="37">
        <v>0</v>
      </c>
    </row>
    <row r="62" spans="2:19" customFormat="1" x14ac:dyDescent="0.15">
      <c r="B62" s="64"/>
      <c r="C62" s="64"/>
      <c r="D62" s="12" t="s">
        <v>71</v>
      </c>
      <c r="E62" s="15"/>
      <c r="F62" s="34">
        <f t="shared" si="6"/>
        <v>16</v>
      </c>
      <c r="G62" s="35">
        <v>1</v>
      </c>
      <c r="H62" s="36">
        <v>0</v>
      </c>
      <c r="I62" s="36">
        <v>1</v>
      </c>
      <c r="J62" s="36">
        <v>0</v>
      </c>
      <c r="K62" s="36">
        <v>0</v>
      </c>
      <c r="L62" s="36">
        <v>12</v>
      </c>
      <c r="M62" s="36">
        <v>0</v>
      </c>
      <c r="N62" s="36">
        <v>1</v>
      </c>
      <c r="O62" s="36">
        <v>0</v>
      </c>
      <c r="P62" s="37">
        <v>1</v>
      </c>
      <c r="Q62" s="34">
        <f t="shared" si="7"/>
        <v>1</v>
      </c>
      <c r="R62" s="35">
        <v>1</v>
      </c>
      <c r="S62" s="37">
        <v>0</v>
      </c>
    </row>
    <row r="63" spans="2:19" customFormat="1" x14ac:dyDescent="0.15">
      <c r="B63" s="64"/>
      <c r="C63" s="64"/>
      <c r="D63" s="12" t="s">
        <v>72</v>
      </c>
      <c r="E63" s="15"/>
      <c r="F63" s="34">
        <f t="shared" si="6"/>
        <v>23</v>
      </c>
      <c r="G63" s="35">
        <v>1</v>
      </c>
      <c r="H63" s="36">
        <v>0</v>
      </c>
      <c r="I63" s="36">
        <v>1</v>
      </c>
      <c r="J63" s="36">
        <v>0</v>
      </c>
      <c r="K63" s="36">
        <v>0</v>
      </c>
      <c r="L63" s="36">
        <v>19</v>
      </c>
      <c r="M63" s="36">
        <v>0</v>
      </c>
      <c r="N63" s="36">
        <v>1</v>
      </c>
      <c r="O63" s="36">
        <v>0</v>
      </c>
      <c r="P63" s="37">
        <v>1</v>
      </c>
      <c r="Q63" s="34">
        <f t="shared" si="7"/>
        <v>1</v>
      </c>
      <c r="R63" s="35">
        <v>1</v>
      </c>
      <c r="S63" s="37">
        <v>0</v>
      </c>
    </row>
    <row r="64" spans="2:19" customFormat="1" x14ac:dyDescent="0.15">
      <c r="B64" s="64"/>
      <c r="C64" s="64"/>
      <c r="D64" s="12" t="s">
        <v>73</v>
      </c>
      <c r="E64" s="15"/>
      <c r="F64" s="34">
        <f t="shared" si="6"/>
        <v>29</v>
      </c>
      <c r="G64" s="35">
        <v>1</v>
      </c>
      <c r="H64" s="36">
        <v>0</v>
      </c>
      <c r="I64" s="36">
        <v>1</v>
      </c>
      <c r="J64" s="36">
        <v>0</v>
      </c>
      <c r="K64" s="36">
        <v>0</v>
      </c>
      <c r="L64" s="36">
        <v>24</v>
      </c>
      <c r="M64" s="36">
        <v>0</v>
      </c>
      <c r="N64" s="36">
        <v>1</v>
      </c>
      <c r="O64" s="36">
        <v>0</v>
      </c>
      <c r="P64" s="37">
        <v>2</v>
      </c>
      <c r="Q64" s="34">
        <f t="shared" si="7"/>
        <v>1</v>
      </c>
      <c r="R64" s="35">
        <v>1</v>
      </c>
      <c r="S64" s="37">
        <v>0</v>
      </c>
    </row>
    <row r="65" spans="2:19" customFormat="1" x14ac:dyDescent="0.15">
      <c r="B65" s="64"/>
      <c r="C65" s="64"/>
      <c r="D65" s="12" t="s">
        <v>74</v>
      </c>
      <c r="E65" s="15"/>
      <c r="F65" s="34">
        <f t="shared" si="6"/>
        <v>25</v>
      </c>
      <c r="G65" s="35">
        <v>1</v>
      </c>
      <c r="H65" s="36">
        <v>0</v>
      </c>
      <c r="I65" s="36">
        <v>1</v>
      </c>
      <c r="J65" s="36">
        <v>0</v>
      </c>
      <c r="K65" s="36">
        <v>0</v>
      </c>
      <c r="L65" s="36">
        <v>22</v>
      </c>
      <c r="M65" s="36">
        <v>0</v>
      </c>
      <c r="N65" s="36">
        <v>1</v>
      </c>
      <c r="O65" s="36">
        <v>0</v>
      </c>
      <c r="P65" s="37">
        <v>0</v>
      </c>
      <c r="Q65" s="34">
        <f t="shared" si="7"/>
        <v>2</v>
      </c>
      <c r="R65" s="35">
        <v>2</v>
      </c>
      <c r="S65" s="37">
        <v>0</v>
      </c>
    </row>
    <row r="66" spans="2:19" customFormat="1" x14ac:dyDescent="0.15">
      <c r="B66" s="64"/>
      <c r="C66" s="64"/>
      <c r="D66" s="12" t="s">
        <v>75</v>
      </c>
      <c r="E66" s="15"/>
      <c r="F66" s="34">
        <f t="shared" si="6"/>
        <v>37</v>
      </c>
      <c r="G66" s="35">
        <v>1</v>
      </c>
      <c r="H66" s="36">
        <v>1</v>
      </c>
      <c r="I66" s="36">
        <v>1</v>
      </c>
      <c r="J66" s="36">
        <v>1</v>
      </c>
      <c r="K66" s="36">
        <v>0</v>
      </c>
      <c r="L66" s="36">
        <v>29</v>
      </c>
      <c r="M66" s="36">
        <v>0</v>
      </c>
      <c r="N66" s="36">
        <v>1</v>
      </c>
      <c r="O66" s="36">
        <v>0</v>
      </c>
      <c r="P66" s="37">
        <v>3</v>
      </c>
      <c r="Q66" s="34">
        <f t="shared" si="7"/>
        <v>2</v>
      </c>
      <c r="R66" s="35">
        <v>2</v>
      </c>
      <c r="S66" s="37">
        <v>0</v>
      </c>
    </row>
    <row r="67" spans="2:19" customFormat="1" x14ac:dyDescent="0.15">
      <c r="B67" s="64"/>
      <c r="C67" s="64"/>
      <c r="D67" s="12" t="s">
        <v>76</v>
      </c>
      <c r="E67" s="15"/>
      <c r="F67" s="34">
        <f t="shared" si="6"/>
        <v>11</v>
      </c>
      <c r="G67" s="35">
        <v>1</v>
      </c>
      <c r="H67" s="36">
        <v>0</v>
      </c>
      <c r="I67" s="36">
        <v>1</v>
      </c>
      <c r="J67" s="36">
        <v>0</v>
      </c>
      <c r="K67" s="36">
        <v>0</v>
      </c>
      <c r="L67" s="36">
        <v>7</v>
      </c>
      <c r="M67" s="36">
        <v>0</v>
      </c>
      <c r="N67" s="36">
        <v>1</v>
      </c>
      <c r="O67" s="36">
        <v>0</v>
      </c>
      <c r="P67" s="37">
        <v>1</v>
      </c>
      <c r="Q67" s="34">
        <f t="shared" si="7"/>
        <v>1</v>
      </c>
      <c r="R67" s="35">
        <v>1</v>
      </c>
      <c r="S67" s="37">
        <v>0</v>
      </c>
    </row>
    <row r="68" spans="2:19" customFormat="1" x14ac:dyDescent="0.15">
      <c r="B68" s="64"/>
      <c r="C68" s="64"/>
      <c r="D68" s="12" t="s">
        <v>77</v>
      </c>
      <c r="E68" s="15"/>
      <c r="F68" s="34">
        <f t="shared" si="6"/>
        <v>16</v>
      </c>
      <c r="G68" s="35">
        <v>1</v>
      </c>
      <c r="H68" s="36">
        <v>0</v>
      </c>
      <c r="I68" s="36">
        <v>1</v>
      </c>
      <c r="J68" s="36">
        <v>0</v>
      </c>
      <c r="K68" s="36">
        <v>0</v>
      </c>
      <c r="L68" s="36">
        <v>11</v>
      </c>
      <c r="M68" s="36">
        <v>0</v>
      </c>
      <c r="N68" s="36">
        <v>1</v>
      </c>
      <c r="O68" s="36">
        <v>1</v>
      </c>
      <c r="P68" s="37">
        <v>1</v>
      </c>
      <c r="Q68" s="34">
        <f t="shared" si="7"/>
        <v>1</v>
      </c>
      <c r="R68" s="35">
        <v>1</v>
      </c>
      <c r="S68" s="37">
        <v>0</v>
      </c>
    </row>
    <row r="69" spans="2:19" customFormat="1" x14ac:dyDescent="0.15">
      <c r="B69" s="64"/>
      <c r="C69" s="64"/>
      <c r="D69" s="12" t="s">
        <v>78</v>
      </c>
      <c r="E69" s="15"/>
      <c r="F69" s="34">
        <f t="shared" si="6"/>
        <v>13</v>
      </c>
      <c r="G69" s="35">
        <v>1</v>
      </c>
      <c r="H69" s="36">
        <v>0</v>
      </c>
      <c r="I69" s="36">
        <v>1</v>
      </c>
      <c r="J69" s="36">
        <v>0</v>
      </c>
      <c r="K69" s="36">
        <v>0</v>
      </c>
      <c r="L69" s="36">
        <v>10</v>
      </c>
      <c r="M69" s="36">
        <v>0</v>
      </c>
      <c r="N69" s="36">
        <v>1</v>
      </c>
      <c r="O69" s="36">
        <v>0</v>
      </c>
      <c r="P69" s="37">
        <v>0</v>
      </c>
      <c r="Q69" s="34">
        <f t="shared" si="7"/>
        <v>1</v>
      </c>
      <c r="R69" s="35">
        <v>1</v>
      </c>
      <c r="S69" s="37">
        <v>0</v>
      </c>
    </row>
    <row r="70" spans="2:19" customFormat="1" x14ac:dyDescent="0.15">
      <c r="B70" s="64"/>
      <c r="C70" s="64"/>
      <c r="D70" s="12" t="s">
        <v>79</v>
      </c>
      <c r="E70" s="15"/>
      <c r="F70" s="34">
        <f t="shared" si="6"/>
        <v>11</v>
      </c>
      <c r="G70" s="35">
        <v>1</v>
      </c>
      <c r="H70" s="36">
        <v>0</v>
      </c>
      <c r="I70" s="36">
        <v>1</v>
      </c>
      <c r="J70" s="36">
        <v>0</v>
      </c>
      <c r="K70" s="36">
        <v>0</v>
      </c>
      <c r="L70" s="36">
        <v>7</v>
      </c>
      <c r="M70" s="36">
        <v>1</v>
      </c>
      <c r="N70" s="36">
        <v>1</v>
      </c>
      <c r="O70" s="36">
        <v>0</v>
      </c>
      <c r="P70" s="37">
        <v>0</v>
      </c>
      <c r="Q70" s="34">
        <f t="shared" si="7"/>
        <v>1</v>
      </c>
      <c r="R70" s="35">
        <v>1</v>
      </c>
      <c r="S70" s="37">
        <v>0</v>
      </c>
    </row>
    <row r="71" spans="2:19" customFormat="1" x14ac:dyDescent="0.15">
      <c r="B71" s="64"/>
      <c r="C71" s="64"/>
      <c r="D71" s="12" t="s">
        <v>80</v>
      </c>
      <c r="E71" s="15"/>
      <c r="F71" s="34">
        <f t="shared" si="6"/>
        <v>16</v>
      </c>
      <c r="G71" s="35">
        <v>1</v>
      </c>
      <c r="H71" s="36">
        <v>0</v>
      </c>
      <c r="I71" s="36">
        <v>1</v>
      </c>
      <c r="J71" s="36">
        <v>0</v>
      </c>
      <c r="K71" s="36">
        <v>0</v>
      </c>
      <c r="L71" s="36">
        <v>12</v>
      </c>
      <c r="M71" s="36">
        <v>0</v>
      </c>
      <c r="N71" s="36">
        <v>1</v>
      </c>
      <c r="O71" s="36">
        <v>0</v>
      </c>
      <c r="P71" s="37">
        <v>1</v>
      </c>
      <c r="Q71" s="34">
        <f t="shared" si="7"/>
        <v>1</v>
      </c>
      <c r="R71" s="35">
        <v>1</v>
      </c>
      <c r="S71" s="37">
        <v>0</v>
      </c>
    </row>
    <row r="72" spans="2:19" customFormat="1" x14ac:dyDescent="0.15">
      <c r="B72" s="64"/>
      <c r="C72" s="64"/>
      <c r="D72" s="12" t="s">
        <v>81</v>
      </c>
      <c r="E72" s="15"/>
      <c r="F72" s="34">
        <f t="shared" si="6"/>
        <v>17</v>
      </c>
      <c r="G72" s="35">
        <v>1</v>
      </c>
      <c r="H72" s="36">
        <v>0</v>
      </c>
      <c r="I72" s="36">
        <v>1</v>
      </c>
      <c r="J72" s="36">
        <v>0</v>
      </c>
      <c r="K72" s="36">
        <v>0</v>
      </c>
      <c r="L72" s="36">
        <v>12</v>
      </c>
      <c r="M72" s="36">
        <v>0</v>
      </c>
      <c r="N72" s="36">
        <v>1</v>
      </c>
      <c r="O72" s="36">
        <v>0</v>
      </c>
      <c r="P72" s="37">
        <v>2</v>
      </c>
      <c r="Q72" s="34">
        <f t="shared" si="7"/>
        <v>1</v>
      </c>
      <c r="R72" s="35">
        <v>1</v>
      </c>
      <c r="S72" s="37">
        <v>0</v>
      </c>
    </row>
    <row r="73" spans="2:19" customFormat="1" ht="14.25" thickBot="1" x14ac:dyDescent="0.2">
      <c r="B73" s="64"/>
      <c r="C73" s="53"/>
      <c r="D73" s="12" t="s">
        <v>82</v>
      </c>
      <c r="E73" s="15"/>
      <c r="F73" s="34">
        <f t="shared" si="6"/>
        <v>13</v>
      </c>
      <c r="G73" s="35">
        <v>1</v>
      </c>
      <c r="H73" s="36">
        <v>0</v>
      </c>
      <c r="I73" s="36">
        <v>1</v>
      </c>
      <c r="J73" s="36">
        <v>0</v>
      </c>
      <c r="K73" s="36">
        <v>0</v>
      </c>
      <c r="L73" s="36">
        <v>10</v>
      </c>
      <c r="M73" s="36">
        <v>0</v>
      </c>
      <c r="N73" s="36">
        <v>1</v>
      </c>
      <c r="O73" s="36">
        <v>0</v>
      </c>
      <c r="P73" s="37">
        <v>0</v>
      </c>
      <c r="Q73" s="34">
        <f t="shared" si="7"/>
        <v>1</v>
      </c>
      <c r="R73" s="35">
        <v>1</v>
      </c>
      <c r="S73" s="37">
        <v>0</v>
      </c>
    </row>
    <row r="74" spans="2:19" customFormat="1" ht="14.25" thickBot="1" x14ac:dyDescent="0.2">
      <c r="B74" s="64"/>
      <c r="C74" s="11" t="s">
        <v>185</v>
      </c>
      <c r="D74" s="17">
        <f>COUNTA(D75:D79) - E74</f>
        <v>5</v>
      </c>
      <c r="E74" s="18">
        <f>COUNTA(E75:E79)</f>
        <v>0</v>
      </c>
      <c r="F74" s="38">
        <f t="shared" ref="F74:S74" si="8">SUM(F75:F79)</f>
        <v>93</v>
      </c>
      <c r="G74" s="39">
        <f t="shared" si="8"/>
        <v>5</v>
      </c>
      <c r="H74" s="38">
        <f t="shared" si="8"/>
        <v>0</v>
      </c>
      <c r="I74" s="38">
        <f t="shared" si="8"/>
        <v>5</v>
      </c>
      <c r="J74" s="38">
        <f t="shared" si="8"/>
        <v>0</v>
      </c>
      <c r="K74" s="38">
        <f t="shared" si="8"/>
        <v>0</v>
      </c>
      <c r="L74" s="38">
        <f t="shared" si="8"/>
        <v>71</v>
      </c>
      <c r="M74" s="38">
        <f t="shared" si="8"/>
        <v>0</v>
      </c>
      <c r="N74" s="38">
        <f t="shared" si="8"/>
        <v>5</v>
      </c>
      <c r="O74" s="38">
        <f t="shared" si="8"/>
        <v>0</v>
      </c>
      <c r="P74" s="40">
        <f t="shared" si="8"/>
        <v>7</v>
      </c>
      <c r="Q74" s="38">
        <f t="shared" si="8"/>
        <v>5</v>
      </c>
      <c r="R74" s="39">
        <f t="shared" si="8"/>
        <v>5</v>
      </c>
      <c r="S74" s="40">
        <f t="shared" si="8"/>
        <v>0</v>
      </c>
    </row>
    <row r="75" spans="2:19" customFormat="1" x14ac:dyDescent="0.15">
      <c r="B75" s="64"/>
      <c r="C75" s="64"/>
      <c r="D75" s="12" t="s">
        <v>83</v>
      </c>
      <c r="E75" s="15"/>
      <c r="F75" s="34">
        <f>SUM(G75:P75)</f>
        <v>23</v>
      </c>
      <c r="G75" s="35">
        <v>1</v>
      </c>
      <c r="H75" s="36">
        <v>0</v>
      </c>
      <c r="I75" s="36">
        <v>1</v>
      </c>
      <c r="J75" s="36">
        <v>0</v>
      </c>
      <c r="K75" s="36">
        <v>0</v>
      </c>
      <c r="L75" s="36">
        <v>19</v>
      </c>
      <c r="M75" s="36">
        <v>0</v>
      </c>
      <c r="N75" s="36">
        <v>1</v>
      </c>
      <c r="O75" s="36">
        <v>0</v>
      </c>
      <c r="P75" s="37">
        <v>1</v>
      </c>
      <c r="Q75" s="34">
        <f>SUM(R75:S75)</f>
        <v>1</v>
      </c>
      <c r="R75" s="35">
        <v>1</v>
      </c>
      <c r="S75" s="37">
        <v>0</v>
      </c>
    </row>
    <row r="76" spans="2:19" customFormat="1" x14ac:dyDescent="0.15">
      <c r="B76" s="64"/>
      <c r="C76" s="64"/>
      <c r="D76" s="12" t="s">
        <v>84</v>
      </c>
      <c r="E76" s="15"/>
      <c r="F76" s="34">
        <f>SUM(G76:P76)</f>
        <v>17</v>
      </c>
      <c r="G76" s="35">
        <v>1</v>
      </c>
      <c r="H76" s="36">
        <v>0</v>
      </c>
      <c r="I76" s="36">
        <v>1</v>
      </c>
      <c r="J76" s="36">
        <v>0</v>
      </c>
      <c r="K76" s="36">
        <v>0</v>
      </c>
      <c r="L76" s="36">
        <v>12</v>
      </c>
      <c r="M76" s="36">
        <v>0</v>
      </c>
      <c r="N76" s="36">
        <v>1</v>
      </c>
      <c r="O76" s="36">
        <v>0</v>
      </c>
      <c r="P76" s="37">
        <v>2</v>
      </c>
      <c r="Q76" s="34">
        <f>SUM(R76:S76)</f>
        <v>1</v>
      </c>
      <c r="R76" s="35">
        <v>1</v>
      </c>
      <c r="S76" s="37">
        <v>0</v>
      </c>
    </row>
    <row r="77" spans="2:19" customFormat="1" x14ac:dyDescent="0.15">
      <c r="B77" s="64"/>
      <c r="C77" s="64"/>
      <c r="D77" s="12" t="s">
        <v>85</v>
      </c>
      <c r="E77" s="15"/>
      <c r="F77" s="34">
        <f>SUM(G77:P77)</f>
        <v>18</v>
      </c>
      <c r="G77" s="35">
        <v>1</v>
      </c>
      <c r="H77" s="36">
        <v>0</v>
      </c>
      <c r="I77" s="36">
        <v>1</v>
      </c>
      <c r="J77" s="36">
        <v>0</v>
      </c>
      <c r="K77" s="36">
        <v>0</v>
      </c>
      <c r="L77" s="36">
        <v>14</v>
      </c>
      <c r="M77" s="36">
        <v>0</v>
      </c>
      <c r="N77" s="36">
        <v>1</v>
      </c>
      <c r="O77" s="36">
        <v>0</v>
      </c>
      <c r="P77" s="37">
        <v>1</v>
      </c>
      <c r="Q77" s="34">
        <f>SUM(R77:S77)</f>
        <v>1</v>
      </c>
      <c r="R77" s="35">
        <v>1</v>
      </c>
      <c r="S77" s="37">
        <v>0</v>
      </c>
    </row>
    <row r="78" spans="2:19" customFormat="1" x14ac:dyDescent="0.15">
      <c r="B78" s="64"/>
      <c r="C78" s="64"/>
      <c r="D78" s="12" t="s">
        <v>86</v>
      </c>
      <c r="E78" s="15"/>
      <c r="F78" s="34">
        <f>SUM(G78:P78)</f>
        <v>14</v>
      </c>
      <c r="G78" s="35">
        <v>1</v>
      </c>
      <c r="H78" s="36">
        <v>0</v>
      </c>
      <c r="I78" s="36">
        <v>1</v>
      </c>
      <c r="J78" s="36">
        <v>0</v>
      </c>
      <c r="K78" s="36">
        <v>0</v>
      </c>
      <c r="L78" s="36">
        <v>10</v>
      </c>
      <c r="M78" s="36">
        <v>0</v>
      </c>
      <c r="N78" s="36">
        <v>1</v>
      </c>
      <c r="O78" s="36">
        <v>0</v>
      </c>
      <c r="P78" s="37">
        <v>1</v>
      </c>
      <c r="Q78" s="34">
        <f>SUM(R78:S78)</f>
        <v>1</v>
      </c>
      <c r="R78" s="35">
        <v>1</v>
      </c>
      <c r="S78" s="37">
        <v>0</v>
      </c>
    </row>
    <row r="79" spans="2:19" customFormat="1" ht="14.25" thickBot="1" x14ac:dyDescent="0.2">
      <c r="B79" s="64"/>
      <c r="C79" s="53"/>
      <c r="D79" s="12" t="s">
        <v>87</v>
      </c>
      <c r="E79" s="15"/>
      <c r="F79" s="34">
        <f>SUM(G79:P79)</f>
        <v>21</v>
      </c>
      <c r="G79" s="35">
        <v>1</v>
      </c>
      <c r="H79" s="36">
        <v>0</v>
      </c>
      <c r="I79" s="36">
        <v>1</v>
      </c>
      <c r="J79" s="36">
        <v>0</v>
      </c>
      <c r="K79" s="36">
        <v>0</v>
      </c>
      <c r="L79" s="36">
        <v>16</v>
      </c>
      <c r="M79" s="36">
        <v>0</v>
      </c>
      <c r="N79" s="36">
        <v>1</v>
      </c>
      <c r="O79" s="36">
        <v>0</v>
      </c>
      <c r="P79" s="37">
        <v>2</v>
      </c>
      <c r="Q79" s="34">
        <f>SUM(R79:S79)</f>
        <v>1</v>
      </c>
      <c r="R79" s="35">
        <v>1</v>
      </c>
      <c r="S79" s="37">
        <v>0</v>
      </c>
    </row>
    <row r="80" spans="2:19" customFormat="1" ht="14.25" thickBot="1" x14ac:dyDescent="0.2">
      <c r="B80" s="64"/>
      <c r="C80" s="11" t="s">
        <v>186</v>
      </c>
      <c r="D80" s="17">
        <f>COUNTA(D81:D94) - E80</f>
        <v>14</v>
      </c>
      <c r="E80" s="18">
        <f>COUNTA(E81:E94)</f>
        <v>0</v>
      </c>
      <c r="F80" s="38">
        <f t="shared" ref="F80:S80" si="9">SUM(F81:F94)</f>
        <v>284</v>
      </c>
      <c r="G80" s="39">
        <f t="shared" si="9"/>
        <v>14</v>
      </c>
      <c r="H80" s="38">
        <f t="shared" si="9"/>
        <v>1</v>
      </c>
      <c r="I80" s="38">
        <f t="shared" si="9"/>
        <v>14</v>
      </c>
      <c r="J80" s="38">
        <f t="shared" si="9"/>
        <v>3</v>
      </c>
      <c r="K80" s="38">
        <f t="shared" si="9"/>
        <v>0</v>
      </c>
      <c r="L80" s="38">
        <f t="shared" si="9"/>
        <v>215</v>
      </c>
      <c r="M80" s="38">
        <f t="shared" si="9"/>
        <v>1</v>
      </c>
      <c r="N80" s="38">
        <f t="shared" si="9"/>
        <v>14</v>
      </c>
      <c r="O80" s="38">
        <f t="shared" si="9"/>
        <v>3</v>
      </c>
      <c r="P80" s="40">
        <f t="shared" si="9"/>
        <v>19</v>
      </c>
      <c r="Q80" s="38">
        <f t="shared" si="9"/>
        <v>21</v>
      </c>
      <c r="R80" s="39">
        <f t="shared" si="9"/>
        <v>19</v>
      </c>
      <c r="S80" s="40">
        <f t="shared" si="9"/>
        <v>2</v>
      </c>
    </row>
    <row r="81" spans="2:19" customFormat="1" x14ac:dyDescent="0.15">
      <c r="B81" s="64"/>
      <c r="C81" s="64"/>
      <c r="D81" s="12" t="s">
        <v>88</v>
      </c>
      <c r="E81" s="15"/>
      <c r="F81" s="34">
        <f t="shared" ref="F81:F94" si="10">SUM(G81:P81)</f>
        <v>46</v>
      </c>
      <c r="G81" s="35">
        <v>1</v>
      </c>
      <c r="H81" s="36">
        <v>1</v>
      </c>
      <c r="I81" s="36">
        <v>1</v>
      </c>
      <c r="J81" s="36">
        <v>2</v>
      </c>
      <c r="K81" s="36">
        <v>0</v>
      </c>
      <c r="L81" s="36">
        <v>35</v>
      </c>
      <c r="M81" s="36">
        <v>0</v>
      </c>
      <c r="N81" s="36">
        <v>1</v>
      </c>
      <c r="O81" s="36">
        <v>1</v>
      </c>
      <c r="P81" s="37">
        <v>4</v>
      </c>
      <c r="Q81" s="34">
        <f t="shared" ref="Q81:Q94" si="11">SUM(R81:S81)</f>
        <v>3</v>
      </c>
      <c r="R81" s="35">
        <v>3</v>
      </c>
      <c r="S81" s="37">
        <v>0</v>
      </c>
    </row>
    <row r="82" spans="2:19" customFormat="1" x14ac:dyDescent="0.15">
      <c r="B82" s="64"/>
      <c r="C82" s="64"/>
      <c r="D82" s="12" t="s">
        <v>89</v>
      </c>
      <c r="E82" s="15"/>
      <c r="F82" s="34">
        <f t="shared" si="10"/>
        <v>24</v>
      </c>
      <c r="G82" s="35">
        <v>1</v>
      </c>
      <c r="H82" s="36">
        <v>0</v>
      </c>
      <c r="I82" s="36">
        <v>1</v>
      </c>
      <c r="J82" s="36">
        <v>0</v>
      </c>
      <c r="K82" s="36">
        <v>0</v>
      </c>
      <c r="L82" s="36">
        <v>20</v>
      </c>
      <c r="M82" s="36">
        <v>0</v>
      </c>
      <c r="N82" s="36">
        <v>1</v>
      </c>
      <c r="O82" s="36">
        <v>0</v>
      </c>
      <c r="P82" s="37">
        <v>1</v>
      </c>
      <c r="Q82" s="34">
        <f t="shared" si="11"/>
        <v>1</v>
      </c>
      <c r="R82" s="35">
        <v>1</v>
      </c>
      <c r="S82" s="37">
        <v>0</v>
      </c>
    </row>
    <row r="83" spans="2:19" customFormat="1" x14ac:dyDescent="0.15">
      <c r="B83" s="64"/>
      <c r="C83" s="64"/>
      <c r="D83" s="12" t="s">
        <v>90</v>
      </c>
      <c r="E83" s="15"/>
      <c r="F83" s="34">
        <f t="shared" si="10"/>
        <v>15</v>
      </c>
      <c r="G83" s="35">
        <v>1</v>
      </c>
      <c r="H83" s="36">
        <v>0</v>
      </c>
      <c r="I83" s="36">
        <v>1</v>
      </c>
      <c r="J83" s="36">
        <v>0</v>
      </c>
      <c r="K83" s="36">
        <v>0</v>
      </c>
      <c r="L83" s="36">
        <v>9</v>
      </c>
      <c r="M83" s="36">
        <v>0</v>
      </c>
      <c r="N83" s="36">
        <v>1</v>
      </c>
      <c r="O83" s="36">
        <v>1</v>
      </c>
      <c r="P83" s="37">
        <v>2</v>
      </c>
      <c r="Q83" s="34">
        <f t="shared" si="11"/>
        <v>1</v>
      </c>
      <c r="R83" s="35">
        <v>1</v>
      </c>
      <c r="S83" s="37">
        <v>0</v>
      </c>
    </row>
    <row r="84" spans="2:19" customFormat="1" x14ac:dyDescent="0.15">
      <c r="B84" s="64"/>
      <c r="C84" s="64"/>
      <c r="D84" s="12" t="s">
        <v>91</v>
      </c>
      <c r="E84" s="15"/>
      <c r="F84" s="34">
        <f t="shared" si="10"/>
        <v>11</v>
      </c>
      <c r="G84" s="35">
        <v>1</v>
      </c>
      <c r="H84" s="36">
        <v>0</v>
      </c>
      <c r="I84" s="36">
        <v>1</v>
      </c>
      <c r="J84" s="36">
        <v>0</v>
      </c>
      <c r="K84" s="36">
        <v>0</v>
      </c>
      <c r="L84" s="36">
        <v>7</v>
      </c>
      <c r="M84" s="36">
        <v>0</v>
      </c>
      <c r="N84" s="36">
        <v>1</v>
      </c>
      <c r="O84" s="36">
        <v>0</v>
      </c>
      <c r="P84" s="37">
        <v>1</v>
      </c>
      <c r="Q84" s="34">
        <f t="shared" si="11"/>
        <v>1</v>
      </c>
      <c r="R84" s="35">
        <v>1</v>
      </c>
      <c r="S84" s="37">
        <v>0</v>
      </c>
    </row>
    <row r="85" spans="2:19" customFormat="1" x14ac:dyDescent="0.15">
      <c r="B85" s="64"/>
      <c r="C85" s="64"/>
      <c r="D85" s="12" t="s">
        <v>92</v>
      </c>
      <c r="E85" s="15"/>
      <c r="F85" s="34">
        <f t="shared" si="10"/>
        <v>31</v>
      </c>
      <c r="G85" s="35">
        <v>1</v>
      </c>
      <c r="H85" s="36">
        <v>0</v>
      </c>
      <c r="I85" s="36">
        <v>1</v>
      </c>
      <c r="J85" s="36">
        <v>1</v>
      </c>
      <c r="K85" s="36">
        <v>0</v>
      </c>
      <c r="L85" s="36">
        <v>26</v>
      </c>
      <c r="M85" s="36">
        <v>0</v>
      </c>
      <c r="N85" s="36">
        <v>1</v>
      </c>
      <c r="O85" s="36">
        <v>0</v>
      </c>
      <c r="P85" s="37">
        <v>1</v>
      </c>
      <c r="Q85" s="34">
        <f t="shared" si="11"/>
        <v>3</v>
      </c>
      <c r="R85" s="35">
        <v>1</v>
      </c>
      <c r="S85" s="37">
        <v>2</v>
      </c>
    </row>
    <row r="86" spans="2:19" customFormat="1" x14ac:dyDescent="0.15">
      <c r="B86" s="64"/>
      <c r="C86" s="64"/>
      <c r="D86" s="12" t="s">
        <v>93</v>
      </c>
      <c r="E86" s="15"/>
      <c r="F86" s="34">
        <f t="shared" si="10"/>
        <v>22</v>
      </c>
      <c r="G86" s="35">
        <v>1</v>
      </c>
      <c r="H86" s="36">
        <v>0</v>
      </c>
      <c r="I86" s="36">
        <v>1</v>
      </c>
      <c r="J86" s="36">
        <v>0</v>
      </c>
      <c r="K86" s="36">
        <v>0</v>
      </c>
      <c r="L86" s="36">
        <v>17</v>
      </c>
      <c r="M86" s="36">
        <v>0</v>
      </c>
      <c r="N86" s="36">
        <v>1</v>
      </c>
      <c r="O86" s="36">
        <v>0</v>
      </c>
      <c r="P86" s="37">
        <v>2</v>
      </c>
      <c r="Q86" s="34">
        <f t="shared" si="11"/>
        <v>1</v>
      </c>
      <c r="R86" s="35">
        <v>1</v>
      </c>
      <c r="S86" s="37">
        <v>0</v>
      </c>
    </row>
    <row r="87" spans="2:19" customFormat="1" x14ac:dyDescent="0.15">
      <c r="B87" s="64"/>
      <c r="C87" s="64"/>
      <c r="D87" s="12" t="s">
        <v>94</v>
      </c>
      <c r="E87" s="15"/>
      <c r="F87" s="34">
        <f t="shared" si="10"/>
        <v>13</v>
      </c>
      <c r="G87" s="35">
        <v>1</v>
      </c>
      <c r="H87" s="36">
        <v>0</v>
      </c>
      <c r="I87" s="36">
        <v>1</v>
      </c>
      <c r="J87" s="36">
        <v>0</v>
      </c>
      <c r="K87" s="36">
        <v>0</v>
      </c>
      <c r="L87" s="36">
        <v>9</v>
      </c>
      <c r="M87" s="36">
        <v>0</v>
      </c>
      <c r="N87" s="36">
        <v>1</v>
      </c>
      <c r="O87" s="36">
        <v>0</v>
      </c>
      <c r="P87" s="37">
        <v>1</v>
      </c>
      <c r="Q87" s="34">
        <f t="shared" si="11"/>
        <v>1</v>
      </c>
      <c r="R87" s="35">
        <v>1</v>
      </c>
      <c r="S87" s="37">
        <v>0</v>
      </c>
    </row>
    <row r="88" spans="2:19" customFormat="1" x14ac:dyDescent="0.15">
      <c r="B88" s="64"/>
      <c r="C88" s="64"/>
      <c r="D88" s="12" t="s">
        <v>95</v>
      </c>
      <c r="E88" s="15"/>
      <c r="F88" s="34">
        <f t="shared" si="10"/>
        <v>23</v>
      </c>
      <c r="G88" s="35">
        <v>1</v>
      </c>
      <c r="H88" s="36">
        <v>0</v>
      </c>
      <c r="I88" s="36">
        <v>1</v>
      </c>
      <c r="J88" s="36">
        <v>0</v>
      </c>
      <c r="K88" s="36">
        <v>0</v>
      </c>
      <c r="L88" s="36">
        <v>18</v>
      </c>
      <c r="M88" s="36">
        <v>0</v>
      </c>
      <c r="N88" s="36">
        <v>1</v>
      </c>
      <c r="O88" s="36">
        <v>0</v>
      </c>
      <c r="P88" s="37">
        <v>2</v>
      </c>
      <c r="Q88" s="34">
        <f t="shared" si="11"/>
        <v>1</v>
      </c>
      <c r="R88" s="35">
        <v>1</v>
      </c>
      <c r="S88" s="37">
        <v>0</v>
      </c>
    </row>
    <row r="89" spans="2:19" customFormat="1" x14ac:dyDescent="0.15">
      <c r="B89" s="64"/>
      <c r="C89" s="64"/>
      <c r="D89" s="12" t="s">
        <v>96</v>
      </c>
      <c r="E89" s="15"/>
      <c r="F89" s="34">
        <f t="shared" si="10"/>
        <v>21</v>
      </c>
      <c r="G89" s="35">
        <v>1</v>
      </c>
      <c r="H89" s="36">
        <v>0</v>
      </c>
      <c r="I89" s="36">
        <v>1</v>
      </c>
      <c r="J89" s="36">
        <v>0</v>
      </c>
      <c r="K89" s="36">
        <v>0</v>
      </c>
      <c r="L89" s="36">
        <v>18</v>
      </c>
      <c r="M89" s="36">
        <v>0</v>
      </c>
      <c r="N89" s="36">
        <v>1</v>
      </c>
      <c r="O89" s="36">
        <v>0</v>
      </c>
      <c r="P89" s="37">
        <v>0</v>
      </c>
      <c r="Q89" s="34">
        <f t="shared" si="11"/>
        <v>2</v>
      </c>
      <c r="R89" s="35">
        <v>2</v>
      </c>
      <c r="S89" s="37">
        <v>0</v>
      </c>
    </row>
    <row r="90" spans="2:19" customFormat="1" x14ac:dyDescent="0.15">
      <c r="B90" s="64"/>
      <c r="C90" s="64"/>
      <c r="D90" s="12" t="s">
        <v>58</v>
      </c>
      <c r="E90" s="15"/>
      <c r="F90" s="34">
        <f t="shared" si="10"/>
        <v>13</v>
      </c>
      <c r="G90" s="35">
        <v>1</v>
      </c>
      <c r="H90" s="36">
        <v>0</v>
      </c>
      <c r="I90" s="36">
        <v>1</v>
      </c>
      <c r="J90" s="36">
        <v>0</v>
      </c>
      <c r="K90" s="36">
        <v>0</v>
      </c>
      <c r="L90" s="36">
        <v>10</v>
      </c>
      <c r="M90" s="36">
        <v>0</v>
      </c>
      <c r="N90" s="36">
        <v>1</v>
      </c>
      <c r="O90" s="36">
        <v>0</v>
      </c>
      <c r="P90" s="37">
        <v>0</v>
      </c>
      <c r="Q90" s="34">
        <f t="shared" si="11"/>
        <v>1</v>
      </c>
      <c r="R90" s="35">
        <v>1</v>
      </c>
      <c r="S90" s="37">
        <v>0</v>
      </c>
    </row>
    <row r="91" spans="2:19" customFormat="1" x14ac:dyDescent="0.15">
      <c r="B91" s="64"/>
      <c r="C91" s="64"/>
      <c r="D91" s="12" t="s">
        <v>97</v>
      </c>
      <c r="E91" s="15"/>
      <c r="F91" s="34">
        <f t="shared" si="10"/>
        <v>16</v>
      </c>
      <c r="G91" s="35">
        <v>1</v>
      </c>
      <c r="H91" s="36">
        <v>0</v>
      </c>
      <c r="I91" s="36">
        <v>1</v>
      </c>
      <c r="J91" s="36">
        <v>0</v>
      </c>
      <c r="K91" s="36">
        <v>0</v>
      </c>
      <c r="L91" s="36">
        <v>10</v>
      </c>
      <c r="M91" s="36">
        <v>1</v>
      </c>
      <c r="N91" s="36">
        <v>1</v>
      </c>
      <c r="O91" s="36">
        <v>0</v>
      </c>
      <c r="P91" s="37">
        <v>2</v>
      </c>
      <c r="Q91" s="34">
        <f t="shared" si="11"/>
        <v>1</v>
      </c>
      <c r="R91" s="35">
        <v>1</v>
      </c>
      <c r="S91" s="37">
        <v>0</v>
      </c>
    </row>
    <row r="92" spans="2:19" customFormat="1" x14ac:dyDescent="0.15">
      <c r="B92" s="64"/>
      <c r="C92" s="64"/>
      <c r="D92" s="12" t="s">
        <v>98</v>
      </c>
      <c r="E92" s="15"/>
      <c r="F92" s="34">
        <f t="shared" si="10"/>
        <v>15</v>
      </c>
      <c r="G92" s="35">
        <v>1</v>
      </c>
      <c r="H92" s="36">
        <v>0</v>
      </c>
      <c r="I92" s="36">
        <v>1</v>
      </c>
      <c r="J92" s="36">
        <v>0</v>
      </c>
      <c r="K92" s="36">
        <v>0</v>
      </c>
      <c r="L92" s="36">
        <v>12</v>
      </c>
      <c r="M92" s="36">
        <v>0</v>
      </c>
      <c r="N92" s="36">
        <v>1</v>
      </c>
      <c r="O92" s="36">
        <v>0</v>
      </c>
      <c r="P92" s="37">
        <v>0</v>
      </c>
      <c r="Q92" s="34">
        <f t="shared" si="11"/>
        <v>2</v>
      </c>
      <c r="R92" s="35">
        <v>2</v>
      </c>
      <c r="S92" s="37">
        <v>0</v>
      </c>
    </row>
    <row r="93" spans="2:19" customFormat="1" x14ac:dyDescent="0.15">
      <c r="B93" s="64"/>
      <c r="C93" s="64"/>
      <c r="D93" s="12" t="s">
        <v>99</v>
      </c>
      <c r="E93" s="15"/>
      <c r="F93" s="34">
        <f t="shared" si="10"/>
        <v>18</v>
      </c>
      <c r="G93" s="35">
        <v>1</v>
      </c>
      <c r="H93" s="36">
        <v>0</v>
      </c>
      <c r="I93" s="36">
        <v>1</v>
      </c>
      <c r="J93" s="36">
        <v>0</v>
      </c>
      <c r="K93" s="36">
        <v>0</v>
      </c>
      <c r="L93" s="36">
        <v>15</v>
      </c>
      <c r="M93" s="36">
        <v>0</v>
      </c>
      <c r="N93" s="36">
        <v>1</v>
      </c>
      <c r="O93" s="36">
        <v>0</v>
      </c>
      <c r="P93" s="37">
        <v>0</v>
      </c>
      <c r="Q93" s="34">
        <f t="shared" si="11"/>
        <v>1</v>
      </c>
      <c r="R93" s="35">
        <v>1</v>
      </c>
      <c r="S93" s="37">
        <v>0</v>
      </c>
    </row>
    <row r="94" spans="2:19" customFormat="1" ht="14.25" thickBot="1" x14ac:dyDescent="0.2">
      <c r="B94" s="64"/>
      <c r="C94" s="53"/>
      <c r="D94" s="12" t="s">
        <v>100</v>
      </c>
      <c r="E94" s="15"/>
      <c r="F94" s="34">
        <f t="shared" si="10"/>
        <v>16</v>
      </c>
      <c r="G94" s="35">
        <v>1</v>
      </c>
      <c r="H94" s="36">
        <v>0</v>
      </c>
      <c r="I94" s="36">
        <v>1</v>
      </c>
      <c r="J94" s="36">
        <v>0</v>
      </c>
      <c r="K94" s="36">
        <v>0</v>
      </c>
      <c r="L94" s="36">
        <v>9</v>
      </c>
      <c r="M94" s="36">
        <v>0</v>
      </c>
      <c r="N94" s="36">
        <v>1</v>
      </c>
      <c r="O94" s="36">
        <v>1</v>
      </c>
      <c r="P94" s="37">
        <v>3</v>
      </c>
      <c r="Q94" s="34">
        <f t="shared" si="11"/>
        <v>2</v>
      </c>
      <c r="R94" s="35">
        <v>2</v>
      </c>
      <c r="S94" s="37">
        <v>0</v>
      </c>
    </row>
    <row r="95" spans="2:19" customFormat="1" ht="14.25" thickBot="1" x14ac:dyDescent="0.2">
      <c r="B95" s="64"/>
      <c r="C95" s="11" t="s">
        <v>187</v>
      </c>
      <c r="D95" s="17">
        <f>COUNTA(D96:D101) - E95</f>
        <v>6</v>
      </c>
      <c r="E95" s="18">
        <f>COUNTA(E96:E101)</f>
        <v>0</v>
      </c>
      <c r="F95" s="38">
        <f t="shared" ref="F95:S95" si="12">SUM(F96:F101)</f>
        <v>201</v>
      </c>
      <c r="G95" s="39">
        <f t="shared" si="12"/>
        <v>6</v>
      </c>
      <c r="H95" s="38">
        <f t="shared" si="12"/>
        <v>4</v>
      </c>
      <c r="I95" s="38">
        <f t="shared" si="12"/>
        <v>6</v>
      </c>
      <c r="J95" s="38">
        <f t="shared" si="12"/>
        <v>5</v>
      </c>
      <c r="K95" s="38">
        <f t="shared" si="12"/>
        <v>0</v>
      </c>
      <c r="L95" s="38">
        <f t="shared" si="12"/>
        <v>153</v>
      </c>
      <c r="M95" s="38">
        <f t="shared" si="12"/>
        <v>2</v>
      </c>
      <c r="N95" s="38">
        <f t="shared" si="12"/>
        <v>7</v>
      </c>
      <c r="O95" s="38">
        <f t="shared" si="12"/>
        <v>2</v>
      </c>
      <c r="P95" s="40">
        <f t="shared" si="12"/>
        <v>16</v>
      </c>
      <c r="Q95" s="38">
        <f t="shared" si="12"/>
        <v>12</v>
      </c>
      <c r="R95" s="39">
        <f t="shared" si="12"/>
        <v>12</v>
      </c>
      <c r="S95" s="40">
        <f t="shared" si="12"/>
        <v>0</v>
      </c>
    </row>
    <row r="96" spans="2:19" customFormat="1" x14ac:dyDescent="0.15">
      <c r="B96" s="64"/>
      <c r="C96" s="64"/>
      <c r="D96" s="12" t="s">
        <v>101</v>
      </c>
      <c r="E96" s="15"/>
      <c r="F96" s="34">
        <f t="shared" ref="F96:F101" si="13">SUM(G96:P96)</f>
        <v>29</v>
      </c>
      <c r="G96" s="35">
        <v>1</v>
      </c>
      <c r="H96" s="36">
        <v>0</v>
      </c>
      <c r="I96" s="36">
        <v>1</v>
      </c>
      <c r="J96" s="36">
        <v>0</v>
      </c>
      <c r="K96" s="36">
        <v>0</v>
      </c>
      <c r="L96" s="36">
        <v>22</v>
      </c>
      <c r="M96" s="36">
        <v>1</v>
      </c>
      <c r="N96" s="36">
        <v>1</v>
      </c>
      <c r="O96" s="36">
        <v>1</v>
      </c>
      <c r="P96" s="37">
        <v>2</v>
      </c>
      <c r="Q96" s="34">
        <f t="shared" ref="Q96:Q101" si="14">SUM(R96:S96)</f>
        <v>1</v>
      </c>
      <c r="R96" s="35">
        <v>1</v>
      </c>
      <c r="S96" s="37">
        <v>0</v>
      </c>
    </row>
    <row r="97" spans="2:19" customFormat="1" x14ac:dyDescent="0.15">
      <c r="B97" s="64"/>
      <c r="C97" s="64"/>
      <c r="D97" s="12" t="s">
        <v>102</v>
      </c>
      <c r="E97" s="15"/>
      <c r="F97" s="34">
        <f t="shared" si="13"/>
        <v>36</v>
      </c>
      <c r="G97" s="35">
        <v>1</v>
      </c>
      <c r="H97" s="36">
        <v>1</v>
      </c>
      <c r="I97" s="36">
        <v>1</v>
      </c>
      <c r="J97" s="36">
        <v>1</v>
      </c>
      <c r="K97" s="36">
        <v>0</v>
      </c>
      <c r="L97" s="36">
        <v>28</v>
      </c>
      <c r="M97" s="36">
        <v>0</v>
      </c>
      <c r="N97" s="36">
        <v>1</v>
      </c>
      <c r="O97" s="36">
        <v>0</v>
      </c>
      <c r="P97" s="37">
        <v>3</v>
      </c>
      <c r="Q97" s="34">
        <f t="shared" si="14"/>
        <v>2</v>
      </c>
      <c r="R97" s="35">
        <v>2</v>
      </c>
      <c r="S97" s="37">
        <v>0</v>
      </c>
    </row>
    <row r="98" spans="2:19" customFormat="1" x14ac:dyDescent="0.15">
      <c r="B98" s="64"/>
      <c r="C98" s="64"/>
      <c r="D98" s="12" t="s">
        <v>103</v>
      </c>
      <c r="E98" s="15"/>
      <c r="F98" s="34">
        <f t="shared" si="13"/>
        <v>11</v>
      </c>
      <c r="G98" s="35">
        <v>1</v>
      </c>
      <c r="H98" s="36">
        <v>0</v>
      </c>
      <c r="I98" s="36">
        <v>1</v>
      </c>
      <c r="J98" s="36">
        <v>0</v>
      </c>
      <c r="K98" s="36">
        <v>0</v>
      </c>
      <c r="L98" s="36">
        <v>6</v>
      </c>
      <c r="M98" s="36">
        <v>0</v>
      </c>
      <c r="N98" s="36">
        <v>1</v>
      </c>
      <c r="O98" s="36">
        <v>0</v>
      </c>
      <c r="P98" s="37">
        <v>2</v>
      </c>
      <c r="Q98" s="34">
        <f t="shared" si="14"/>
        <v>1</v>
      </c>
      <c r="R98" s="35">
        <v>1</v>
      </c>
      <c r="S98" s="37">
        <v>0</v>
      </c>
    </row>
    <row r="99" spans="2:19" customFormat="1" x14ac:dyDescent="0.15">
      <c r="B99" s="64"/>
      <c r="C99" s="64"/>
      <c r="D99" s="12" t="s">
        <v>104</v>
      </c>
      <c r="E99" s="15"/>
      <c r="F99" s="34">
        <f t="shared" si="13"/>
        <v>40</v>
      </c>
      <c r="G99" s="35">
        <v>1</v>
      </c>
      <c r="H99" s="36">
        <v>1</v>
      </c>
      <c r="I99" s="36">
        <v>1</v>
      </c>
      <c r="J99" s="36">
        <v>1</v>
      </c>
      <c r="K99" s="36">
        <v>0</v>
      </c>
      <c r="L99" s="36">
        <v>33</v>
      </c>
      <c r="M99" s="36">
        <v>0</v>
      </c>
      <c r="N99" s="36">
        <v>1</v>
      </c>
      <c r="O99" s="36">
        <v>0</v>
      </c>
      <c r="P99" s="37">
        <v>2</v>
      </c>
      <c r="Q99" s="34">
        <f t="shared" si="14"/>
        <v>3</v>
      </c>
      <c r="R99" s="35">
        <v>3</v>
      </c>
      <c r="S99" s="37">
        <v>0</v>
      </c>
    </row>
    <row r="100" spans="2:19" customFormat="1" x14ac:dyDescent="0.15">
      <c r="B100" s="64"/>
      <c r="C100" s="64"/>
      <c r="D100" s="12" t="s">
        <v>105</v>
      </c>
      <c r="E100" s="15"/>
      <c r="F100" s="34">
        <f t="shared" si="13"/>
        <v>37</v>
      </c>
      <c r="G100" s="35">
        <v>1</v>
      </c>
      <c r="H100" s="36">
        <v>1</v>
      </c>
      <c r="I100" s="36">
        <v>1</v>
      </c>
      <c r="J100" s="36">
        <v>1</v>
      </c>
      <c r="K100" s="36">
        <v>0</v>
      </c>
      <c r="L100" s="36">
        <v>28</v>
      </c>
      <c r="M100" s="36">
        <v>1</v>
      </c>
      <c r="N100" s="36">
        <v>1</v>
      </c>
      <c r="O100" s="36">
        <v>0</v>
      </c>
      <c r="P100" s="37">
        <v>3</v>
      </c>
      <c r="Q100" s="34">
        <f t="shared" si="14"/>
        <v>2</v>
      </c>
      <c r="R100" s="35">
        <v>2</v>
      </c>
      <c r="S100" s="37">
        <v>0</v>
      </c>
    </row>
    <row r="101" spans="2:19" customFormat="1" ht="14.25" thickBot="1" x14ac:dyDescent="0.2">
      <c r="B101" s="64"/>
      <c r="C101" s="53"/>
      <c r="D101" s="12" t="s">
        <v>106</v>
      </c>
      <c r="E101" s="15"/>
      <c r="F101" s="34">
        <f t="shared" si="13"/>
        <v>48</v>
      </c>
      <c r="G101" s="35">
        <v>1</v>
      </c>
      <c r="H101" s="36">
        <v>1</v>
      </c>
      <c r="I101" s="36">
        <v>1</v>
      </c>
      <c r="J101" s="36">
        <v>2</v>
      </c>
      <c r="K101" s="36">
        <v>0</v>
      </c>
      <c r="L101" s="36">
        <v>36</v>
      </c>
      <c r="M101" s="36">
        <v>0</v>
      </c>
      <c r="N101" s="36">
        <v>2</v>
      </c>
      <c r="O101" s="36">
        <v>1</v>
      </c>
      <c r="P101" s="37">
        <v>4</v>
      </c>
      <c r="Q101" s="34">
        <f t="shared" si="14"/>
        <v>3</v>
      </c>
      <c r="R101" s="35">
        <v>3</v>
      </c>
      <c r="S101" s="37">
        <v>0</v>
      </c>
    </row>
    <row r="102" spans="2:19" customFormat="1" ht="14.25" thickBot="1" x14ac:dyDescent="0.2">
      <c r="B102" s="64"/>
      <c r="C102" s="11" t="s">
        <v>188</v>
      </c>
      <c r="D102" s="17">
        <f>COUNTA(D103:D110) - E102</f>
        <v>8</v>
      </c>
      <c r="E102" s="18">
        <f>COUNTA(E103:E110)</f>
        <v>0</v>
      </c>
      <c r="F102" s="38">
        <f t="shared" ref="F102:S102" si="15">SUM(F103:F110)</f>
        <v>105</v>
      </c>
      <c r="G102" s="39">
        <f t="shared" si="15"/>
        <v>7</v>
      </c>
      <c r="H102" s="38">
        <f t="shared" si="15"/>
        <v>0</v>
      </c>
      <c r="I102" s="38">
        <f t="shared" si="15"/>
        <v>8</v>
      </c>
      <c r="J102" s="38">
        <f t="shared" si="15"/>
        <v>0</v>
      </c>
      <c r="K102" s="38">
        <f t="shared" si="15"/>
        <v>0</v>
      </c>
      <c r="L102" s="38">
        <f t="shared" si="15"/>
        <v>74</v>
      </c>
      <c r="M102" s="38">
        <f t="shared" si="15"/>
        <v>3</v>
      </c>
      <c r="N102" s="38">
        <f t="shared" si="15"/>
        <v>7</v>
      </c>
      <c r="O102" s="38">
        <f t="shared" si="15"/>
        <v>1</v>
      </c>
      <c r="P102" s="40">
        <f t="shared" si="15"/>
        <v>5</v>
      </c>
      <c r="Q102" s="38">
        <f t="shared" si="15"/>
        <v>10</v>
      </c>
      <c r="R102" s="39">
        <f t="shared" si="15"/>
        <v>10</v>
      </c>
      <c r="S102" s="40">
        <f t="shared" si="15"/>
        <v>0</v>
      </c>
    </row>
    <row r="103" spans="2:19" customFormat="1" x14ac:dyDescent="0.15">
      <c r="B103" s="64"/>
      <c r="C103" s="64"/>
      <c r="D103" s="12" t="s">
        <v>107</v>
      </c>
      <c r="E103" s="15"/>
      <c r="F103" s="34">
        <f t="shared" ref="F103:F110" si="16">SUM(G103:P103)</f>
        <v>19</v>
      </c>
      <c r="G103" s="35">
        <v>1</v>
      </c>
      <c r="H103" s="36">
        <v>0</v>
      </c>
      <c r="I103" s="36">
        <v>1</v>
      </c>
      <c r="J103" s="36">
        <v>0</v>
      </c>
      <c r="K103" s="36">
        <v>0</v>
      </c>
      <c r="L103" s="36">
        <v>15</v>
      </c>
      <c r="M103" s="36">
        <v>0</v>
      </c>
      <c r="N103" s="36">
        <v>1</v>
      </c>
      <c r="O103" s="36">
        <v>0</v>
      </c>
      <c r="P103" s="37">
        <v>1</v>
      </c>
      <c r="Q103" s="34">
        <f t="shared" ref="Q103:Q110" si="17">SUM(R103:S103)</f>
        <v>1</v>
      </c>
      <c r="R103" s="35">
        <v>1</v>
      </c>
      <c r="S103" s="37">
        <v>0</v>
      </c>
    </row>
    <row r="104" spans="2:19" customFormat="1" x14ac:dyDescent="0.15">
      <c r="B104" s="64"/>
      <c r="C104" s="64"/>
      <c r="D104" s="12" t="s">
        <v>108</v>
      </c>
      <c r="E104" s="15"/>
      <c r="F104" s="34">
        <f t="shared" si="16"/>
        <v>12</v>
      </c>
      <c r="G104" s="35">
        <v>1</v>
      </c>
      <c r="H104" s="36">
        <v>0</v>
      </c>
      <c r="I104" s="36">
        <v>1</v>
      </c>
      <c r="J104" s="36">
        <v>0</v>
      </c>
      <c r="K104" s="36">
        <v>0</v>
      </c>
      <c r="L104" s="36">
        <v>7</v>
      </c>
      <c r="M104" s="36">
        <v>0</v>
      </c>
      <c r="N104" s="36">
        <v>1</v>
      </c>
      <c r="O104" s="36">
        <v>0</v>
      </c>
      <c r="P104" s="37">
        <v>2</v>
      </c>
      <c r="Q104" s="34">
        <f t="shared" si="17"/>
        <v>2</v>
      </c>
      <c r="R104" s="35">
        <v>2</v>
      </c>
      <c r="S104" s="37">
        <v>0</v>
      </c>
    </row>
    <row r="105" spans="2:19" customFormat="1" x14ac:dyDescent="0.15">
      <c r="B105" s="64"/>
      <c r="C105" s="64"/>
      <c r="D105" s="12" t="s">
        <v>109</v>
      </c>
      <c r="E105" s="15"/>
      <c r="F105" s="34">
        <f t="shared" si="16"/>
        <v>10</v>
      </c>
      <c r="G105" s="35">
        <v>1</v>
      </c>
      <c r="H105" s="36">
        <v>0</v>
      </c>
      <c r="I105" s="36">
        <v>1</v>
      </c>
      <c r="J105" s="36">
        <v>0</v>
      </c>
      <c r="K105" s="36">
        <v>0</v>
      </c>
      <c r="L105" s="36">
        <v>7</v>
      </c>
      <c r="M105" s="36">
        <v>0</v>
      </c>
      <c r="N105" s="36">
        <v>1</v>
      </c>
      <c r="O105" s="36">
        <v>0</v>
      </c>
      <c r="P105" s="37">
        <v>0</v>
      </c>
      <c r="Q105" s="34">
        <f t="shared" si="17"/>
        <v>2</v>
      </c>
      <c r="R105" s="35">
        <v>2</v>
      </c>
      <c r="S105" s="37">
        <v>0</v>
      </c>
    </row>
    <row r="106" spans="2:19" customFormat="1" x14ac:dyDescent="0.15">
      <c r="B106" s="64"/>
      <c r="C106" s="64"/>
      <c r="D106" s="12" t="s">
        <v>110</v>
      </c>
      <c r="E106" s="15"/>
      <c r="F106" s="34">
        <f t="shared" si="16"/>
        <v>13</v>
      </c>
      <c r="G106" s="35">
        <v>1</v>
      </c>
      <c r="H106" s="36">
        <v>0</v>
      </c>
      <c r="I106" s="36">
        <v>1</v>
      </c>
      <c r="J106" s="36">
        <v>0</v>
      </c>
      <c r="K106" s="36">
        <v>0</v>
      </c>
      <c r="L106" s="36">
        <v>9</v>
      </c>
      <c r="M106" s="36">
        <v>1</v>
      </c>
      <c r="N106" s="36">
        <v>1</v>
      </c>
      <c r="O106" s="36">
        <v>0</v>
      </c>
      <c r="P106" s="37">
        <v>0</v>
      </c>
      <c r="Q106" s="34">
        <f t="shared" si="17"/>
        <v>1</v>
      </c>
      <c r="R106" s="35">
        <v>1</v>
      </c>
      <c r="S106" s="37">
        <v>0</v>
      </c>
    </row>
    <row r="107" spans="2:19" customFormat="1" x14ac:dyDescent="0.15">
      <c r="B107" s="64"/>
      <c r="C107" s="64"/>
      <c r="D107" s="12" t="s">
        <v>111</v>
      </c>
      <c r="E107" s="15"/>
      <c r="F107" s="34">
        <f t="shared" si="16"/>
        <v>6</v>
      </c>
      <c r="G107" s="35">
        <v>0</v>
      </c>
      <c r="H107" s="36">
        <v>0</v>
      </c>
      <c r="I107" s="36">
        <v>1</v>
      </c>
      <c r="J107" s="36">
        <v>0</v>
      </c>
      <c r="K107" s="36">
        <v>0</v>
      </c>
      <c r="L107" s="36">
        <v>4</v>
      </c>
      <c r="M107" s="36">
        <v>0</v>
      </c>
      <c r="N107" s="36">
        <v>0</v>
      </c>
      <c r="O107" s="36">
        <v>0</v>
      </c>
      <c r="P107" s="37">
        <v>1</v>
      </c>
      <c r="Q107" s="34">
        <f t="shared" si="17"/>
        <v>0</v>
      </c>
      <c r="R107" s="35">
        <v>0</v>
      </c>
      <c r="S107" s="37">
        <v>0</v>
      </c>
    </row>
    <row r="108" spans="2:19" customFormat="1" x14ac:dyDescent="0.15">
      <c r="B108" s="64"/>
      <c r="C108" s="64"/>
      <c r="D108" s="12" t="s">
        <v>112</v>
      </c>
      <c r="E108" s="15"/>
      <c r="F108" s="34">
        <f t="shared" si="16"/>
        <v>12</v>
      </c>
      <c r="G108" s="35">
        <v>1</v>
      </c>
      <c r="H108" s="36">
        <v>0</v>
      </c>
      <c r="I108" s="36">
        <v>1</v>
      </c>
      <c r="J108" s="36">
        <v>0</v>
      </c>
      <c r="K108" s="36">
        <v>0</v>
      </c>
      <c r="L108" s="36">
        <v>7</v>
      </c>
      <c r="M108" s="36">
        <v>1</v>
      </c>
      <c r="N108" s="36">
        <v>1</v>
      </c>
      <c r="O108" s="36">
        <v>0</v>
      </c>
      <c r="P108" s="37">
        <v>1</v>
      </c>
      <c r="Q108" s="34">
        <f t="shared" si="17"/>
        <v>1</v>
      </c>
      <c r="R108" s="35">
        <v>1</v>
      </c>
      <c r="S108" s="37">
        <v>0</v>
      </c>
    </row>
    <row r="109" spans="2:19" customFormat="1" x14ac:dyDescent="0.15">
      <c r="B109" s="64"/>
      <c r="C109" s="64"/>
      <c r="D109" s="12" t="s">
        <v>113</v>
      </c>
      <c r="E109" s="15"/>
      <c r="F109" s="34">
        <f t="shared" si="16"/>
        <v>15</v>
      </c>
      <c r="G109" s="35">
        <v>1</v>
      </c>
      <c r="H109" s="36">
        <v>0</v>
      </c>
      <c r="I109" s="36">
        <v>1</v>
      </c>
      <c r="J109" s="36">
        <v>0</v>
      </c>
      <c r="K109" s="36">
        <v>0</v>
      </c>
      <c r="L109" s="36">
        <v>10</v>
      </c>
      <c r="M109" s="36">
        <v>1</v>
      </c>
      <c r="N109" s="36">
        <v>1</v>
      </c>
      <c r="O109" s="36">
        <v>1</v>
      </c>
      <c r="P109" s="37">
        <v>0</v>
      </c>
      <c r="Q109" s="34">
        <f t="shared" si="17"/>
        <v>1</v>
      </c>
      <c r="R109" s="35">
        <v>1</v>
      </c>
      <c r="S109" s="37">
        <v>0</v>
      </c>
    </row>
    <row r="110" spans="2:19" customFormat="1" ht="14.25" thickBot="1" x14ac:dyDescent="0.2">
      <c r="B110" s="64"/>
      <c r="C110" s="53"/>
      <c r="D110" s="12" t="s">
        <v>114</v>
      </c>
      <c r="E110" s="15"/>
      <c r="F110" s="34">
        <f t="shared" si="16"/>
        <v>18</v>
      </c>
      <c r="G110" s="35">
        <v>1</v>
      </c>
      <c r="H110" s="36">
        <v>0</v>
      </c>
      <c r="I110" s="36">
        <v>1</v>
      </c>
      <c r="J110" s="36">
        <v>0</v>
      </c>
      <c r="K110" s="36">
        <v>0</v>
      </c>
      <c r="L110" s="36">
        <v>15</v>
      </c>
      <c r="M110" s="36">
        <v>0</v>
      </c>
      <c r="N110" s="36">
        <v>1</v>
      </c>
      <c r="O110" s="36">
        <v>0</v>
      </c>
      <c r="P110" s="37">
        <v>0</v>
      </c>
      <c r="Q110" s="34">
        <f t="shared" si="17"/>
        <v>2</v>
      </c>
      <c r="R110" s="35">
        <v>2</v>
      </c>
      <c r="S110" s="37">
        <v>0</v>
      </c>
    </row>
    <row r="111" spans="2:19" customFormat="1" ht="14.25" thickBot="1" x14ac:dyDescent="0.2">
      <c r="B111" s="64"/>
      <c r="C111" s="11" t="s">
        <v>189</v>
      </c>
      <c r="D111" s="17">
        <f>COUNTA(D112:D118) - E111</f>
        <v>7</v>
      </c>
      <c r="E111" s="18">
        <f>COUNTA(E112:E118)</f>
        <v>0</v>
      </c>
      <c r="F111" s="38">
        <f t="shared" ref="F111:S111" si="18">SUM(F112:F118)</f>
        <v>92</v>
      </c>
      <c r="G111" s="39">
        <f t="shared" si="18"/>
        <v>6</v>
      </c>
      <c r="H111" s="38">
        <f t="shared" si="18"/>
        <v>0</v>
      </c>
      <c r="I111" s="38">
        <f t="shared" si="18"/>
        <v>7</v>
      </c>
      <c r="J111" s="38">
        <f t="shared" si="18"/>
        <v>0</v>
      </c>
      <c r="K111" s="38">
        <f t="shared" si="18"/>
        <v>0</v>
      </c>
      <c r="L111" s="38">
        <f t="shared" si="18"/>
        <v>66</v>
      </c>
      <c r="M111" s="38">
        <f t="shared" si="18"/>
        <v>1</v>
      </c>
      <c r="N111" s="38">
        <f t="shared" si="18"/>
        <v>7</v>
      </c>
      <c r="O111" s="38">
        <f t="shared" si="18"/>
        <v>0</v>
      </c>
      <c r="P111" s="40">
        <f t="shared" si="18"/>
        <v>5</v>
      </c>
      <c r="Q111" s="38">
        <f t="shared" si="18"/>
        <v>7</v>
      </c>
      <c r="R111" s="39">
        <f t="shared" si="18"/>
        <v>7</v>
      </c>
      <c r="S111" s="40">
        <f t="shared" si="18"/>
        <v>0</v>
      </c>
    </row>
    <row r="112" spans="2:19" customFormat="1" x14ac:dyDescent="0.15">
      <c r="B112" s="64"/>
      <c r="C112" s="64"/>
      <c r="D112" s="12" t="s">
        <v>115</v>
      </c>
      <c r="E112" s="15"/>
      <c r="F112" s="34">
        <f t="shared" ref="F112:F118" si="19">SUM(G112:P112)</f>
        <v>17</v>
      </c>
      <c r="G112" s="35">
        <v>1</v>
      </c>
      <c r="H112" s="36">
        <v>0</v>
      </c>
      <c r="I112" s="36">
        <v>1</v>
      </c>
      <c r="J112" s="36">
        <v>0</v>
      </c>
      <c r="K112" s="36">
        <v>0</v>
      </c>
      <c r="L112" s="36">
        <v>13</v>
      </c>
      <c r="M112" s="36">
        <v>0</v>
      </c>
      <c r="N112" s="36">
        <v>1</v>
      </c>
      <c r="O112" s="36">
        <v>0</v>
      </c>
      <c r="P112" s="37">
        <v>1</v>
      </c>
      <c r="Q112" s="34">
        <f t="shared" ref="Q112:Q118" si="20">SUM(R112:S112)</f>
        <v>1</v>
      </c>
      <c r="R112" s="35">
        <v>1</v>
      </c>
      <c r="S112" s="37">
        <v>0</v>
      </c>
    </row>
    <row r="113" spans="2:19" customFormat="1" x14ac:dyDescent="0.15">
      <c r="B113" s="64"/>
      <c r="C113" s="64"/>
      <c r="D113" s="12" t="s">
        <v>116</v>
      </c>
      <c r="E113" s="15"/>
      <c r="F113" s="34">
        <f t="shared" si="19"/>
        <v>6</v>
      </c>
      <c r="G113" s="35">
        <v>0</v>
      </c>
      <c r="H113" s="36">
        <v>0</v>
      </c>
      <c r="I113" s="36">
        <v>1</v>
      </c>
      <c r="J113" s="36">
        <v>0</v>
      </c>
      <c r="K113" s="36">
        <v>0</v>
      </c>
      <c r="L113" s="36">
        <v>4</v>
      </c>
      <c r="M113" s="36">
        <v>0</v>
      </c>
      <c r="N113" s="36">
        <v>1</v>
      </c>
      <c r="O113" s="36">
        <v>0</v>
      </c>
      <c r="P113" s="37">
        <v>0</v>
      </c>
      <c r="Q113" s="34">
        <f t="shared" si="20"/>
        <v>0</v>
      </c>
      <c r="R113" s="35">
        <v>0</v>
      </c>
      <c r="S113" s="37">
        <v>0</v>
      </c>
    </row>
    <row r="114" spans="2:19" customFormat="1" x14ac:dyDescent="0.15">
      <c r="B114" s="64"/>
      <c r="C114" s="64"/>
      <c r="D114" s="12" t="s">
        <v>117</v>
      </c>
      <c r="E114" s="15"/>
      <c r="F114" s="34">
        <f t="shared" si="19"/>
        <v>19</v>
      </c>
      <c r="G114" s="35">
        <v>1</v>
      </c>
      <c r="H114" s="36">
        <v>0</v>
      </c>
      <c r="I114" s="36">
        <v>1</v>
      </c>
      <c r="J114" s="36">
        <v>0</v>
      </c>
      <c r="K114" s="36">
        <v>0</v>
      </c>
      <c r="L114" s="36">
        <v>16</v>
      </c>
      <c r="M114" s="36">
        <v>0</v>
      </c>
      <c r="N114" s="36">
        <v>1</v>
      </c>
      <c r="O114" s="36">
        <v>0</v>
      </c>
      <c r="P114" s="37">
        <v>0</v>
      </c>
      <c r="Q114" s="34">
        <f t="shared" si="20"/>
        <v>1</v>
      </c>
      <c r="R114" s="35">
        <v>1</v>
      </c>
      <c r="S114" s="37">
        <v>0</v>
      </c>
    </row>
    <row r="115" spans="2:19" customFormat="1" x14ac:dyDescent="0.15">
      <c r="B115" s="64"/>
      <c r="C115" s="64"/>
      <c r="D115" s="12" t="s">
        <v>118</v>
      </c>
      <c r="E115" s="15"/>
      <c r="F115" s="34">
        <f t="shared" si="19"/>
        <v>11</v>
      </c>
      <c r="G115" s="35">
        <v>1</v>
      </c>
      <c r="H115" s="36">
        <v>0</v>
      </c>
      <c r="I115" s="36">
        <v>1</v>
      </c>
      <c r="J115" s="36">
        <v>0</v>
      </c>
      <c r="K115" s="36">
        <v>0</v>
      </c>
      <c r="L115" s="36">
        <v>7</v>
      </c>
      <c r="M115" s="36">
        <v>0</v>
      </c>
      <c r="N115" s="36">
        <v>1</v>
      </c>
      <c r="O115" s="36">
        <v>0</v>
      </c>
      <c r="P115" s="37">
        <v>1</v>
      </c>
      <c r="Q115" s="34">
        <f t="shared" si="20"/>
        <v>1</v>
      </c>
      <c r="R115" s="35">
        <v>1</v>
      </c>
      <c r="S115" s="37">
        <v>0</v>
      </c>
    </row>
    <row r="116" spans="2:19" customFormat="1" x14ac:dyDescent="0.15">
      <c r="B116" s="64"/>
      <c r="C116" s="64"/>
      <c r="D116" s="12" t="s">
        <v>119</v>
      </c>
      <c r="E116" s="15"/>
      <c r="F116" s="34">
        <f t="shared" si="19"/>
        <v>12</v>
      </c>
      <c r="G116" s="35">
        <v>1</v>
      </c>
      <c r="H116" s="36">
        <v>0</v>
      </c>
      <c r="I116" s="36">
        <v>1</v>
      </c>
      <c r="J116" s="36">
        <v>0</v>
      </c>
      <c r="K116" s="36">
        <v>0</v>
      </c>
      <c r="L116" s="36">
        <v>9</v>
      </c>
      <c r="M116" s="36">
        <v>0</v>
      </c>
      <c r="N116" s="36">
        <v>1</v>
      </c>
      <c r="O116" s="36">
        <v>0</v>
      </c>
      <c r="P116" s="37">
        <v>0</v>
      </c>
      <c r="Q116" s="34">
        <f t="shared" si="20"/>
        <v>1</v>
      </c>
      <c r="R116" s="35">
        <v>1</v>
      </c>
      <c r="S116" s="37">
        <v>0</v>
      </c>
    </row>
    <row r="117" spans="2:19" customFormat="1" x14ac:dyDescent="0.15">
      <c r="B117" s="64"/>
      <c r="C117" s="64"/>
      <c r="D117" s="12" t="s">
        <v>120</v>
      </c>
      <c r="E117" s="15"/>
      <c r="F117" s="34">
        <f t="shared" si="19"/>
        <v>12</v>
      </c>
      <c r="G117" s="35">
        <v>1</v>
      </c>
      <c r="H117" s="36">
        <v>0</v>
      </c>
      <c r="I117" s="36">
        <v>1</v>
      </c>
      <c r="J117" s="36">
        <v>0</v>
      </c>
      <c r="K117" s="36">
        <v>0</v>
      </c>
      <c r="L117" s="36">
        <v>8</v>
      </c>
      <c r="M117" s="36">
        <v>0</v>
      </c>
      <c r="N117" s="36">
        <v>1</v>
      </c>
      <c r="O117" s="36">
        <v>0</v>
      </c>
      <c r="P117" s="37">
        <v>1</v>
      </c>
      <c r="Q117" s="34">
        <f t="shared" si="20"/>
        <v>2</v>
      </c>
      <c r="R117" s="35">
        <v>2</v>
      </c>
      <c r="S117" s="37">
        <v>0</v>
      </c>
    </row>
    <row r="118" spans="2:19" customFormat="1" ht="14.25" thickBot="1" x14ac:dyDescent="0.2">
      <c r="B118" s="64"/>
      <c r="C118" s="53"/>
      <c r="D118" s="12" t="s">
        <v>121</v>
      </c>
      <c r="E118" s="15"/>
      <c r="F118" s="34">
        <f t="shared" si="19"/>
        <v>15</v>
      </c>
      <c r="G118" s="35">
        <v>1</v>
      </c>
      <c r="H118" s="36">
        <v>0</v>
      </c>
      <c r="I118" s="36">
        <v>1</v>
      </c>
      <c r="J118" s="36">
        <v>0</v>
      </c>
      <c r="K118" s="36">
        <v>0</v>
      </c>
      <c r="L118" s="36">
        <v>9</v>
      </c>
      <c r="M118" s="36">
        <v>1</v>
      </c>
      <c r="N118" s="36">
        <v>1</v>
      </c>
      <c r="O118" s="36">
        <v>0</v>
      </c>
      <c r="P118" s="37">
        <v>2</v>
      </c>
      <c r="Q118" s="34">
        <f t="shared" si="20"/>
        <v>1</v>
      </c>
      <c r="R118" s="35">
        <v>1</v>
      </c>
      <c r="S118" s="37">
        <v>0</v>
      </c>
    </row>
    <row r="119" spans="2:19" customFormat="1" ht="14.25" thickBot="1" x14ac:dyDescent="0.2">
      <c r="B119" s="64"/>
      <c r="C119" s="11" t="s">
        <v>190</v>
      </c>
      <c r="D119" s="17">
        <f>COUNTA(D120:D130) - E119</f>
        <v>11</v>
      </c>
      <c r="E119" s="18">
        <f>COUNTA(E120:E130)</f>
        <v>0</v>
      </c>
      <c r="F119" s="38">
        <f t="shared" ref="F119:S119" si="21">SUM(F120:F130)</f>
        <v>138</v>
      </c>
      <c r="G119" s="39">
        <f t="shared" si="21"/>
        <v>10</v>
      </c>
      <c r="H119" s="38">
        <f t="shared" si="21"/>
        <v>0</v>
      </c>
      <c r="I119" s="38">
        <f t="shared" si="21"/>
        <v>11</v>
      </c>
      <c r="J119" s="38">
        <f t="shared" si="21"/>
        <v>0</v>
      </c>
      <c r="K119" s="38">
        <f t="shared" si="21"/>
        <v>0</v>
      </c>
      <c r="L119" s="38">
        <f t="shared" si="21"/>
        <v>98</v>
      </c>
      <c r="M119" s="38">
        <f t="shared" si="21"/>
        <v>1</v>
      </c>
      <c r="N119" s="38">
        <f t="shared" si="21"/>
        <v>10</v>
      </c>
      <c r="O119" s="38">
        <f t="shared" si="21"/>
        <v>1</v>
      </c>
      <c r="P119" s="40">
        <f t="shared" si="21"/>
        <v>7</v>
      </c>
      <c r="Q119" s="38">
        <f t="shared" si="21"/>
        <v>13</v>
      </c>
      <c r="R119" s="39">
        <f t="shared" si="21"/>
        <v>13</v>
      </c>
      <c r="S119" s="40">
        <f t="shared" si="21"/>
        <v>0</v>
      </c>
    </row>
    <row r="120" spans="2:19" customFormat="1" x14ac:dyDescent="0.15">
      <c r="B120" s="64"/>
      <c r="C120" s="64"/>
      <c r="D120" s="12" t="s">
        <v>122</v>
      </c>
      <c r="E120" s="15"/>
      <c r="F120" s="34">
        <f t="shared" ref="F120:F130" si="22">SUM(G120:P120)</f>
        <v>18</v>
      </c>
      <c r="G120" s="35">
        <v>1</v>
      </c>
      <c r="H120" s="36">
        <v>0</v>
      </c>
      <c r="I120" s="36">
        <v>1</v>
      </c>
      <c r="J120" s="36">
        <v>0</v>
      </c>
      <c r="K120" s="36">
        <v>0</v>
      </c>
      <c r="L120" s="36">
        <v>15</v>
      </c>
      <c r="M120" s="36">
        <v>0</v>
      </c>
      <c r="N120" s="36">
        <v>1</v>
      </c>
      <c r="O120" s="36">
        <v>0</v>
      </c>
      <c r="P120" s="37">
        <v>0</v>
      </c>
      <c r="Q120" s="34">
        <f t="shared" ref="Q120:Q130" si="23">SUM(R120:S120)</f>
        <v>2</v>
      </c>
      <c r="R120" s="35">
        <v>2</v>
      </c>
      <c r="S120" s="37">
        <v>0</v>
      </c>
    </row>
    <row r="121" spans="2:19" customFormat="1" x14ac:dyDescent="0.15">
      <c r="B121" s="64"/>
      <c r="C121" s="64"/>
      <c r="D121" s="12" t="s">
        <v>123</v>
      </c>
      <c r="E121" s="15"/>
      <c r="F121" s="34">
        <f t="shared" si="22"/>
        <v>12</v>
      </c>
      <c r="G121" s="35">
        <v>1</v>
      </c>
      <c r="H121" s="36">
        <v>0</v>
      </c>
      <c r="I121" s="36">
        <v>1</v>
      </c>
      <c r="J121" s="36">
        <v>0</v>
      </c>
      <c r="K121" s="36">
        <v>0</v>
      </c>
      <c r="L121" s="36">
        <v>9</v>
      </c>
      <c r="M121" s="36">
        <v>0</v>
      </c>
      <c r="N121" s="36">
        <v>1</v>
      </c>
      <c r="O121" s="36">
        <v>0</v>
      </c>
      <c r="P121" s="37">
        <v>0</v>
      </c>
      <c r="Q121" s="34">
        <f t="shared" si="23"/>
        <v>1</v>
      </c>
      <c r="R121" s="35">
        <v>1</v>
      </c>
      <c r="S121" s="37">
        <v>0</v>
      </c>
    </row>
    <row r="122" spans="2:19" customFormat="1" x14ac:dyDescent="0.15">
      <c r="B122" s="64"/>
      <c r="C122" s="64"/>
      <c r="D122" s="12" t="s">
        <v>124</v>
      </c>
      <c r="E122" s="15"/>
      <c r="F122" s="34">
        <f t="shared" si="22"/>
        <v>12</v>
      </c>
      <c r="G122" s="35">
        <v>1</v>
      </c>
      <c r="H122" s="36">
        <v>0</v>
      </c>
      <c r="I122" s="36">
        <v>1</v>
      </c>
      <c r="J122" s="36">
        <v>0</v>
      </c>
      <c r="K122" s="36">
        <v>0</v>
      </c>
      <c r="L122" s="36">
        <v>7</v>
      </c>
      <c r="M122" s="36">
        <v>1</v>
      </c>
      <c r="N122" s="36">
        <v>1</v>
      </c>
      <c r="O122" s="36">
        <v>0</v>
      </c>
      <c r="P122" s="37">
        <v>1</v>
      </c>
      <c r="Q122" s="34">
        <f t="shared" si="23"/>
        <v>1</v>
      </c>
      <c r="R122" s="35">
        <v>1</v>
      </c>
      <c r="S122" s="37">
        <v>0</v>
      </c>
    </row>
    <row r="123" spans="2:19" customFormat="1" x14ac:dyDescent="0.15">
      <c r="B123" s="64"/>
      <c r="C123" s="64"/>
      <c r="D123" s="12" t="s">
        <v>125</v>
      </c>
      <c r="E123" s="15"/>
      <c r="F123" s="34">
        <f t="shared" si="22"/>
        <v>20</v>
      </c>
      <c r="G123" s="35">
        <v>1</v>
      </c>
      <c r="H123" s="36">
        <v>0</v>
      </c>
      <c r="I123" s="36">
        <v>1</v>
      </c>
      <c r="J123" s="36">
        <v>0</v>
      </c>
      <c r="K123" s="36">
        <v>0</v>
      </c>
      <c r="L123" s="36">
        <v>14</v>
      </c>
      <c r="M123" s="36">
        <v>0</v>
      </c>
      <c r="N123" s="36">
        <v>1</v>
      </c>
      <c r="O123" s="36">
        <v>0</v>
      </c>
      <c r="P123" s="37">
        <v>3</v>
      </c>
      <c r="Q123" s="34">
        <f t="shared" si="23"/>
        <v>1</v>
      </c>
      <c r="R123" s="35">
        <v>1</v>
      </c>
      <c r="S123" s="37">
        <v>0</v>
      </c>
    </row>
    <row r="124" spans="2:19" customFormat="1" x14ac:dyDescent="0.15">
      <c r="B124" s="64"/>
      <c r="C124" s="64"/>
      <c r="D124" s="12" t="s">
        <v>126</v>
      </c>
      <c r="E124" s="15"/>
      <c r="F124" s="34">
        <f t="shared" si="22"/>
        <v>12</v>
      </c>
      <c r="G124" s="35">
        <v>1</v>
      </c>
      <c r="H124" s="36">
        <v>0</v>
      </c>
      <c r="I124" s="36">
        <v>1</v>
      </c>
      <c r="J124" s="36">
        <v>0</v>
      </c>
      <c r="K124" s="36">
        <v>0</v>
      </c>
      <c r="L124" s="36">
        <v>8</v>
      </c>
      <c r="M124" s="36">
        <v>0</v>
      </c>
      <c r="N124" s="36">
        <v>1</v>
      </c>
      <c r="O124" s="36">
        <v>1</v>
      </c>
      <c r="P124" s="37">
        <v>0</v>
      </c>
      <c r="Q124" s="34">
        <f t="shared" si="23"/>
        <v>1</v>
      </c>
      <c r="R124" s="35">
        <v>1</v>
      </c>
      <c r="S124" s="37">
        <v>0</v>
      </c>
    </row>
    <row r="125" spans="2:19" customFormat="1" x14ac:dyDescent="0.15">
      <c r="B125" s="64"/>
      <c r="C125" s="64"/>
      <c r="D125" s="12" t="s">
        <v>127</v>
      </c>
      <c r="E125" s="15"/>
      <c r="F125" s="34">
        <f t="shared" si="22"/>
        <v>12</v>
      </c>
      <c r="G125" s="35">
        <v>1</v>
      </c>
      <c r="H125" s="36">
        <v>0</v>
      </c>
      <c r="I125" s="36">
        <v>1</v>
      </c>
      <c r="J125" s="36">
        <v>0</v>
      </c>
      <c r="K125" s="36">
        <v>0</v>
      </c>
      <c r="L125" s="36">
        <v>8</v>
      </c>
      <c r="M125" s="36">
        <v>0</v>
      </c>
      <c r="N125" s="36">
        <v>1</v>
      </c>
      <c r="O125" s="36">
        <v>0</v>
      </c>
      <c r="P125" s="37">
        <v>1</v>
      </c>
      <c r="Q125" s="34">
        <f t="shared" si="23"/>
        <v>2</v>
      </c>
      <c r="R125" s="35">
        <v>2</v>
      </c>
      <c r="S125" s="37">
        <v>0</v>
      </c>
    </row>
    <row r="126" spans="2:19" customFormat="1" x14ac:dyDescent="0.15">
      <c r="B126" s="64"/>
      <c r="C126" s="64"/>
      <c r="D126" s="12" t="s">
        <v>128</v>
      </c>
      <c r="E126" s="15"/>
      <c r="F126" s="34">
        <f t="shared" si="22"/>
        <v>10</v>
      </c>
      <c r="G126" s="35">
        <v>1</v>
      </c>
      <c r="H126" s="36">
        <v>0</v>
      </c>
      <c r="I126" s="36">
        <v>1</v>
      </c>
      <c r="J126" s="36">
        <v>0</v>
      </c>
      <c r="K126" s="36">
        <v>0</v>
      </c>
      <c r="L126" s="36">
        <v>7</v>
      </c>
      <c r="M126" s="36">
        <v>0</v>
      </c>
      <c r="N126" s="36">
        <v>1</v>
      </c>
      <c r="O126" s="36">
        <v>0</v>
      </c>
      <c r="P126" s="37">
        <v>0</v>
      </c>
      <c r="Q126" s="34">
        <f t="shared" si="23"/>
        <v>1</v>
      </c>
      <c r="R126" s="35">
        <v>1</v>
      </c>
      <c r="S126" s="37">
        <v>0</v>
      </c>
    </row>
    <row r="127" spans="2:19" customFormat="1" x14ac:dyDescent="0.15">
      <c r="B127" s="64"/>
      <c r="C127" s="64"/>
      <c r="D127" s="12" t="s">
        <v>129</v>
      </c>
      <c r="E127" s="15"/>
      <c r="F127" s="34">
        <f t="shared" si="22"/>
        <v>11</v>
      </c>
      <c r="G127" s="35">
        <v>1</v>
      </c>
      <c r="H127" s="36">
        <v>0</v>
      </c>
      <c r="I127" s="36">
        <v>1</v>
      </c>
      <c r="J127" s="36">
        <v>0</v>
      </c>
      <c r="K127" s="36">
        <v>0</v>
      </c>
      <c r="L127" s="36">
        <v>7</v>
      </c>
      <c r="M127" s="36">
        <v>0</v>
      </c>
      <c r="N127" s="36">
        <v>1</v>
      </c>
      <c r="O127" s="36">
        <v>0</v>
      </c>
      <c r="P127" s="37">
        <v>1</v>
      </c>
      <c r="Q127" s="34">
        <f t="shared" si="23"/>
        <v>1</v>
      </c>
      <c r="R127" s="35">
        <v>1</v>
      </c>
      <c r="S127" s="37">
        <v>0</v>
      </c>
    </row>
    <row r="128" spans="2:19" customFormat="1" x14ac:dyDescent="0.15">
      <c r="B128" s="64"/>
      <c r="C128" s="64"/>
      <c r="D128" s="12" t="s">
        <v>130</v>
      </c>
      <c r="E128" s="15"/>
      <c r="F128" s="34">
        <f t="shared" si="22"/>
        <v>11</v>
      </c>
      <c r="G128" s="35">
        <v>1</v>
      </c>
      <c r="H128" s="36">
        <v>0</v>
      </c>
      <c r="I128" s="36">
        <v>1</v>
      </c>
      <c r="J128" s="36">
        <v>0</v>
      </c>
      <c r="K128" s="36">
        <v>0</v>
      </c>
      <c r="L128" s="36">
        <v>8</v>
      </c>
      <c r="M128" s="36">
        <v>0</v>
      </c>
      <c r="N128" s="36">
        <v>1</v>
      </c>
      <c r="O128" s="36">
        <v>0</v>
      </c>
      <c r="P128" s="37">
        <v>0</v>
      </c>
      <c r="Q128" s="34">
        <f t="shared" si="23"/>
        <v>1</v>
      </c>
      <c r="R128" s="35">
        <v>1</v>
      </c>
      <c r="S128" s="37">
        <v>0</v>
      </c>
    </row>
    <row r="129" spans="2:19" customFormat="1" x14ac:dyDescent="0.15">
      <c r="B129" s="64"/>
      <c r="C129" s="64"/>
      <c r="D129" s="12" t="s">
        <v>131</v>
      </c>
      <c r="E129" s="15"/>
      <c r="F129" s="34">
        <f t="shared" si="22"/>
        <v>8</v>
      </c>
      <c r="G129" s="35">
        <v>0</v>
      </c>
      <c r="H129" s="36">
        <v>0</v>
      </c>
      <c r="I129" s="36">
        <v>1</v>
      </c>
      <c r="J129" s="36">
        <v>0</v>
      </c>
      <c r="K129" s="36">
        <v>0</v>
      </c>
      <c r="L129" s="36">
        <v>7</v>
      </c>
      <c r="M129" s="36">
        <v>0</v>
      </c>
      <c r="N129" s="36">
        <v>0</v>
      </c>
      <c r="O129" s="36">
        <v>0</v>
      </c>
      <c r="P129" s="37">
        <v>0</v>
      </c>
      <c r="Q129" s="34">
        <f t="shared" si="23"/>
        <v>1</v>
      </c>
      <c r="R129" s="35">
        <v>1</v>
      </c>
      <c r="S129" s="37">
        <v>0</v>
      </c>
    </row>
    <row r="130" spans="2:19" customFormat="1" ht="14.25" thickBot="1" x14ac:dyDescent="0.2">
      <c r="B130" s="64"/>
      <c r="C130" s="53"/>
      <c r="D130" s="12" t="s">
        <v>132</v>
      </c>
      <c r="E130" s="15"/>
      <c r="F130" s="34">
        <f t="shared" si="22"/>
        <v>12</v>
      </c>
      <c r="G130" s="35">
        <v>1</v>
      </c>
      <c r="H130" s="36">
        <v>0</v>
      </c>
      <c r="I130" s="36">
        <v>1</v>
      </c>
      <c r="J130" s="36">
        <v>0</v>
      </c>
      <c r="K130" s="36">
        <v>0</v>
      </c>
      <c r="L130" s="36">
        <v>8</v>
      </c>
      <c r="M130" s="36">
        <v>0</v>
      </c>
      <c r="N130" s="36">
        <v>1</v>
      </c>
      <c r="O130" s="36">
        <v>0</v>
      </c>
      <c r="P130" s="37">
        <v>1</v>
      </c>
      <c r="Q130" s="34">
        <f t="shared" si="23"/>
        <v>1</v>
      </c>
      <c r="R130" s="35">
        <v>1</v>
      </c>
      <c r="S130" s="37">
        <v>0</v>
      </c>
    </row>
    <row r="131" spans="2:19" customFormat="1" ht="14.25" thickBot="1" x14ac:dyDescent="0.2">
      <c r="B131" s="64"/>
      <c r="C131" s="11" t="s">
        <v>191</v>
      </c>
      <c r="D131" s="17">
        <f>COUNTA(D132:D135) - E131</f>
        <v>4</v>
      </c>
      <c r="E131" s="18">
        <f>COUNTA(E132:E135)</f>
        <v>0</v>
      </c>
      <c r="F131" s="38">
        <f t="shared" ref="F131:S131" si="24">SUM(F132:F135)</f>
        <v>75</v>
      </c>
      <c r="G131" s="39">
        <f t="shared" si="24"/>
        <v>4</v>
      </c>
      <c r="H131" s="38">
        <f t="shared" si="24"/>
        <v>0</v>
      </c>
      <c r="I131" s="38">
        <f t="shared" si="24"/>
        <v>4</v>
      </c>
      <c r="J131" s="38">
        <f t="shared" si="24"/>
        <v>0</v>
      </c>
      <c r="K131" s="38">
        <f t="shared" si="24"/>
        <v>0</v>
      </c>
      <c r="L131" s="38">
        <f t="shared" si="24"/>
        <v>60</v>
      </c>
      <c r="M131" s="38">
        <f t="shared" si="24"/>
        <v>1</v>
      </c>
      <c r="N131" s="38">
        <f t="shared" si="24"/>
        <v>4</v>
      </c>
      <c r="O131" s="38">
        <f t="shared" si="24"/>
        <v>0</v>
      </c>
      <c r="P131" s="40">
        <f t="shared" si="24"/>
        <v>2</v>
      </c>
      <c r="Q131" s="38">
        <f t="shared" si="24"/>
        <v>5</v>
      </c>
      <c r="R131" s="39">
        <f t="shared" si="24"/>
        <v>5</v>
      </c>
      <c r="S131" s="40">
        <f t="shared" si="24"/>
        <v>0</v>
      </c>
    </row>
    <row r="132" spans="2:19" customFormat="1" x14ac:dyDescent="0.15">
      <c r="B132" s="64"/>
      <c r="C132" s="64"/>
      <c r="D132" s="12" t="s">
        <v>133</v>
      </c>
      <c r="E132" s="15"/>
      <c r="F132" s="34">
        <f>SUM(G132:P132)</f>
        <v>24</v>
      </c>
      <c r="G132" s="35">
        <v>1</v>
      </c>
      <c r="H132" s="36">
        <v>0</v>
      </c>
      <c r="I132" s="36">
        <v>1</v>
      </c>
      <c r="J132" s="36">
        <v>0</v>
      </c>
      <c r="K132" s="36">
        <v>0</v>
      </c>
      <c r="L132" s="36">
        <v>21</v>
      </c>
      <c r="M132" s="36">
        <v>0</v>
      </c>
      <c r="N132" s="36">
        <v>1</v>
      </c>
      <c r="O132" s="36">
        <v>0</v>
      </c>
      <c r="P132" s="37">
        <v>0</v>
      </c>
      <c r="Q132" s="34">
        <f>SUM(R132:S132)</f>
        <v>2</v>
      </c>
      <c r="R132" s="35">
        <v>2</v>
      </c>
      <c r="S132" s="37">
        <v>0</v>
      </c>
    </row>
    <row r="133" spans="2:19" customFormat="1" x14ac:dyDescent="0.15">
      <c r="B133" s="64"/>
      <c r="C133" s="64"/>
      <c r="D133" s="12" t="s">
        <v>134</v>
      </c>
      <c r="E133" s="15"/>
      <c r="F133" s="34">
        <f>SUM(G133:P133)</f>
        <v>17</v>
      </c>
      <c r="G133" s="35">
        <v>1</v>
      </c>
      <c r="H133" s="36">
        <v>0</v>
      </c>
      <c r="I133" s="36">
        <v>1</v>
      </c>
      <c r="J133" s="36">
        <v>0</v>
      </c>
      <c r="K133" s="36">
        <v>0</v>
      </c>
      <c r="L133" s="36">
        <v>13</v>
      </c>
      <c r="M133" s="36">
        <v>0</v>
      </c>
      <c r="N133" s="36">
        <v>1</v>
      </c>
      <c r="O133" s="36">
        <v>0</v>
      </c>
      <c r="P133" s="37">
        <v>1</v>
      </c>
      <c r="Q133" s="34">
        <f>SUM(R133:S133)</f>
        <v>1</v>
      </c>
      <c r="R133" s="35">
        <v>1</v>
      </c>
      <c r="S133" s="37">
        <v>0</v>
      </c>
    </row>
    <row r="134" spans="2:19" customFormat="1" x14ac:dyDescent="0.15">
      <c r="B134" s="64"/>
      <c r="C134" s="64"/>
      <c r="D134" s="12" t="s">
        <v>135</v>
      </c>
      <c r="E134" s="15"/>
      <c r="F134" s="34">
        <f>SUM(G134:P134)</f>
        <v>17</v>
      </c>
      <c r="G134" s="35">
        <v>1</v>
      </c>
      <c r="H134" s="36">
        <v>0</v>
      </c>
      <c r="I134" s="36">
        <v>1</v>
      </c>
      <c r="J134" s="36">
        <v>0</v>
      </c>
      <c r="K134" s="36">
        <v>0</v>
      </c>
      <c r="L134" s="36">
        <v>13</v>
      </c>
      <c r="M134" s="36">
        <v>1</v>
      </c>
      <c r="N134" s="36">
        <v>1</v>
      </c>
      <c r="O134" s="36">
        <v>0</v>
      </c>
      <c r="P134" s="37">
        <v>0</v>
      </c>
      <c r="Q134" s="34">
        <f>SUM(R134:S134)</f>
        <v>1</v>
      </c>
      <c r="R134" s="35">
        <v>1</v>
      </c>
      <c r="S134" s="37">
        <v>0</v>
      </c>
    </row>
    <row r="135" spans="2:19" customFormat="1" ht="14.25" thickBot="1" x14ac:dyDescent="0.2">
      <c r="B135" s="64"/>
      <c r="C135" s="53"/>
      <c r="D135" s="12" t="s">
        <v>136</v>
      </c>
      <c r="E135" s="15"/>
      <c r="F135" s="34">
        <f>SUM(G135:P135)</f>
        <v>17</v>
      </c>
      <c r="G135" s="35">
        <v>1</v>
      </c>
      <c r="H135" s="36">
        <v>0</v>
      </c>
      <c r="I135" s="36">
        <v>1</v>
      </c>
      <c r="J135" s="36">
        <v>0</v>
      </c>
      <c r="K135" s="36">
        <v>0</v>
      </c>
      <c r="L135" s="36">
        <v>13</v>
      </c>
      <c r="M135" s="36">
        <v>0</v>
      </c>
      <c r="N135" s="36">
        <v>1</v>
      </c>
      <c r="O135" s="36">
        <v>0</v>
      </c>
      <c r="P135" s="37">
        <v>1</v>
      </c>
      <c r="Q135" s="34">
        <f>SUM(R135:S135)</f>
        <v>1</v>
      </c>
      <c r="R135" s="35">
        <v>1</v>
      </c>
      <c r="S135" s="37">
        <v>0</v>
      </c>
    </row>
    <row r="136" spans="2:19" customFormat="1" ht="14.25" thickBot="1" x14ac:dyDescent="0.2">
      <c r="B136" s="64"/>
      <c r="C136" s="11" t="s">
        <v>192</v>
      </c>
      <c r="D136" s="17">
        <f>COUNTA(D137:D147) - E136</f>
        <v>11</v>
      </c>
      <c r="E136" s="18">
        <f>COUNTA(E137:E147)</f>
        <v>0</v>
      </c>
      <c r="F136" s="38">
        <f t="shared" ref="F136:S136" si="25">SUM(F137:F147)</f>
        <v>135</v>
      </c>
      <c r="G136" s="39">
        <f t="shared" si="25"/>
        <v>7</v>
      </c>
      <c r="H136" s="38">
        <f t="shared" si="25"/>
        <v>0</v>
      </c>
      <c r="I136" s="38">
        <f t="shared" si="25"/>
        <v>11</v>
      </c>
      <c r="J136" s="38">
        <f t="shared" si="25"/>
        <v>1</v>
      </c>
      <c r="K136" s="38">
        <f t="shared" si="25"/>
        <v>1</v>
      </c>
      <c r="L136" s="38">
        <f t="shared" si="25"/>
        <v>92</v>
      </c>
      <c r="M136" s="38">
        <f t="shared" si="25"/>
        <v>1</v>
      </c>
      <c r="N136" s="38">
        <f t="shared" si="25"/>
        <v>9</v>
      </c>
      <c r="O136" s="38">
        <f t="shared" si="25"/>
        <v>1</v>
      </c>
      <c r="P136" s="40">
        <f t="shared" si="25"/>
        <v>12</v>
      </c>
      <c r="Q136" s="38">
        <f t="shared" si="25"/>
        <v>13</v>
      </c>
      <c r="R136" s="39">
        <f t="shared" si="25"/>
        <v>12</v>
      </c>
      <c r="S136" s="40">
        <f t="shared" si="25"/>
        <v>1</v>
      </c>
    </row>
    <row r="137" spans="2:19" customFormat="1" x14ac:dyDescent="0.15">
      <c r="B137" s="64"/>
      <c r="C137" s="64"/>
      <c r="D137" s="12" t="s">
        <v>137</v>
      </c>
      <c r="E137" s="15"/>
      <c r="F137" s="34">
        <f t="shared" ref="F137:F147" si="26">SUM(G137:P137)</f>
        <v>31</v>
      </c>
      <c r="G137" s="35">
        <v>1</v>
      </c>
      <c r="H137" s="36">
        <v>0</v>
      </c>
      <c r="I137" s="36">
        <v>1</v>
      </c>
      <c r="J137" s="36">
        <v>1</v>
      </c>
      <c r="K137" s="36">
        <v>1</v>
      </c>
      <c r="L137" s="36">
        <v>25</v>
      </c>
      <c r="M137" s="36">
        <v>0</v>
      </c>
      <c r="N137" s="36">
        <v>1</v>
      </c>
      <c r="O137" s="36">
        <v>0</v>
      </c>
      <c r="P137" s="37">
        <v>1</v>
      </c>
      <c r="Q137" s="34">
        <f t="shared" ref="Q137:Q147" si="27">SUM(R137:S137)</f>
        <v>2</v>
      </c>
      <c r="R137" s="35">
        <v>2</v>
      </c>
      <c r="S137" s="37">
        <v>0</v>
      </c>
    </row>
    <row r="138" spans="2:19" customFormat="1" x14ac:dyDescent="0.15">
      <c r="B138" s="64"/>
      <c r="C138" s="64"/>
      <c r="D138" s="12" t="s">
        <v>138</v>
      </c>
      <c r="E138" s="15"/>
      <c r="F138" s="34">
        <f t="shared" si="26"/>
        <v>12</v>
      </c>
      <c r="G138" s="35">
        <v>1</v>
      </c>
      <c r="H138" s="36">
        <v>0</v>
      </c>
      <c r="I138" s="36">
        <v>1</v>
      </c>
      <c r="J138" s="36">
        <v>0</v>
      </c>
      <c r="K138" s="36">
        <v>0</v>
      </c>
      <c r="L138" s="36">
        <v>8</v>
      </c>
      <c r="M138" s="36">
        <v>0</v>
      </c>
      <c r="N138" s="36">
        <v>1</v>
      </c>
      <c r="O138" s="36">
        <v>0</v>
      </c>
      <c r="P138" s="37">
        <v>1</v>
      </c>
      <c r="Q138" s="34">
        <f t="shared" si="27"/>
        <v>1</v>
      </c>
      <c r="R138" s="35">
        <v>1</v>
      </c>
      <c r="S138" s="37">
        <v>0</v>
      </c>
    </row>
    <row r="139" spans="2:19" customFormat="1" x14ac:dyDescent="0.15">
      <c r="B139" s="64"/>
      <c r="C139" s="64"/>
      <c r="D139" s="12" t="s">
        <v>139</v>
      </c>
      <c r="E139" s="15"/>
      <c r="F139" s="34">
        <f t="shared" si="26"/>
        <v>10</v>
      </c>
      <c r="G139" s="35">
        <v>1</v>
      </c>
      <c r="H139" s="36">
        <v>0</v>
      </c>
      <c r="I139" s="36">
        <v>1</v>
      </c>
      <c r="J139" s="36">
        <v>0</v>
      </c>
      <c r="K139" s="36">
        <v>0</v>
      </c>
      <c r="L139" s="36">
        <v>6</v>
      </c>
      <c r="M139" s="36">
        <v>0</v>
      </c>
      <c r="N139" s="36">
        <v>1</v>
      </c>
      <c r="O139" s="36">
        <v>0</v>
      </c>
      <c r="P139" s="37">
        <v>1</v>
      </c>
      <c r="Q139" s="34">
        <f t="shared" si="27"/>
        <v>1</v>
      </c>
      <c r="R139" s="35">
        <v>1</v>
      </c>
      <c r="S139" s="37">
        <v>0</v>
      </c>
    </row>
    <row r="140" spans="2:19" customFormat="1" x14ac:dyDescent="0.15">
      <c r="B140" s="64"/>
      <c r="C140" s="64"/>
      <c r="D140" s="12" t="s">
        <v>140</v>
      </c>
      <c r="E140" s="15"/>
      <c r="F140" s="34">
        <f t="shared" si="26"/>
        <v>12</v>
      </c>
      <c r="G140" s="35">
        <v>1</v>
      </c>
      <c r="H140" s="36">
        <v>0</v>
      </c>
      <c r="I140" s="36">
        <v>1</v>
      </c>
      <c r="J140" s="36">
        <v>0</v>
      </c>
      <c r="K140" s="36">
        <v>0</v>
      </c>
      <c r="L140" s="36">
        <v>8</v>
      </c>
      <c r="M140" s="36">
        <v>0</v>
      </c>
      <c r="N140" s="36">
        <v>1</v>
      </c>
      <c r="O140" s="36">
        <v>0</v>
      </c>
      <c r="P140" s="37">
        <v>1</v>
      </c>
      <c r="Q140" s="34">
        <f t="shared" si="27"/>
        <v>2</v>
      </c>
      <c r="R140" s="35">
        <v>2</v>
      </c>
      <c r="S140" s="37">
        <v>0</v>
      </c>
    </row>
    <row r="141" spans="2:19" customFormat="1" x14ac:dyDescent="0.15">
      <c r="B141" s="64"/>
      <c r="C141" s="64"/>
      <c r="D141" s="12" t="s">
        <v>141</v>
      </c>
      <c r="E141" s="15"/>
      <c r="F141" s="34">
        <f t="shared" si="26"/>
        <v>6</v>
      </c>
      <c r="G141" s="35">
        <v>0</v>
      </c>
      <c r="H141" s="36">
        <v>0</v>
      </c>
      <c r="I141" s="36">
        <v>1</v>
      </c>
      <c r="J141" s="36">
        <v>0</v>
      </c>
      <c r="K141" s="36">
        <v>0</v>
      </c>
      <c r="L141" s="36">
        <v>5</v>
      </c>
      <c r="M141" s="36">
        <v>0</v>
      </c>
      <c r="N141" s="36">
        <v>0</v>
      </c>
      <c r="O141" s="36">
        <v>0</v>
      </c>
      <c r="P141" s="37">
        <v>0</v>
      </c>
      <c r="Q141" s="34">
        <f t="shared" si="27"/>
        <v>0</v>
      </c>
      <c r="R141" s="35">
        <v>0</v>
      </c>
      <c r="S141" s="37">
        <v>0</v>
      </c>
    </row>
    <row r="142" spans="2:19" customFormat="1" x14ac:dyDescent="0.15">
      <c r="B142" s="64"/>
      <c r="C142" s="64"/>
      <c r="D142" s="12" t="s">
        <v>142</v>
      </c>
      <c r="E142" s="15"/>
      <c r="F142" s="34">
        <f t="shared" si="26"/>
        <v>13</v>
      </c>
      <c r="G142" s="35">
        <v>1</v>
      </c>
      <c r="H142" s="36">
        <v>0</v>
      </c>
      <c r="I142" s="36">
        <v>1</v>
      </c>
      <c r="J142" s="36">
        <v>0</v>
      </c>
      <c r="K142" s="36">
        <v>0</v>
      </c>
      <c r="L142" s="36">
        <v>9</v>
      </c>
      <c r="M142" s="36">
        <v>0</v>
      </c>
      <c r="N142" s="36">
        <v>1</v>
      </c>
      <c r="O142" s="36">
        <v>0</v>
      </c>
      <c r="P142" s="37">
        <v>1</v>
      </c>
      <c r="Q142" s="34">
        <f t="shared" si="27"/>
        <v>2</v>
      </c>
      <c r="R142" s="35">
        <v>2</v>
      </c>
      <c r="S142" s="37">
        <v>0</v>
      </c>
    </row>
    <row r="143" spans="2:19" customFormat="1" x14ac:dyDescent="0.15">
      <c r="B143" s="64"/>
      <c r="C143" s="64"/>
      <c r="D143" s="12" t="s">
        <v>143</v>
      </c>
      <c r="E143" s="15"/>
      <c r="F143" s="34">
        <f t="shared" si="26"/>
        <v>9</v>
      </c>
      <c r="G143" s="35">
        <v>0</v>
      </c>
      <c r="H143" s="36">
        <v>0</v>
      </c>
      <c r="I143" s="36">
        <v>1</v>
      </c>
      <c r="J143" s="36">
        <v>0</v>
      </c>
      <c r="K143" s="36">
        <v>0</v>
      </c>
      <c r="L143" s="36">
        <v>5</v>
      </c>
      <c r="M143" s="36">
        <v>0</v>
      </c>
      <c r="N143" s="36">
        <v>1</v>
      </c>
      <c r="O143" s="36">
        <v>0</v>
      </c>
      <c r="P143" s="37">
        <v>2</v>
      </c>
      <c r="Q143" s="34">
        <f t="shared" si="27"/>
        <v>1</v>
      </c>
      <c r="R143" s="35">
        <v>1</v>
      </c>
      <c r="S143" s="37">
        <v>0</v>
      </c>
    </row>
    <row r="144" spans="2:19" customFormat="1" x14ac:dyDescent="0.15">
      <c r="B144" s="64"/>
      <c r="C144" s="64"/>
      <c r="D144" s="12" t="s">
        <v>144</v>
      </c>
      <c r="E144" s="15"/>
      <c r="F144" s="34">
        <f t="shared" si="26"/>
        <v>11</v>
      </c>
      <c r="G144" s="35">
        <v>1</v>
      </c>
      <c r="H144" s="36">
        <v>0</v>
      </c>
      <c r="I144" s="36">
        <v>1</v>
      </c>
      <c r="J144" s="36">
        <v>0</v>
      </c>
      <c r="K144" s="36">
        <v>0</v>
      </c>
      <c r="L144" s="36">
        <v>6</v>
      </c>
      <c r="M144" s="36">
        <v>1</v>
      </c>
      <c r="N144" s="36">
        <v>1</v>
      </c>
      <c r="O144" s="36">
        <v>0</v>
      </c>
      <c r="P144" s="37">
        <v>1</v>
      </c>
      <c r="Q144" s="34">
        <f t="shared" si="27"/>
        <v>1</v>
      </c>
      <c r="R144" s="35">
        <v>1</v>
      </c>
      <c r="S144" s="37">
        <v>0</v>
      </c>
    </row>
    <row r="145" spans="2:19" customFormat="1" x14ac:dyDescent="0.15">
      <c r="B145" s="64"/>
      <c r="C145" s="64"/>
      <c r="D145" s="12" t="s">
        <v>227</v>
      </c>
      <c r="E145" s="15"/>
      <c r="F145" s="34">
        <f t="shared" si="26"/>
        <v>5</v>
      </c>
      <c r="G145" s="35">
        <v>0</v>
      </c>
      <c r="H145" s="36">
        <v>0</v>
      </c>
      <c r="I145" s="36">
        <v>1</v>
      </c>
      <c r="J145" s="36">
        <v>0</v>
      </c>
      <c r="K145" s="36">
        <v>0</v>
      </c>
      <c r="L145" s="36">
        <v>2</v>
      </c>
      <c r="M145" s="36">
        <v>0</v>
      </c>
      <c r="N145" s="36">
        <v>0</v>
      </c>
      <c r="O145" s="36">
        <v>0</v>
      </c>
      <c r="P145" s="37">
        <v>2</v>
      </c>
      <c r="Q145" s="34">
        <f t="shared" si="27"/>
        <v>0</v>
      </c>
      <c r="R145" s="35">
        <v>0</v>
      </c>
      <c r="S145" s="37">
        <v>0</v>
      </c>
    </row>
    <row r="146" spans="2:19" customFormat="1" x14ac:dyDescent="0.15">
      <c r="B146" s="64"/>
      <c r="C146" s="64"/>
      <c r="D146" s="12" t="s">
        <v>145</v>
      </c>
      <c r="E146" s="15"/>
      <c r="F146" s="34">
        <f t="shared" si="26"/>
        <v>15</v>
      </c>
      <c r="G146" s="35">
        <v>1</v>
      </c>
      <c r="H146" s="36">
        <v>0</v>
      </c>
      <c r="I146" s="36">
        <v>1</v>
      </c>
      <c r="J146" s="36">
        <v>0</v>
      </c>
      <c r="K146" s="36">
        <v>0</v>
      </c>
      <c r="L146" s="36">
        <v>11</v>
      </c>
      <c r="M146" s="36">
        <v>0</v>
      </c>
      <c r="N146" s="36">
        <v>1</v>
      </c>
      <c r="O146" s="36">
        <v>1</v>
      </c>
      <c r="P146" s="37">
        <v>0</v>
      </c>
      <c r="Q146" s="34">
        <f t="shared" si="27"/>
        <v>1</v>
      </c>
      <c r="R146" s="35">
        <v>1</v>
      </c>
      <c r="S146" s="37">
        <v>0</v>
      </c>
    </row>
    <row r="147" spans="2:19" customFormat="1" ht="14.25" thickBot="1" x14ac:dyDescent="0.2">
      <c r="B147" s="64"/>
      <c r="C147" s="53"/>
      <c r="D147" s="12" t="s">
        <v>146</v>
      </c>
      <c r="E147" s="15"/>
      <c r="F147" s="34">
        <f t="shared" si="26"/>
        <v>11</v>
      </c>
      <c r="G147" s="35">
        <v>0</v>
      </c>
      <c r="H147" s="36">
        <v>0</v>
      </c>
      <c r="I147" s="36">
        <v>1</v>
      </c>
      <c r="J147" s="36">
        <v>0</v>
      </c>
      <c r="K147" s="36">
        <v>0</v>
      </c>
      <c r="L147" s="36">
        <v>7</v>
      </c>
      <c r="M147" s="36">
        <v>0</v>
      </c>
      <c r="N147" s="36">
        <v>1</v>
      </c>
      <c r="O147" s="36">
        <v>0</v>
      </c>
      <c r="P147" s="37">
        <v>2</v>
      </c>
      <c r="Q147" s="34">
        <f t="shared" si="27"/>
        <v>2</v>
      </c>
      <c r="R147" s="35">
        <v>1</v>
      </c>
      <c r="S147" s="37">
        <v>1</v>
      </c>
    </row>
    <row r="148" spans="2:19" customFormat="1" ht="14.25" thickBot="1" x14ac:dyDescent="0.2">
      <c r="B148" s="64"/>
      <c r="C148" s="11" t="s">
        <v>193</v>
      </c>
      <c r="D148" s="17">
        <f>COUNTA(D149:D154) - E148</f>
        <v>6</v>
      </c>
      <c r="E148" s="18">
        <f>COUNTA(E149:E154)</f>
        <v>0</v>
      </c>
      <c r="F148" s="38">
        <f t="shared" ref="F148:S148" si="28">SUM(F149:F154)</f>
        <v>73</v>
      </c>
      <c r="G148" s="39">
        <f t="shared" si="28"/>
        <v>5</v>
      </c>
      <c r="H148" s="38">
        <f t="shared" si="28"/>
        <v>0</v>
      </c>
      <c r="I148" s="38">
        <f t="shared" si="28"/>
        <v>6</v>
      </c>
      <c r="J148" s="38">
        <f t="shared" si="28"/>
        <v>0</v>
      </c>
      <c r="K148" s="38">
        <f t="shared" si="28"/>
        <v>0</v>
      </c>
      <c r="L148" s="38">
        <f t="shared" si="28"/>
        <v>51</v>
      </c>
      <c r="M148" s="38">
        <f t="shared" si="28"/>
        <v>1</v>
      </c>
      <c r="N148" s="38">
        <f t="shared" si="28"/>
        <v>4</v>
      </c>
      <c r="O148" s="38">
        <f t="shared" si="28"/>
        <v>2</v>
      </c>
      <c r="P148" s="40">
        <f t="shared" si="28"/>
        <v>4</v>
      </c>
      <c r="Q148" s="38">
        <f t="shared" si="28"/>
        <v>8</v>
      </c>
      <c r="R148" s="39">
        <f t="shared" si="28"/>
        <v>7</v>
      </c>
      <c r="S148" s="40">
        <f t="shared" si="28"/>
        <v>1</v>
      </c>
    </row>
    <row r="149" spans="2:19" customFormat="1" x14ac:dyDescent="0.15">
      <c r="B149" s="64"/>
      <c r="C149" s="64"/>
      <c r="D149" s="12" t="s">
        <v>147</v>
      </c>
      <c r="E149" s="15"/>
      <c r="F149" s="34">
        <f t="shared" ref="F149:F154" si="29">SUM(G149:P149)</f>
        <v>17</v>
      </c>
      <c r="G149" s="35">
        <v>1</v>
      </c>
      <c r="H149" s="36">
        <v>0</v>
      </c>
      <c r="I149" s="36">
        <v>1</v>
      </c>
      <c r="J149" s="36">
        <v>0</v>
      </c>
      <c r="K149" s="36">
        <v>0</v>
      </c>
      <c r="L149" s="36">
        <v>14</v>
      </c>
      <c r="M149" s="36">
        <v>0</v>
      </c>
      <c r="N149" s="36">
        <v>1</v>
      </c>
      <c r="O149" s="36">
        <v>0</v>
      </c>
      <c r="P149" s="37">
        <v>0</v>
      </c>
      <c r="Q149" s="34">
        <f t="shared" ref="Q149:Q154" si="30">SUM(R149:S149)</f>
        <v>2</v>
      </c>
      <c r="R149" s="35">
        <v>2</v>
      </c>
      <c r="S149" s="37">
        <v>0</v>
      </c>
    </row>
    <row r="150" spans="2:19" customFormat="1" x14ac:dyDescent="0.15">
      <c r="B150" s="64"/>
      <c r="C150" s="64"/>
      <c r="D150" s="12" t="s">
        <v>148</v>
      </c>
      <c r="E150" s="15"/>
      <c r="F150" s="34">
        <f t="shared" si="29"/>
        <v>15</v>
      </c>
      <c r="G150" s="35">
        <v>1</v>
      </c>
      <c r="H150" s="36">
        <v>0</v>
      </c>
      <c r="I150" s="36">
        <v>1</v>
      </c>
      <c r="J150" s="36">
        <v>0</v>
      </c>
      <c r="K150" s="36">
        <v>0</v>
      </c>
      <c r="L150" s="36">
        <v>12</v>
      </c>
      <c r="M150" s="36">
        <v>0</v>
      </c>
      <c r="N150" s="36">
        <v>1</v>
      </c>
      <c r="O150" s="36">
        <v>0</v>
      </c>
      <c r="P150" s="37">
        <v>0</v>
      </c>
      <c r="Q150" s="34">
        <f t="shared" si="30"/>
        <v>2</v>
      </c>
      <c r="R150" s="35">
        <v>2</v>
      </c>
      <c r="S150" s="37">
        <v>0</v>
      </c>
    </row>
    <row r="151" spans="2:19" customFormat="1" x14ac:dyDescent="0.15">
      <c r="B151" s="64"/>
      <c r="C151" s="64"/>
      <c r="D151" s="12" t="s">
        <v>149</v>
      </c>
      <c r="E151" s="15"/>
      <c r="F151" s="34">
        <f t="shared" si="29"/>
        <v>15</v>
      </c>
      <c r="G151" s="35">
        <v>1</v>
      </c>
      <c r="H151" s="36">
        <v>0</v>
      </c>
      <c r="I151" s="36">
        <v>1</v>
      </c>
      <c r="J151" s="36">
        <v>0</v>
      </c>
      <c r="K151" s="36">
        <v>0</v>
      </c>
      <c r="L151" s="36">
        <v>10</v>
      </c>
      <c r="M151" s="36">
        <v>1</v>
      </c>
      <c r="N151" s="36">
        <v>1</v>
      </c>
      <c r="O151" s="36">
        <v>0</v>
      </c>
      <c r="P151" s="37">
        <v>1</v>
      </c>
      <c r="Q151" s="34">
        <f t="shared" si="30"/>
        <v>2</v>
      </c>
      <c r="R151" s="35">
        <v>2</v>
      </c>
      <c r="S151" s="37">
        <v>0</v>
      </c>
    </row>
    <row r="152" spans="2:19" customFormat="1" x14ac:dyDescent="0.15">
      <c r="B152" s="64"/>
      <c r="C152" s="64"/>
      <c r="D152" s="12" t="s">
        <v>150</v>
      </c>
      <c r="E152" s="15"/>
      <c r="F152" s="34">
        <f t="shared" si="29"/>
        <v>6</v>
      </c>
      <c r="G152" s="35">
        <v>0</v>
      </c>
      <c r="H152" s="36">
        <v>0</v>
      </c>
      <c r="I152" s="36">
        <v>1</v>
      </c>
      <c r="J152" s="36">
        <v>0</v>
      </c>
      <c r="K152" s="36">
        <v>0</v>
      </c>
      <c r="L152" s="36">
        <v>3</v>
      </c>
      <c r="M152" s="36">
        <v>0</v>
      </c>
      <c r="N152" s="36">
        <v>0</v>
      </c>
      <c r="O152" s="36">
        <v>1</v>
      </c>
      <c r="P152" s="37">
        <v>1</v>
      </c>
      <c r="Q152" s="34">
        <f t="shared" si="30"/>
        <v>1</v>
      </c>
      <c r="R152" s="35">
        <v>0</v>
      </c>
      <c r="S152" s="37">
        <v>1</v>
      </c>
    </row>
    <row r="153" spans="2:19" customFormat="1" x14ac:dyDescent="0.15">
      <c r="B153" s="64"/>
      <c r="C153" s="64"/>
      <c r="D153" s="12" t="s">
        <v>151</v>
      </c>
      <c r="E153" s="15"/>
      <c r="F153" s="34">
        <f t="shared" si="29"/>
        <v>6</v>
      </c>
      <c r="G153" s="35">
        <v>0</v>
      </c>
      <c r="H153" s="36">
        <v>0</v>
      </c>
      <c r="I153" s="36">
        <v>1</v>
      </c>
      <c r="J153" s="36">
        <v>0</v>
      </c>
      <c r="K153" s="36">
        <v>0</v>
      </c>
      <c r="L153" s="36">
        <v>2</v>
      </c>
      <c r="M153" s="36">
        <v>0</v>
      </c>
      <c r="N153" s="36">
        <v>0</v>
      </c>
      <c r="O153" s="36">
        <v>1</v>
      </c>
      <c r="P153" s="37">
        <v>2</v>
      </c>
      <c r="Q153" s="34">
        <f t="shared" si="30"/>
        <v>0</v>
      </c>
      <c r="R153" s="35">
        <v>0</v>
      </c>
      <c r="S153" s="37">
        <v>0</v>
      </c>
    </row>
    <row r="154" spans="2:19" customFormat="1" ht="14.25" thickBot="1" x14ac:dyDescent="0.2">
      <c r="B154" s="64"/>
      <c r="C154" s="53"/>
      <c r="D154" s="12" t="s">
        <v>152</v>
      </c>
      <c r="E154" s="15"/>
      <c r="F154" s="34">
        <f t="shared" si="29"/>
        <v>14</v>
      </c>
      <c r="G154" s="35">
        <v>2</v>
      </c>
      <c r="H154" s="36">
        <v>0</v>
      </c>
      <c r="I154" s="36">
        <v>1</v>
      </c>
      <c r="J154" s="36">
        <v>0</v>
      </c>
      <c r="K154" s="36">
        <v>0</v>
      </c>
      <c r="L154" s="36">
        <v>10</v>
      </c>
      <c r="M154" s="36">
        <v>0</v>
      </c>
      <c r="N154" s="36">
        <v>1</v>
      </c>
      <c r="O154" s="36">
        <v>0</v>
      </c>
      <c r="P154" s="37">
        <v>0</v>
      </c>
      <c r="Q154" s="34">
        <f t="shared" si="30"/>
        <v>1</v>
      </c>
      <c r="R154" s="35">
        <v>1</v>
      </c>
      <c r="S154" s="37">
        <v>0</v>
      </c>
    </row>
    <row r="155" spans="2:19" customFormat="1" ht="14.25" thickBot="1" x14ac:dyDescent="0.2">
      <c r="B155" s="64"/>
      <c r="C155" s="11" t="s">
        <v>194</v>
      </c>
      <c r="D155" s="17">
        <f>COUNTA(D156:D162) - E155</f>
        <v>7</v>
      </c>
      <c r="E155" s="18">
        <f>COUNTA(E156:E162)</f>
        <v>0</v>
      </c>
      <c r="F155" s="38">
        <f t="shared" ref="F155:S155" si="31">SUM(F156:F162)</f>
        <v>106</v>
      </c>
      <c r="G155" s="39">
        <f t="shared" si="31"/>
        <v>7</v>
      </c>
      <c r="H155" s="38">
        <f t="shared" si="31"/>
        <v>0</v>
      </c>
      <c r="I155" s="38">
        <f t="shared" si="31"/>
        <v>7</v>
      </c>
      <c r="J155" s="38">
        <f t="shared" si="31"/>
        <v>0</v>
      </c>
      <c r="K155" s="38">
        <f t="shared" si="31"/>
        <v>0</v>
      </c>
      <c r="L155" s="38">
        <f t="shared" si="31"/>
        <v>82</v>
      </c>
      <c r="M155" s="38">
        <f t="shared" si="31"/>
        <v>0</v>
      </c>
      <c r="N155" s="38">
        <f t="shared" si="31"/>
        <v>7</v>
      </c>
      <c r="O155" s="38">
        <f t="shared" si="31"/>
        <v>0</v>
      </c>
      <c r="P155" s="40">
        <f t="shared" si="31"/>
        <v>3</v>
      </c>
      <c r="Q155" s="38">
        <f t="shared" si="31"/>
        <v>7</v>
      </c>
      <c r="R155" s="39">
        <f t="shared" si="31"/>
        <v>7</v>
      </c>
      <c r="S155" s="40">
        <f t="shared" si="31"/>
        <v>0</v>
      </c>
    </row>
    <row r="156" spans="2:19" customFormat="1" x14ac:dyDescent="0.15">
      <c r="B156" s="64"/>
      <c r="C156" s="64"/>
      <c r="D156" s="12" t="s">
        <v>153</v>
      </c>
      <c r="E156" s="15"/>
      <c r="F156" s="34">
        <f t="shared" ref="F156:F162" si="32">SUM(G156:P156)</f>
        <v>20</v>
      </c>
      <c r="G156" s="35">
        <v>1</v>
      </c>
      <c r="H156" s="36">
        <v>0</v>
      </c>
      <c r="I156" s="36">
        <v>1</v>
      </c>
      <c r="J156" s="36">
        <v>0</v>
      </c>
      <c r="K156" s="36">
        <v>0</v>
      </c>
      <c r="L156" s="36">
        <v>17</v>
      </c>
      <c r="M156" s="36">
        <v>0</v>
      </c>
      <c r="N156" s="36">
        <v>1</v>
      </c>
      <c r="O156" s="36">
        <v>0</v>
      </c>
      <c r="P156" s="37">
        <v>0</v>
      </c>
      <c r="Q156" s="34">
        <f t="shared" ref="Q156:Q162" si="33">SUM(R156:S156)</f>
        <v>2</v>
      </c>
      <c r="R156" s="35">
        <v>2</v>
      </c>
      <c r="S156" s="37">
        <v>0</v>
      </c>
    </row>
    <row r="157" spans="2:19" customFormat="1" x14ac:dyDescent="0.15">
      <c r="B157" s="64"/>
      <c r="C157" s="64"/>
      <c r="D157" s="12" t="s">
        <v>154</v>
      </c>
      <c r="E157" s="15"/>
      <c r="F157" s="34">
        <f t="shared" si="32"/>
        <v>15</v>
      </c>
      <c r="G157" s="35">
        <v>1</v>
      </c>
      <c r="H157" s="36">
        <v>0</v>
      </c>
      <c r="I157" s="36">
        <v>1</v>
      </c>
      <c r="J157" s="36">
        <v>0</v>
      </c>
      <c r="K157" s="36">
        <v>0</v>
      </c>
      <c r="L157" s="36">
        <v>10</v>
      </c>
      <c r="M157" s="36">
        <v>0</v>
      </c>
      <c r="N157" s="36">
        <v>1</v>
      </c>
      <c r="O157" s="36">
        <v>0</v>
      </c>
      <c r="P157" s="37">
        <v>2</v>
      </c>
      <c r="Q157" s="34">
        <f t="shared" si="33"/>
        <v>0</v>
      </c>
      <c r="R157" s="35">
        <v>0</v>
      </c>
      <c r="S157" s="37">
        <v>0</v>
      </c>
    </row>
    <row r="158" spans="2:19" customFormat="1" x14ac:dyDescent="0.15">
      <c r="B158" s="64"/>
      <c r="C158" s="64"/>
      <c r="D158" s="12" t="s">
        <v>155</v>
      </c>
      <c r="E158" s="15"/>
      <c r="F158" s="34">
        <f t="shared" si="32"/>
        <v>16</v>
      </c>
      <c r="G158" s="35">
        <v>1</v>
      </c>
      <c r="H158" s="36">
        <v>0</v>
      </c>
      <c r="I158" s="36">
        <v>1</v>
      </c>
      <c r="J158" s="36">
        <v>0</v>
      </c>
      <c r="K158" s="36">
        <v>0</v>
      </c>
      <c r="L158" s="36">
        <v>13</v>
      </c>
      <c r="M158" s="36">
        <v>0</v>
      </c>
      <c r="N158" s="36">
        <v>1</v>
      </c>
      <c r="O158" s="36">
        <v>0</v>
      </c>
      <c r="P158" s="37">
        <v>0</v>
      </c>
      <c r="Q158" s="34">
        <f t="shared" si="33"/>
        <v>1</v>
      </c>
      <c r="R158" s="35">
        <v>1</v>
      </c>
      <c r="S158" s="37">
        <v>0</v>
      </c>
    </row>
    <row r="159" spans="2:19" customFormat="1" x14ac:dyDescent="0.15">
      <c r="B159" s="64"/>
      <c r="C159" s="64"/>
      <c r="D159" s="12" t="s">
        <v>156</v>
      </c>
      <c r="E159" s="15"/>
      <c r="F159" s="34">
        <f t="shared" si="32"/>
        <v>17</v>
      </c>
      <c r="G159" s="35">
        <v>1</v>
      </c>
      <c r="H159" s="36">
        <v>0</v>
      </c>
      <c r="I159" s="36">
        <v>1</v>
      </c>
      <c r="J159" s="36">
        <v>0</v>
      </c>
      <c r="K159" s="36">
        <v>0</v>
      </c>
      <c r="L159" s="36">
        <v>13</v>
      </c>
      <c r="M159" s="36">
        <v>0</v>
      </c>
      <c r="N159" s="36">
        <v>1</v>
      </c>
      <c r="O159" s="36">
        <v>0</v>
      </c>
      <c r="P159" s="37">
        <v>1</v>
      </c>
      <c r="Q159" s="34">
        <f t="shared" si="33"/>
        <v>1</v>
      </c>
      <c r="R159" s="35">
        <v>1</v>
      </c>
      <c r="S159" s="37">
        <v>0</v>
      </c>
    </row>
    <row r="160" spans="2:19" customFormat="1" x14ac:dyDescent="0.15">
      <c r="B160" s="64"/>
      <c r="C160" s="64"/>
      <c r="D160" s="12" t="s">
        <v>157</v>
      </c>
      <c r="E160" s="15"/>
      <c r="F160" s="34">
        <f t="shared" si="32"/>
        <v>13</v>
      </c>
      <c r="G160" s="35">
        <v>1</v>
      </c>
      <c r="H160" s="36">
        <v>0</v>
      </c>
      <c r="I160" s="36">
        <v>1</v>
      </c>
      <c r="J160" s="36">
        <v>0</v>
      </c>
      <c r="K160" s="36">
        <v>0</v>
      </c>
      <c r="L160" s="36">
        <v>10</v>
      </c>
      <c r="M160" s="36">
        <v>0</v>
      </c>
      <c r="N160" s="36">
        <v>1</v>
      </c>
      <c r="O160" s="36">
        <v>0</v>
      </c>
      <c r="P160" s="37">
        <v>0</v>
      </c>
      <c r="Q160" s="34">
        <f t="shared" si="33"/>
        <v>1</v>
      </c>
      <c r="R160" s="35">
        <v>1</v>
      </c>
      <c r="S160" s="37">
        <v>0</v>
      </c>
    </row>
    <row r="161" spans="2:19" customFormat="1" x14ac:dyDescent="0.15">
      <c r="B161" s="64"/>
      <c r="C161" s="64"/>
      <c r="D161" s="12" t="s">
        <v>158</v>
      </c>
      <c r="E161" s="15"/>
      <c r="F161" s="34">
        <f t="shared" si="32"/>
        <v>15</v>
      </c>
      <c r="G161" s="35">
        <v>1</v>
      </c>
      <c r="H161" s="36">
        <v>0</v>
      </c>
      <c r="I161" s="36">
        <v>1</v>
      </c>
      <c r="J161" s="36">
        <v>0</v>
      </c>
      <c r="K161" s="36">
        <v>0</v>
      </c>
      <c r="L161" s="36">
        <v>12</v>
      </c>
      <c r="M161" s="36">
        <v>0</v>
      </c>
      <c r="N161" s="36">
        <v>1</v>
      </c>
      <c r="O161" s="36">
        <v>0</v>
      </c>
      <c r="P161" s="37">
        <v>0</v>
      </c>
      <c r="Q161" s="34">
        <f t="shared" si="33"/>
        <v>1</v>
      </c>
      <c r="R161" s="35">
        <v>1</v>
      </c>
      <c r="S161" s="37">
        <v>0</v>
      </c>
    </row>
    <row r="162" spans="2:19" customFormat="1" ht="14.25" thickBot="1" x14ac:dyDescent="0.2">
      <c r="B162" s="64"/>
      <c r="C162" s="53"/>
      <c r="D162" s="12" t="s">
        <v>159</v>
      </c>
      <c r="E162" s="15"/>
      <c r="F162" s="34">
        <f t="shared" si="32"/>
        <v>10</v>
      </c>
      <c r="G162" s="35">
        <v>1</v>
      </c>
      <c r="H162" s="36">
        <v>0</v>
      </c>
      <c r="I162" s="36">
        <v>1</v>
      </c>
      <c r="J162" s="36">
        <v>0</v>
      </c>
      <c r="K162" s="36">
        <v>0</v>
      </c>
      <c r="L162" s="36">
        <v>7</v>
      </c>
      <c r="M162" s="36">
        <v>0</v>
      </c>
      <c r="N162" s="36">
        <v>1</v>
      </c>
      <c r="O162" s="36">
        <v>0</v>
      </c>
      <c r="P162" s="37">
        <v>0</v>
      </c>
      <c r="Q162" s="34">
        <f t="shared" si="33"/>
        <v>1</v>
      </c>
      <c r="R162" s="35">
        <v>1</v>
      </c>
      <c r="S162" s="37">
        <v>0</v>
      </c>
    </row>
    <row r="163" spans="2:19" customFormat="1" ht="14.25" thickBot="1" x14ac:dyDescent="0.2">
      <c r="B163" s="64"/>
      <c r="C163" s="11" t="s">
        <v>195</v>
      </c>
      <c r="D163" s="17">
        <f>COUNTA(D164:D171) - E163</f>
        <v>8</v>
      </c>
      <c r="E163" s="18">
        <f>COUNTA(E164:E171)</f>
        <v>0</v>
      </c>
      <c r="F163" s="38">
        <f t="shared" ref="F163:S163" si="34">SUM(F164:F171)</f>
        <v>112</v>
      </c>
      <c r="G163" s="39">
        <f t="shared" si="34"/>
        <v>8</v>
      </c>
      <c r="H163" s="38">
        <f t="shared" si="34"/>
        <v>0</v>
      </c>
      <c r="I163" s="38">
        <f t="shared" si="34"/>
        <v>8</v>
      </c>
      <c r="J163" s="38">
        <f t="shared" si="34"/>
        <v>0</v>
      </c>
      <c r="K163" s="38">
        <f t="shared" si="34"/>
        <v>0</v>
      </c>
      <c r="L163" s="38">
        <f t="shared" si="34"/>
        <v>83</v>
      </c>
      <c r="M163" s="38">
        <f t="shared" si="34"/>
        <v>0</v>
      </c>
      <c r="N163" s="38">
        <f t="shared" si="34"/>
        <v>8</v>
      </c>
      <c r="O163" s="38">
        <f t="shared" si="34"/>
        <v>1</v>
      </c>
      <c r="P163" s="40">
        <f t="shared" si="34"/>
        <v>4</v>
      </c>
      <c r="Q163" s="38">
        <f t="shared" si="34"/>
        <v>11</v>
      </c>
      <c r="R163" s="39">
        <f t="shared" si="34"/>
        <v>11</v>
      </c>
      <c r="S163" s="40">
        <f t="shared" si="34"/>
        <v>0</v>
      </c>
    </row>
    <row r="164" spans="2:19" customFormat="1" x14ac:dyDescent="0.15">
      <c r="B164" s="64"/>
      <c r="C164" s="64"/>
      <c r="D164" s="12" t="s">
        <v>160</v>
      </c>
      <c r="E164" s="15"/>
      <c r="F164" s="34">
        <f t="shared" ref="F164:F171" si="35">SUM(G164:P164)</f>
        <v>13</v>
      </c>
      <c r="G164" s="35">
        <v>1</v>
      </c>
      <c r="H164" s="36">
        <v>0</v>
      </c>
      <c r="I164" s="36">
        <v>1</v>
      </c>
      <c r="J164" s="36">
        <v>0</v>
      </c>
      <c r="K164" s="36">
        <v>0</v>
      </c>
      <c r="L164" s="36">
        <v>10</v>
      </c>
      <c r="M164" s="36">
        <v>0</v>
      </c>
      <c r="N164" s="36">
        <v>1</v>
      </c>
      <c r="O164" s="36">
        <v>0</v>
      </c>
      <c r="P164" s="37">
        <v>0</v>
      </c>
      <c r="Q164" s="34">
        <f t="shared" ref="Q164:Q171" si="36">SUM(R164:S164)</f>
        <v>2</v>
      </c>
      <c r="R164" s="35">
        <v>2</v>
      </c>
      <c r="S164" s="37">
        <v>0</v>
      </c>
    </row>
    <row r="165" spans="2:19" customFormat="1" x14ac:dyDescent="0.15">
      <c r="B165" s="64"/>
      <c r="C165" s="64"/>
      <c r="D165" s="12" t="s">
        <v>161</v>
      </c>
      <c r="E165" s="15"/>
      <c r="F165" s="34">
        <f t="shared" si="35"/>
        <v>11</v>
      </c>
      <c r="G165" s="35">
        <v>1</v>
      </c>
      <c r="H165" s="36">
        <v>0</v>
      </c>
      <c r="I165" s="36">
        <v>1</v>
      </c>
      <c r="J165" s="36">
        <v>0</v>
      </c>
      <c r="K165" s="36">
        <v>0</v>
      </c>
      <c r="L165" s="36">
        <v>8</v>
      </c>
      <c r="M165" s="36">
        <v>0</v>
      </c>
      <c r="N165" s="36">
        <v>1</v>
      </c>
      <c r="O165" s="36">
        <v>0</v>
      </c>
      <c r="P165" s="37">
        <v>0</v>
      </c>
      <c r="Q165" s="34">
        <f t="shared" si="36"/>
        <v>1</v>
      </c>
      <c r="R165" s="35">
        <v>1</v>
      </c>
      <c r="S165" s="37">
        <v>0</v>
      </c>
    </row>
    <row r="166" spans="2:19" customFormat="1" x14ac:dyDescent="0.15">
      <c r="B166" s="64"/>
      <c r="C166" s="64"/>
      <c r="D166" s="12" t="s">
        <v>162</v>
      </c>
      <c r="E166" s="15"/>
      <c r="F166" s="34">
        <f t="shared" si="35"/>
        <v>12</v>
      </c>
      <c r="G166" s="35">
        <v>1</v>
      </c>
      <c r="H166" s="36">
        <v>0</v>
      </c>
      <c r="I166" s="36">
        <v>1</v>
      </c>
      <c r="J166" s="36">
        <v>0</v>
      </c>
      <c r="K166" s="36">
        <v>0</v>
      </c>
      <c r="L166" s="36">
        <v>8</v>
      </c>
      <c r="M166" s="36">
        <v>0</v>
      </c>
      <c r="N166" s="36">
        <v>1</v>
      </c>
      <c r="O166" s="36">
        <v>0</v>
      </c>
      <c r="P166" s="37">
        <v>1</v>
      </c>
      <c r="Q166" s="34">
        <f t="shared" si="36"/>
        <v>1</v>
      </c>
      <c r="R166" s="35">
        <v>1</v>
      </c>
      <c r="S166" s="37">
        <v>0</v>
      </c>
    </row>
    <row r="167" spans="2:19" customFormat="1" x14ac:dyDescent="0.15">
      <c r="B167" s="64"/>
      <c r="C167" s="64"/>
      <c r="D167" s="12" t="s">
        <v>163</v>
      </c>
      <c r="E167" s="15"/>
      <c r="F167" s="34">
        <f t="shared" si="35"/>
        <v>12</v>
      </c>
      <c r="G167" s="35">
        <v>1</v>
      </c>
      <c r="H167" s="36">
        <v>0</v>
      </c>
      <c r="I167" s="36">
        <v>1</v>
      </c>
      <c r="J167" s="36">
        <v>0</v>
      </c>
      <c r="K167" s="36">
        <v>0</v>
      </c>
      <c r="L167" s="36">
        <v>9</v>
      </c>
      <c r="M167" s="36">
        <v>0</v>
      </c>
      <c r="N167" s="36">
        <v>1</v>
      </c>
      <c r="O167" s="36">
        <v>0</v>
      </c>
      <c r="P167" s="37">
        <v>0</v>
      </c>
      <c r="Q167" s="34">
        <f t="shared" si="36"/>
        <v>1</v>
      </c>
      <c r="R167" s="35">
        <v>1</v>
      </c>
      <c r="S167" s="37">
        <v>0</v>
      </c>
    </row>
    <row r="168" spans="2:19" customFormat="1" x14ac:dyDescent="0.15">
      <c r="B168" s="64"/>
      <c r="C168" s="64"/>
      <c r="D168" s="12" t="s">
        <v>164</v>
      </c>
      <c r="E168" s="15"/>
      <c r="F168" s="34">
        <f t="shared" si="35"/>
        <v>16</v>
      </c>
      <c r="G168" s="35">
        <v>1</v>
      </c>
      <c r="H168" s="36">
        <v>0</v>
      </c>
      <c r="I168" s="36">
        <v>1</v>
      </c>
      <c r="J168" s="36">
        <v>0</v>
      </c>
      <c r="K168" s="36">
        <v>0</v>
      </c>
      <c r="L168" s="36">
        <v>13</v>
      </c>
      <c r="M168" s="36">
        <v>0</v>
      </c>
      <c r="N168" s="36">
        <v>1</v>
      </c>
      <c r="O168" s="36">
        <v>0</v>
      </c>
      <c r="P168" s="37">
        <v>0</v>
      </c>
      <c r="Q168" s="34">
        <f t="shared" si="36"/>
        <v>1</v>
      </c>
      <c r="R168" s="35">
        <v>1</v>
      </c>
      <c r="S168" s="37">
        <v>0</v>
      </c>
    </row>
    <row r="169" spans="2:19" customFormat="1" x14ac:dyDescent="0.15">
      <c r="B169" s="64"/>
      <c r="C169" s="64"/>
      <c r="D169" s="12" t="s">
        <v>165</v>
      </c>
      <c r="E169" s="15"/>
      <c r="F169" s="34">
        <f t="shared" si="35"/>
        <v>17</v>
      </c>
      <c r="G169" s="35">
        <v>1</v>
      </c>
      <c r="H169" s="36">
        <v>0</v>
      </c>
      <c r="I169" s="36">
        <v>1</v>
      </c>
      <c r="J169" s="36">
        <v>0</v>
      </c>
      <c r="K169" s="36">
        <v>0</v>
      </c>
      <c r="L169" s="36">
        <v>13</v>
      </c>
      <c r="M169" s="36">
        <v>0</v>
      </c>
      <c r="N169" s="36">
        <v>1</v>
      </c>
      <c r="O169" s="36">
        <v>0</v>
      </c>
      <c r="P169" s="37">
        <v>1</v>
      </c>
      <c r="Q169" s="34">
        <f t="shared" si="36"/>
        <v>2</v>
      </c>
      <c r="R169" s="35">
        <v>2</v>
      </c>
      <c r="S169" s="37">
        <v>0</v>
      </c>
    </row>
    <row r="170" spans="2:19" customFormat="1" x14ac:dyDescent="0.15">
      <c r="B170" s="64"/>
      <c r="C170" s="64"/>
      <c r="D170" s="12" t="s">
        <v>166</v>
      </c>
      <c r="E170" s="15"/>
      <c r="F170" s="34">
        <f t="shared" si="35"/>
        <v>15</v>
      </c>
      <c r="G170" s="35">
        <v>1</v>
      </c>
      <c r="H170" s="36">
        <v>0</v>
      </c>
      <c r="I170" s="36">
        <v>1</v>
      </c>
      <c r="J170" s="36">
        <v>0</v>
      </c>
      <c r="K170" s="36">
        <v>0</v>
      </c>
      <c r="L170" s="36">
        <v>10</v>
      </c>
      <c r="M170" s="36">
        <v>0</v>
      </c>
      <c r="N170" s="36">
        <v>1</v>
      </c>
      <c r="O170" s="36">
        <v>1</v>
      </c>
      <c r="P170" s="37">
        <v>1</v>
      </c>
      <c r="Q170" s="34">
        <f t="shared" si="36"/>
        <v>2</v>
      </c>
      <c r="R170" s="35">
        <v>2</v>
      </c>
      <c r="S170" s="37">
        <v>0</v>
      </c>
    </row>
    <row r="171" spans="2:19" customFormat="1" ht="14.25" thickBot="1" x14ac:dyDescent="0.2">
      <c r="B171" s="64"/>
      <c r="C171" s="53"/>
      <c r="D171" s="12" t="s">
        <v>167</v>
      </c>
      <c r="E171" s="15"/>
      <c r="F171" s="34">
        <f t="shared" si="35"/>
        <v>16</v>
      </c>
      <c r="G171" s="35">
        <v>1</v>
      </c>
      <c r="H171" s="36">
        <v>0</v>
      </c>
      <c r="I171" s="36">
        <v>1</v>
      </c>
      <c r="J171" s="36">
        <v>0</v>
      </c>
      <c r="K171" s="36">
        <v>0</v>
      </c>
      <c r="L171" s="36">
        <v>12</v>
      </c>
      <c r="M171" s="36">
        <v>0</v>
      </c>
      <c r="N171" s="36">
        <v>1</v>
      </c>
      <c r="O171" s="36">
        <v>0</v>
      </c>
      <c r="P171" s="37">
        <v>1</v>
      </c>
      <c r="Q171" s="34">
        <f t="shared" si="36"/>
        <v>1</v>
      </c>
      <c r="R171" s="35">
        <v>1</v>
      </c>
      <c r="S171" s="37">
        <v>0</v>
      </c>
    </row>
    <row r="172" spans="2:19" customFormat="1" ht="14.25" thickBot="1" x14ac:dyDescent="0.2">
      <c r="B172" s="64"/>
      <c r="C172" s="11" t="s">
        <v>196</v>
      </c>
      <c r="D172" s="17">
        <f>COUNTA(D173:D175) - E172</f>
        <v>3</v>
      </c>
      <c r="E172" s="18">
        <f>COUNTA(E173:E175)</f>
        <v>0</v>
      </c>
      <c r="F172" s="38">
        <f t="shared" ref="F172:S172" si="37">SUM(F173:F175)</f>
        <v>80</v>
      </c>
      <c r="G172" s="39">
        <f t="shared" si="37"/>
        <v>3</v>
      </c>
      <c r="H172" s="38">
        <f t="shared" si="37"/>
        <v>1</v>
      </c>
      <c r="I172" s="38">
        <f t="shared" si="37"/>
        <v>3</v>
      </c>
      <c r="J172" s="38">
        <f t="shared" si="37"/>
        <v>1</v>
      </c>
      <c r="K172" s="38">
        <f t="shared" si="37"/>
        <v>0</v>
      </c>
      <c r="L172" s="38">
        <f t="shared" si="37"/>
        <v>65</v>
      </c>
      <c r="M172" s="38">
        <f t="shared" si="37"/>
        <v>0</v>
      </c>
      <c r="N172" s="38">
        <f t="shared" si="37"/>
        <v>3</v>
      </c>
      <c r="O172" s="38">
        <f t="shared" si="37"/>
        <v>0</v>
      </c>
      <c r="P172" s="40">
        <f t="shared" si="37"/>
        <v>4</v>
      </c>
      <c r="Q172" s="38">
        <f t="shared" si="37"/>
        <v>4</v>
      </c>
      <c r="R172" s="39">
        <f t="shared" si="37"/>
        <v>4</v>
      </c>
      <c r="S172" s="40">
        <f t="shared" si="37"/>
        <v>0</v>
      </c>
    </row>
    <row r="173" spans="2:19" customFormat="1" x14ac:dyDescent="0.15">
      <c r="B173" s="64"/>
      <c r="C173" s="64"/>
      <c r="D173" s="12" t="s">
        <v>168</v>
      </c>
      <c r="E173" s="15"/>
      <c r="F173" s="34">
        <f>SUM(G173:P173)</f>
        <v>35</v>
      </c>
      <c r="G173" s="35">
        <v>1</v>
      </c>
      <c r="H173" s="36">
        <v>1</v>
      </c>
      <c r="I173" s="36">
        <v>1</v>
      </c>
      <c r="J173" s="36">
        <v>1</v>
      </c>
      <c r="K173" s="36">
        <v>0</v>
      </c>
      <c r="L173" s="36">
        <v>28</v>
      </c>
      <c r="M173" s="36">
        <v>0</v>
      </c>
      <c r="N173" s="36">
        <v>1</v>
      </c>
      <c r="O173" s="36">
        <v>0</v>
      </c>
      <c r="P173" s="37">
        <v>2</v>
      </c>
      <c r="Q173" s="34">
        <f>SUM(R173:S173)</f>
        <v>2</v>
      </c>
      <c r="R173" s="35">
        <v>2</v>
      </c>
      <c r="S173" s="37">
        <v>0</v>
      </c>
    </row>
    <row r="174" spans="2:19" customFormat="1" x14ac:dyDescent="0.15">
      <c r="B174" s="64"/>
      <c r="C174" s="64"/>
      <c r="D174" s="12" t="s">
        <v>169</v>
      </c>
      <c r="E174" s="15"/>
      <c r="F174" s="34">
        <f>SUM(G174:P174)</f>
        <v>27</v>
      </c>
      <c r="G174" s="35">
        <v>1</v>
      </c>
      <c r="H174" s="36">
        <v>0</v>
      </c>
      <c r="I174" s="36">
        <v>1</v>
      </c>
      <c r="J174" s="36">
        <v>0</v>
      </c>
      <c r="K174" s="36">
        <v>0</v>
      </c>
      <c r="L174" s="36">
        <v>23</v>
      </c>
      <c r="M174" s="36">
        <v>0</v>
      </c>
      <c r="N174" s="36">
        <v>1</v>
      </c>
      <c r="O174" s="36">
        <v>0</v>
      </c>
      <c r="P174" s="37">
        <v>1</v>
      </c>
      <c r="Q174" s="34">
        <f>SUM(R174:S174)</f>
        <v>1</v>
      </c>
      <c r="R174" s="35">
        <v>1</v>
      </c>
      <c r="S174" s="37">
        <v>0</v>
      </c>
    </row>
    <row r="175" spans="2:19" customFormat="1" ht="14.25" thickBot="1" x14ac:dyDescent="0.2">
      <c r="B175" s="64"/>
      <c r="C175" s="53"/>
      <c r="D175" s="12" t="s">
        <v>170</v>
      </c>
      <c r="E175" s="15"/>
      <c r="F175" s="34">
        <f>SUM(G175:P175)</f>
        <v>18</v>
      </c>
      <c r="G175" s="35">
        <v>1</v>
      </c>
      <c r="H175" s="36">
        <v>0</v>
      </c>
      <c r="I175" s="36">
        <v>1</v>
      </c>
      <c r="J175" s="36">
        <v>0</v>
      </c>
      <c r="K175" s="36">
        <v>0</v>
      </c>
      <c r="L175" s="36">
        <v>14</v>
      </c>
      <c r="M175" s="36">
        <v>0</v>
      </c>
      <c r="N175" s="36">
        <v>1</v>
      </c>
      <c r="O175" s="36">
        <v>0</v>
      </c>
      <c r="P175" s="37">
        <v>1</v>
      </c>
      <c r="Q175" s="34">
        <f>SUM(R175:S175)</f>
        <v>1</v>
      </c>
      <c r="R175" s="35">
        <v>1</v>
      </c>
      <c r="S175" s="37">
        <v>0</v>
      </c>
    </row>
    <row r="176" spans="2:19" customFormat="1" ht="14.25" thickBot="1" x14ac:dyDescent="0.2">
      <c r="B176" s="64"/>
      <c r="C176" s="11" t="s">
        <v>197</v>
      </c>
      <c r="D176" s="17">
        <f>COUNTA(D177:D178) - E176</f>
        <v>2</v>
      </c>
      <c r="E176" s="18">
        <f>COUNTA(E177:E178)</f>
        <v>0</v>
      </c>
      <c r="F176" s="38">
        <f t="shared" ref="F176:S176" si="38">SUM(F177:F178)</f>
        <v>58</v>
      </c>
      <c r="G176" s="39">
        <f t="shared" si="38"/>
        <v>2</v>
      </c>
      <c r="H176" s="38">
        <f t="shared" si="38"/>
        <v>1</v>
      </c>
      <c r="I176" s="38">
        <f t="shared" si="38"/>
        <v>2</v>
      </c>
      <c r="J176" s="38">
        <f t="shared" si="38"/>
        <v>1</v>
      </c>
      <c r="K176" s="38">
        <f t="shared" si="38"/>
        <v>0</v>
      </c>
      <c r="L176" s="38">
        <f t="shared" si="38"/>
        <v>46</v>
      </c>
      <c r="M176" s="38">
        <f t="shared" si="38"/>
        <v>1</v>
      </c>
      <c r="N176" s="38">
        <f t="shared" si="38"/>
        <v>2</v>
      </c>
      <c r="O176" s="38">
        <f t="shared" si="38"/>
        <v>0</v>
      </c>
      <c r="P176" s="40">
        <f t="shared" si="38"/>
        <v>3</v>
      </c>
      <c r="Q176" s="38">
        <f t="shared" si="38"/>
        <v>2</v>
      </c>
      <c r="R176" s="39">
        <f t="shared" si="38"/>
        <v>2</v>
      </c>
      <c r="S176" s="40">
        <f t="shared" si="38"/>
        <v>0</v>
      </c>
    </row>
    <row r="177" spans="2:19" customFormat="1" x14ac:dyDescent="0.15">
      <c r="B177" s="64"/>
      <c r="C177" s="64"/>
      <c r="D177" s="12" t="s">
        <v>171</v>
      </c>
      <c r="E177" s="15"/>
      <c r="F177" s="34">
        <f t="shared" ref="F177:F183" si="39">SUM(G177:P177)</f>
        <v>37</v>
      </c>
      <c r="G177" s="35">
        <v>1</v>
      </c>
      <c r="H177" s="36">
        <v>1</v>
      </c>
      <c r="I177" s="36">
        <v>1</v>
      </c>
      <c r="J177" s="36">
        <v>1</v>
      </c>
      <c r="K177" s="36">
        <v>0</v>
      </c>
      <c r="L177" s="36">
        <v>29</v>
      </c>
      <c r="M177" s="36">
        <v>1</v>
      </c>
      <c r="N177" s="36">
        <v>1</v>
      </c>
      <c r="O177" s="36">
        <v>0</v>
      </c>
      <c r="P177" s="37">
        <v>2</v>
      </c>
      <c r="Q177" s="34">
        <f t="shared" ref="Q177:Q183" si="40">SUM(R177:S177)</f>
        <v>1</v>
      </c>
      <c r="R177" s="35">
        <v>1</v>
      </c>
      <c r="S177" s="37">
        <v>0</v>
      </c>
    </row>
    <row r="178" spans="2:19" customFormat="1" ht="14.25" thickBot="1" x14ac:dyDescent="0.2">
      <c r="B178" s="64"/>
      <c r="C178" s="53"/>
      <c r="D178" s="12" t="s">
        <v>172</v>
      </c>
      <c r="E178" s="15"/>
      <c r="F178" s="34">
        <f t="shared" si="39"/>
        <v>21</v>
      </c>
      <c r="G178" s="35">
        <v>1</v>
      </c>
      <c r="H178" s="36">
        <v>0</v>
      </c>
      <c r="I178" s="36">
        <v>1</v>
      </c>
      <c r="J178" s="36">
        <v>0</v>
      </c>
      <c r="K178" s="36">
        <v>0</v>
      </c>
      <c r="L178" s="36">
        <v>17</v>
      </c>
      <c r="M178" s="36">
        <v>0</v>
      </c>
      <c r="N178" s="36">
        <v>1</v>
      </c>
      <c r="O178" s="36">
        <v>0</v>
      </c>
      <c r="P178" s="37">
        <v>1</v>
      </c>
      <c r="Q178" s="34">
        <f t="shared" si="40"/>
        <v>1</v>
      </c>
      <c r="R178" s="35">
        <v>1</v>
      </c>
      <c r="S178" s="37">
        <v>0</v>
      </c>
    </row>
    <row r="179" spans="2:19" customFormat="1" ht="14.25" thickBot="1" x14ac:dyDescent="0.2">
      <c r="B179" s="64"/>
      <c r="C179" s="11" t="s">
        <v>198</v>
      </c>
      <c r="D179" s="16" t="s">
        <v>173</v>
      </c>
      <c r="E179" s="26"/>
      <c r="F179" s="41">
        <f t="shared" si="39"/>
        <v>19</v>
      </c>
      <c r="G179" s="39">
        <v>1</v>
      </c>
      <c r="H179" s="38">
        <v>0</v>
      </c>
      <c r="I179" s="38">
        <v>1</v>
      </c>
      <c r="J179" s="38">
        <v>0</v>
      </c>
      <c r="K179" s="38">
        <v>0</v>
      </c>
      <c r="L179" s="38">
        <v>13</v>
      </c>
      <c r="M179" s="38">
        <v>1</v>
      </c>
      <c r="N179" s="38">
        <v>1</v>
      </c>
      <c r="O179" s="38">
        <v>0</v>
      </c>
      <c r="P179" s="40">
        <v>2</v>
      </c>
      <c r="Q179" s="41">
        <f t="shared" si="40"/>
        <v>2</v>
      </c>
      <c r="R179" s="39">
        <v>2</v>
      </c>
      <c r="S179" s="40">
        <v>0</v>
      </c>
    </row>
    <row r="180" spans="2:19" customFormat="1" ht="14.25" thickBot="1" x14ac:dyDescent="0.2">
      <c r="B180" s="64"/>
      <c r="C180" s="11" t="s">
        <v>199</v>
      </c>
      <c r="D180" s="16" t="s">
        <v>174</v>
      </c>
      <c r="E180" s="26"/>
      <c r="F180" s="41">
        <f t="shared" si="39"/>
        <v>25</v>
      </c>
      <c r="G180" s="39">
        <v>1</v>
      </c>
      <c r="H180" s="38">
        <v>0</v>
      </c>
      <c r="I180" s="38">
        <v>1</v>
      </c>
      <c r="J180" s="38">
        <v>0</v>
      </c>
      <c r="K180" s="38">
        <v>0</v>
      </c>
      <c r="L180" s="38">
        <v>20</v>
      </c>
      <c r="M180" s="38">
        <v>0</v>
      </c>
      <c r="N180" s="38">
        <v>1</v>
      </c>
      <c r="O180" s="38">
        <v>0</v>
      </c>
      <c r="P180" s="40">
        <v>2</v>
      </c>
      <c r="Q180" s="41">
        <f t="shared" si="40"/>
        <v>1</v>
      </c>
      <c r="R180" s="39">
        <v>1</v>
      </c>
      <c r="S180" s="40">
        <v>0</v>
      </c>
    </row>
    <row r="181" spans="2:19" customFormat="1" ht="14.25" thickBot="1" x14ac:dyDescent="0.2">
      <c r="B181" s="64"/>
      <c r="C181" s="11" t="s">
        <v>200</v>
      </c>
      <c r="D181" s="16" t="s">
        <v>175</v>
      </c>
      <c r="E181" s="26"/>
      <c r="F181" s="41">
        <f t="shared" si="39"/>
        <v>27</v>
      </c>
      <c r="G181" s="39">
        <v>1</v>
      </c>
      <c r="H181" s="38">
        <v>0</v>
      </c>
      <c r="I181" s="38">
        <v>1</v>
      </c>
      <c r="J181" s="38">
        <v>0</v>
      </c>
      <c r="K181" s="38">
        <v>0</v>
      </c>
      <c r="L181" s="38">
        <v>19</v>
      </c>
      <c r="M181" s="38">
        <v>0</v>
      </c>
      <c r="N181" s="38">
        <v>1</v>
      </c>
      <c r="O181" s="38">
        <v>0</v>
      </c>
      <c r="P181" s="40">
        <v>5</v>
      </c>
      <c r="Q181" s="41">
        <f t="shared" si="40"/>
        <v>1</v>
      </c>
      <c r="R181" s="39">
        <v>1</v>
      </c>
      <c r="S181" s="40">
        <v>0</v>
      </c>
    </row>
    <row r="182" spans="2:19" customFormat="1" ht="14.25" thickBot="1" x14ac:dyDescent="0.2">
      <c r="B182" s="64"/>
      <c r="C182" s="11" t="s">
        <v>201</v>
      </c>
      <c r="D182" s="16" t="s">
        <v>176</v>
      </c>
      <c r="E182" s="26"/>
      <c r="F182" s="41">
        <f t="shared" si="39"/>
        <v>14</v>
      </c>
      <c r="G182" s="39">
        <v>1</v>
      </c>
      <c r="H182" s="38">
        <v>0</v>
      </c>
      <c r="I182" s="38">
        <v>1</v>
      </c>
      <c r="J182" s="38">
        <v>0</v>
      </c>
      <c r="K182" s="38">
        <v>0</v>
      </c>
      <c r="L182" s="38">
        <v>8</v>
      </c>
      <c r="M182" s="38">
        <v>1</v>
      </c>
      <c r="N182" s="38">
        <v>1</v>
      </c>
      <c r="O182" s="38">
        <v>0</v>
      </c>
      <c r="P182" s="40">
        <v>2</v>
      </c>
      <c r="Q182" s="41">
        <f t="shared" si="40"/>
        <v>1</v>
      </c>
      <c r="R182" s="39">
        <v>1</v>
      </c>
      <c r="S182" s="40">
        <v>0</v>
      </c>
    </row>
    <row r="183" spans="2:19" customFormat="1" ht="14.25" thickBot="1" x14ac:dyDescent="0.2">
      <c r="B183" s="64"/>
      <c r="C183" s="11" t="s">
        <v>202</v>
      </c>
      <c r="D183" s="16" t="s">
        <v>177</v>
      </c>
      <c r="E183" s="26"/>
      <c r="F183" s="41">
        <f t="shared" si="39"/>
        <v>25</v>
      </c>
      <c r="G183" s="39">
        <v>1</v>
      </c>
      <c r="H183" s="38">
        <v>0</v>
      </c>
      <c r="I183" s="38">
        <v>1</v>
      </c>
      <c r="J183" s="38">
        <v>0</v>
      </c>
      <c r="K183" s="38">
        <v>0</v>
      </c>
      <c r="L183" s="38">
        <v>21</v>
      </c>
      <c r="M183" s="38">
        <v>0</v>
      </c>
      <c r="N183" s="38">
        <v>1</v>
      </c>
      <c r="O183" s="38">
        <v>0</v>
      </c>
      <c r="P183" s="40">
        <v>1</v>
      </c>
      <c r="Q183" s="41">
        <f t="shared" si="40"/>
        <v>1</v>
      </c>
      <c r="R183" s="39">
        <v>1</v>
      </c>
      <c r="S183" s="40">
        <v>0</v>
      </c>
    </row>
    <row r="184" spans="2:19" customFormat="1" ht="14.25" thickBot="1" x14ac:dyDescent="0.2">
      <c r="B184" s="64"/>
      <c r="C184" s="11" t="s">
        <v>203</v>
      </c>
      <c r="D184" s="17">
        <f>COUNTA(D185:D189) - E184</f>
        <v>5</v>
      </c>
      <c r="E184" s="18">
        <f>COUNTA(E185:E189)</f>
        <v>0</v>
      </c>
      <c r="F184" s="38">
        <f t="shared" ref="F184:S184" si="41">SUM(F185:F189)</f>
        <v>62</v>
      </c>
      <c r="G184" s="39">
        <f t="shared" si="41"/>
        <v>5</v>
      </c>
      <c r="H184" s="38">
        <f t="shared" si="41"/>
        <v>0</v>
      </c>
      <c r="I184" s="38">
        <f t="shared" si="41"/>
        <v>5</v>
      </c>
      <c r="J184" s="38">
        <f t="shared" si="41"/>
        <v>0</v>
      </c>
      <c r="K184" s="38">
        <f t="shared" si="41"/>
        <v>0</v>
      </c>
      <c r="L184" s="38">
        <f t="shared" si="41"/>
        <v>43</v>
      </c>
      <c r="M184" s="38">
        <f t="shared" si="41"/>
        <v>0</v>
      </c>
      <c r="N184" s="38">
        <f t="shared" si="41"/>
        <v>5</v>
      </c>
      <c r="O184" s="38">
        <f t="shared" si="41"/>
        <v>1</v>
      </c>
      <c r="P184" s="40">
        <f t="shared" si="41"/>
        <v>3</v>
      </c>
      <c r="Q184" s="38">
        <f t="shared" si="41"/>
        <v>5</v>
      </c>
      <c r="R184" s="39">
        <f t="shared" si="41"/>
        <v>5</v>
      </c>
      <c r="S184" s="40">
        <f t="shared" si="41"/>
        <v>0</v>
      </c>
    </row>
    <row r="185" spans="2:19" customFormat="1" x14ac:dyDescent="0.15">
      <c r="B185" s="64"/>
      <c r="C185" s="64"/>
      <c r="D185" s="12" t="s">
        <v>178</v>
      </c>
      <c r="E185" s="15"/>
      <c r="F185" s="34">
        <f>SUM(G185:P185)</f>
        <v>12</v>
      </c>
      <c r="G185" s="35">
        <v>1</v>
      </c>
      <c r="H185" s="36">
        <v>0</v>
      </c>
      <c r="I185" s="36">
        <v>1</v>
      </c>
      <c r="J185" s="36">
        <v>0</v>
      </c>
      <c r="K185" s="36">
        <v>0</v>
      </c>
      <c r="L185" s="36">
        <v>9</v>
      </c>
      <c r="M185" s="36">
        <v>0</v>
      </c>
      <c r="N185" s="36">
        <v>1</v>
      </c>
      <c r="O185" s="36">
        <v>0</v>
      </c>
      <c r="P185" s="37">
        <v>0</v>
      </c>
      <c r="Q185" s="34">
        <f>SUM(R185:S185)</f>
        <v>1</v>
      </c>
      <c r="R185" s="35">
        <v>1</v>
      </c>
      <c r="S185" s="37">
        <v>0</v>
      </c>
    </row>
    <row r="186" spans="2:19" customFormat="1" x14ac:dyDescent="0.15">
      <c r="B186" s="64"/>
      <c r="C186" s="64"/>
      <c r="D186" s="12" t="s">
        <v>179</v>
      </c>
      <c r="E186" s="15"/>
      <c r="F186" s="34">
        <f>SUM(G186:P186)</f>
        <v>15</v>
      </c>
      <c r="G186" s="35">
        <v>1</v>
      </c>
      <c r="H186" s="36">
        <v>0</v>
      </c>
      <c r="I186" s="36">
        <v>1</v>
      </c>
      <c r="J186" s="36">
        <v>0</v>
      </c>
      <c r="K186" s="36">
        <v>0</v>
      </c>
      <c r="L186" s="36">
        <v>11</v>
      </c>
      <c r="M186" s="36">
        <v>0</v>
      </c>
      <c r="N186" s="36">
        <v>1</v>
      </c>
      <c r="O186" s="36">
        <v>1</v>
      </c>
      <c r="P186" s="37">
        <v>0</v>
      </c>
      <c r="Q186" s="34">
        <f>SUM(R186:S186)</f>
        <v>1</v>
      </c>
      <c r="R186" s="35">
        <v>1</v>
      </c>
      <c r="S186" s="37">
        <v>0</v>
      </c>
    </row>
    <row r="187" spans="2:19" customFormat="1" x14ac:dyDescent="0.15">
      <c r="B187" s="64"/>
      <c r="C187" s="64"/>
      <c r="D187" s="12" t="s">
        <v>180</v>
      </c>
      <c r="E187" s="15"/>
      <c r="F187" s="34">
        <f>SUM(G187:P187)</f>
        <v>11</v>
      </c>
      <c r="G187" s="35">
        <v>1</v>
      </c>
      <c r="H187" s="36">
        <v>0</v>
      </c>
      <c r="I187" s="36">
        <v>1</v>
      </c>
      <c r="J187" s="36">
        <v>0</v>
      </c>
      <c r="K187" s="36">
        <v>0</v>
      </c>
      <c r="L187" s="36">
        <v>7</v>
      </c>
      <c r="M187" s="36">
        <v>0</v>
      </c>
      <c r="N187" s="36">
        <v>1</v>
      </c>
      <c r="O187" s="36">
        <v>0</v>
      </c>
      <c r="P187" s="37">
        <v>1</v>
      </c>
      <c r="Q187" s="34">
        <f>SUM(R187:S187)</f>
        <v>1</v>
      </c>
      <c r="R187" s="35">
        <v>1</v>
      </c>
      <c r="S187" s="37">
        <v>0</v>
      </c>
    </row>
    <row r="188" spans="2:19" customFormat="1" x14ac:dyDescent="0.15">
      <c r="B188" s="64"/>
      <c r="C188" s="64"/>
      <c r="D188" s="12" t="s">
        <v>181</v>
      </c>
      <c r="E188" s="15"/>
      <c r="F188" s="34">
        <f>SUM(G188:P188)</f>
        <v>15</v>
      </c>
      <c r="G188" s="35">
        <v>1</v>
      </c>
      <c r="H188" s="36">
        <v>0</v>
      </c>
      <c r="I188" s="36">
        <v>1</v>
      </c>
      <c r="J188" s="36">
        <v>0</v>
      </c>
      <c r="K188" s="36">
        <v>0</v>
      </c>
      <c r="L188" s="36">
        <v>10</v>
      </c>
      <c r="M188" s="36">
        <v>0</v>
      </c>
      <c r="N188" s="36">
        <v>1</v>
      </c>
      <c r="O188" s="36">
        <v>0</v>
      </c>
      <c r="P188" s="37">
        <v>2</v>
      </c>
      <c r="Q188" s="34">
        <f>SUM(R188:S188)</f>
        <v>1</v>
      </c>
      <c r="R188" s="35">
        <v>1</v>
      </c>
      <c r="S188" s="37">
        <v>0</v>
      </c>
    </row>
    <row r="189" spans="2:19" customFormat="1" ht="14.25" thickBot="1" x14ac:dyDescent="0.2">
      <c r="B189" s="53"/>
      <c r="C189" s="53"/>
      <c r="D189" s="12" t="s">
        <v>182</v>
      </c>
      <c r="E189" s="15"/>
      <c r="F189" s="34">
        <f>SUM(G189:P189)</f>
        <v>9</v>
      </c>
      <c r="G189" s="35">
        <v>1</v>
      </c>
      <c r="H189" s="36">
        <v>0</v>
      </c>
      <c r="I189" s="36">
        <v>1</v>
      </c>
      <c r="J189" s="36">
        <v>0</v>
      </c>
      <c r="K189" s="36">
        <v>0</v>
      </c>
      <c r="L189" s="36">
        <v>6</v>
      </c>
      <c r="M189" s="36">
        <v>0</v>
      </c>
      <c r="N189" s="36">
        <v>1</v>
      </c>
      <c r="O189" s="36">
        <v>0</v>
      </c>
      <c r="P189" s="37">
        <v>0</v>
      </c>
      <c r="Q189" s="34">
        <f>SUM(R189:S189)</f>
        <v>1</v>
      </c>
      <c r="R189" s="35">
        <v>1</v>
      </c>
      <c r="S189" s="37">
        <v>0</v>
      </c>
    </row>
    <row r="190" spans="2:19" x14ac:dyDescent="0.15"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</sheetData>
  <mergeCells count="27">
    <mergeCell ref="B2:S2"/>
    <mergeCell ref="P3:S3"/>
    <mergeCell ref="C103:C110"/>
    <mergeCell ref="C112:C118"/>
    <mergeCell ref="B4:C5"/>
    <mergeCell ref="D4:E4"/>
    <mergeCell ref="F4:P4"/>
    <mergeCell ref="Q4:S4"/>
    <mergeCell ref="B6:C6"/>
    <mergeCell ref="B7:C7"/>
    <mergeCell ref="C8:C10"/>
    <mergeCell ref="B9:B10"/>
    <mergeCell ref="B12:B189"/>
    <mergeCell ref="C12:C48"/>
    <mergeCell ref="C50:C73"/>
    <mergeCell ref="C75:C79"/>
    <mergeCell ref="C81:C94"/>
    <mergeCell ref="C96:C101"/>
    <mergeCell ref="C156:C162"/>
    <mergeCell ref="C164:C171"/>
    <mergeCell ref="C120:C130"/>
    <mergeCell ref="C173:C175"/>
    <mergeCell ref="C177:C178"/>
    <mergeCell ref="C185:C189"/>
    <mergeCell ref="C149:C154"/>
    <mergeCell ref="C132:C135"/>
    <mergeCell ref="C137:C147"/>
  </mergeCells>
  <phoneticPr fontId="6"/>
  <pageMargins left="0.19685039370078741" right="0.19685039370078741" top="0.39370078740157483" bottom="0.47244094488188981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学級数・生徒数</vt:lpstr>
      <vt:lpstr>教職員数</vt:lpstr>
      <vt:lpstr>学級数・生徒数!Print_Area</vt:lpstr>
      <vt:lpstr>学級数・生徒数!Print_Titles</vt:lpstr>
      <vt:lpstr>教職員数!Print_Titles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帆足 遼太郎</cp:lastModifiedBy>
  <cp:lastPrinted>2021-10-05T07:04:03Z</cp:lastPrinted>
  <dcterms:created xsi:type="dcterms:W3CDTF">2021-10-01T03:01:09Z</dcterms:created>
  <dcterms:modified xsi:type="dcterms:W3CDTF">2022-10-19T07:25:29Z</dcterms:modified>
</cp:coreProperties>
</file>