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EIRI-HDD\share\経理重要データ\調査・報告\R3\(R4.1.21〆)【財政課照会】公営企業に係る経営比較分析表（令和２年度決算）の分析等について\上下水道局（回答）\"/>
    </mc:Choice>
  </mc:AlternateContent>
  <xr:revisionPtr revIDLastSave="0" documentId="13_ncr:1_{F502BE84-2965-4DAE-AAC9-457205468323}" xr6:coauthVersionLast="36" xr6:coauthVersionMax="36" xr10:uidLastSave="{00000000-0000-0000-0000-000000000000}"/>
  <workbookProtection workbookAlgorithmName="SHA-512" workbookHashValue="QTHe6vrT2vO0PwVPVMi4mhEHYgSo/LRUgkUPnsTtcWWHt4y0fstOGgJGE8jNEGvorTIGrfQTIoepkxVOkVQa1w==" workbookSaltValue="YSUkOpIB56yAjnCN8GP97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R6" i="5"/>
  <c r="AD10" i="4" s="1"/>
  <c r="Q6" i="5"/>
  <c r="W10" i="4" s="1"/>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G85" i="4"/>
  <c r="F85" i="4"/>
  <c r="I10" i="4"/>
  <c r="B10" i="4"/>
  <c r="BB8" i="4"/>
  <c r="AL8" i="4"/>
  <c r="I8" i="4"/>
  <c r="B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<sst xmlns="http://schemas.openxmlformats.org/spreadsheetml/2006/main" count="231" uniqueCount="119">
  <si>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</si>
  <si>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</si>
  <si>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</si>
  <si>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</si>
  <si>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</si>
  <si>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</si>
  <si>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</si>
  <si>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</si>
  <si>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</si>
  <si>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</si>
  <si>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</si>
  <si>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</si>
  <si>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</si>
  <si>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</si>
  <si>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</si>
  <si>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</si>
  <si>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</si>
  <si>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</si>
  <si>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</si>
  <si>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</si>
  <si>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</si>
  <si>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</si>
  <si>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</si>
  <si>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</si>
  <si>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</si>
  <si>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</si>
  <si>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</si>
  <si>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</si>
  <si>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</si>
  <si>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</si>
  <si>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</si>
  <si>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</si>
  <si>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</si>
  <si>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</si>
  <si>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</si>
  <si>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</si>
  <si>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</si>
  <si>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</si>
  <si>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</si>
  <si>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</si>
  <si>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</si>
  <si>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</si>
  <si>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</si>
  <si>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</si>
  <si>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</si>
  <si>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</si>
  <si>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</si>
  <si>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</si>
  <si>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</si>
  <si>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</si>
  <si>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</si>
  <si>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</si>
  <si>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</si>
  <si>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</si>
  <si>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</si>
  <si>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</si>
  <si>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</si>
  <si>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</si>
  <si>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</si>
  <si>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</si>
  <si>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</si>
  <si>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</si>
  <si>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</si>
  <si>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</si>
  <si>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</si>
  <si>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</si>
  <si>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</si>
  <si>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</si>
  <si>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</si>
  <si>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</si>
  <si>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</si>
  <si>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</si>
  <si>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</si>
  <si>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</si>
  <si>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</si>
  <si>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</si>
  <si>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</si>
  <si>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</si>
  <si>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</si>
  <si>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</si>
  <si>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</si>
  <si>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</si>
  <si>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</si>
  <si>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</si>
  <si>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</si>
  <si>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</si>
  <si>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</si>
  <si>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</si>
  <si>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</si>
  <si>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</si>
  <si>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</si>
  <si>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</si>
  <si>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</si>
  <si>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</si>
  <si>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</si>
  <si>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</si>
  <si>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</si>
  <si>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</si>
  <si>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下水道事業</t>
  </si>
  <si>
    <t>公共下水道</t>
  </si>
  <si>
    <t>Bd1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</si>
  <si>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</si>
  <si>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</si>
  <si>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</si>
  <si>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</si>
  <si>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</si>
  <si>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</si>
  <si>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</si>
  <si>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</si>
  <si>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</si>
  <si>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</si>
  <si>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</si>
  <si>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</si>
  <si>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</si>
  <si>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</si>
  <si>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</si>
  <si>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r>
      <t>①有形固定資産減価償却率
　有形固定資産減価償却率が年々増加しており、今年度は、３割以上の下水道施設の老朽化が進んでいる状況です。今後、ストックマネジメント計画に沿って、計画的に改築更新を行う必要があります。
②管渠経年化率③管渠改善率
　昭和４９年に施工した管渠が令和６年に耐用年数を迎えるため、今後多額の更新費用がかかります。施設の長寿命化や費用の平準化を図るため、今後、管路とポンプ場の</t>
    </r>
    <r>
      <rPr>
        <sz val="10"/>
        <rFont val="ＭＳ ゴシック"/>
        <family val="3"/>
        <charset val="128"/>
      </rPr>
      <t>ストックマネジメント計画を策定し計画的に改築していく必要があります。</t>
    </r>
    <rPh sb="14" eb="16">
      <t>ユウケイ</t>
    </rPh>
    <rPh sb="16" eb="18">
      <t>コテイ</t>
    </rPh>
    <rPh sb="18" eb="20">
      <t>シサン</t>
    </rPh>
    <rPh sb="20" eb="22">
      <t>ゲンカ</t>
    </rPh>
    <rPh sb="22" eb="24">
      <t>ショウキャク</t>
    </rPh>
    <rPh sb="24" eb="25">
      <t>リツ</t>
    </rPh>
    <rPh sb="26" eb="28">
      <t>ネンネン</t>
    </rPh>
    <rPh sb="28" eb="30">
      <t>ゾウカ</t>
    </rPh>
    <rPh sb="35" eb="38">
      <t>コンネンド</t>
    </rPh>
    <rPh sb="42" eb="44">
      <t>イジョウ</t>
    </rPh>
    <rPh sb="45" eb="47">
      <t>ゲスイ</t>
    </rPh>
    <rPh sb="47" eb="48">
      <t>ドウ</t>
    </rPh>
    <rPh sb="48" eb="50">
      <t>シセツ</t>
    </rPh>
    <rPh sb="51" eb="54">
      <t>ロウキュウカ</t>
    </rPh>
    <rPh sb="55" eb="56">
      <t>スス</t>
    </rPh>
    <rPh sb="60" eb="62">
      <t>ジョウキョウ</t>
    </rPh>
    <rPh sb="65" eb="67">
      <t>コンゴ</t>
    </rPh>
    <rPh sb="78" eb="80">
      <t>ケイカク</t>
    </rPh>
    <rPh sb="81" eb="82">
      <t>ソ</t>
    </rPh>
    <rPh sb="89" eb="91">
      <t>カイチク</t>
    </rPh>
    <rPh sb="91" eb="93">
      <t>コウシン</t>
    </rPh>
    <rPh sb="94" eb="95">
      <t>オコナ</t>
    </rPh>
    <rPh sb="96" eb="98">
      <t>ヒツヨウ</t>
    </rPh>
    <rPh sb="107" eb="109">
      <t>カンキョ</t>
    </rPh>
    <rPh sb="109" eb="112">
      <t>ケイネンカ</t>
    </rPh>
    <rPh sb="112" eb="113">
      <t>リツ</t>
    </rPh>
    <rPh sb="114" eb="116">
      <t>カンキョ</t>
    </rPh>
    <rPh sb="116" eb="118">
      <t>カイゼン</t>
    </rPh>
    <rPh sb="118" eb="119">
      <t>リツ</t>
    </rPh>
    <rPh sb="134" eb="136">
      <t>レイワ</t>
    </rPh>
    <rPh sb="139" eb="141">
      <t>タイヨウ</t>
    </rPh>
    <rPh sb="141" eb="143">
      <t>ネンスウ</t>
    </rPh>
    <rPh sb="150" eb="152">
      <t>コンゴ</t>
    </rPh>
    <rPh sb="152" eb="154">
      <t>タガク</t>
    </rPh>
    <rPh sb="155" eb="157">
      <t>コウシン</t>
    </rPh>
    <rPh sb="157" eb="159">
      <t>ヒヨウ</t>
    </rPh>
    <rPh sb="181" eb="182">
      <t>ハカ</t>
    </rPh>
    <rPh sb="186" eb="188">
      <t>コンゴ</t>
    </rPh>
    <rPh sb="189" eb="191">
      <t>カンロ</t>
    </rPh>
    <rPh sb="195" eb="196">
      <t>ジョウ</t>
    </rPh>
    <rPh sb="207" eb="209">
      <t>ケイカク</t>
    </rPh>
    <rPh sb="210" eb="212">
      <t>サクテイ</t>
    </rPh>
    <phoneticPr fontId="2"/>
  </si>
  <si>
    <t>①経常収支率⑤経費回収率
　前年度に続き100%以上を確保しており、費用を収益でまかなえています。今後も将来の改築に備えて利益を確保していく必要があります。
②累積欠損金比率
　平成２６年度の新会計基準適用後、累積欠損金は生じていません。
③流動比率
　前年度に引き続き100％以上を維持できており、短期的な支払能力に問題ないといえます。
④企業債残高対事業規模比率
　類似団体平均値と比較すると低くなっており、前年度と比較しても減少しています。今後も計画的に施設の整備を行いながら、将来世代への過度の負担を避けるため、企業債の発行を抑制し、企業債残高を減少させる必要があります。
⑥汚水処理原価
　類似団体平均値と比較して低くなっており、汚水処理に要する費用が抑えられています。
⑦施設利用率
　類似団体平均値と比較しても高く、施設を有効活用出来てます。本市の人口増の状況や近年の大雨等の状況を考慮し、施設の整備や更新を行う必要があります。
⑧水洗化率
　類似団体及び全国の平均値より高くなっています。下水道事業に対する市民の皆様の理解により、水洗化を進めていきます。</t>
    <rPh sb="1" eb="3">
      <t>ケイジョウ</t>
    </rPh>
    <rPh sb="3" eb="5">
      <t>シュウシ</t>
    </rPh>
    <rPh sb="7" eb="9">
      <t>ケイヒ</t>
    </rPh>
    <rPh sb="9" eb="11">
      <t>カイシュウ</t>
    </rPh>
    <rPh sb="11" eb="12">
      <t>リツ</t>
    </rPh>
    <rPh sb="16" eb="17">
      <t>ド</t>
    </rPh>
    <rPh sb="18" eb="19">
      <t>ツヅ</t>
    </rPh>
    <rPh sb="34" eb="36">
      <t>ヒヨウ</t>
    </rPh>
    <rPh sb="37" eb="39">
      <t>シュウエキ</t>
    </rPh>
    <rPh sb="49" eb="51">
      <t>コンゴ</t>
    </rPh>
    <rPh sb="52" eb="54">
      <t>ショウライ</t>
    </rPh>
    <rPh sb="55" eb="57">
      <t>カイチク</t>
    </rPh>
    <rPh sb="58" eb="59">
      <t>ソナ</t>
    </rPh>
    <rPh sb="61" eb="63">
      <t>リエキ</t>
    </rPh>
    <rPh sb="64" eb="66">
      <t>カクホ</t>
    </rPh>
    <rPh sb="70" eb="72">
      <t>ヒツヨウ</t>
    </rPh>
    <rPh sb="81" eb="83">
      <t>ルイセキ</t>
    </rPh>
    <rPh sb="83" eb="85">
      <t>ケッソン</t>
    </rPh>
    <rPh sb="85" eb="86">
      <t>キン</t>
    </rPh>
    <rPh sb="86" eb="88">
      <t>ヒリツ</t>
    </rPh>
    <rPh sb="90" eb="92">
      <t>ヘイセイ</t>
    </rPh>
    <rPh sb="94" eb="96">
      <t>ネンド</t>
    </rPh>
    <rPh sb="97" eb="102">
      <t>シンカイケイキジュン</t>
    </rPh>
    <rPh sb="102" eb="104">
      <t>テキヨウ</t>
    </rPh>
    <rPh sb="104" eb="105">
      <t>ゴ</t>
    </rPh>
    <rPh sb="106" eb="108">
      <t>ルイセキ</t>
    </rPh>
    <rPh sb="108" eb="110">
      <t>ケッソン</t>
    </rPh>
    <rPh sb="110" eb="111">
      <t>キン</t>
    </rPh>
    <rPh sb="112" eb="113">
      <t>ショウ</t>
    </rPh>
    <rPh sb="123" eb="125">
      <t>リュウドウ</t>
    </rPh>
    <rPh sb="125" eb="127">
      <t>ヒリツ</t>
    </rPh>
    <rPh sb="129" eb="132">
      <t>ゼンネンド</t>
    </rPh>
    <rPh sb="133" eb="134">
      <t>ヒ</t>
    </rPh>
    <rPh sb="135" eb="136">
      <t>ツヅ</t>
    </rPh>
    <rPh sb="141" eb="143">
      <t>イジョウ</t>
    </rPh>
    <rPh sb="144" eb="146">
      <t>イジ</t>
    </rPh>
    <rPh sb="152" eb="155">
      <t>タンキテキ</t>
    </rPh>
    <rPh sb="156" eb="158">
      <t>シハライ</t>
    </rPh>
    <rPh sb="158" eb="160">
      <t>ノウリョク</t>
    </rPh>
    <rPh sb="161" eb="163">
      <t>モンダイ</t>
    </rPh>
    <rPh sb="174" eb="176">
      <t>キギョウ</t>
    </rPh>
    <rPh sb="176" eb="177">
      <t>サイ</t>
    </rPh>
    <rPh sb="177" eb="179">
      <t>ザンダカ</t>
    </rPh>
    <rPh sb="179" eb="180">
      <t>タイ</t>
    </rPh>
    <rPh sb="180" eb="182">
      <t>ジギョウ</t>
    </rPh>
    <rPh sb="182" eb="184">
      <t>キボ</t>
    </rPh>
    <rPh sb="184" eb="186">
      <t>ヒリツ</t>
    </rPh>
    <rPh sb="192" eb="195">
      <t>ヘイキンチ</t>
    </rPh>
    <rPh sb="201" eb="202">
      <t>ヒク</t>
    </rPh>
    <rPh sb="209" eb="212">
      <t>ゼンネンド</t>
    </rPh>
    <rPh sb="213" eb="215">
      <t>ヒカク</t>
    </rPh>
    <rPh sb="218" eb="220">
      <t>ゲンショウ</t>
    </rPh>
    <rPh sb="226" eb="228">
      <t>コンゴ</t>
    </rPh>
    <rPh sb="229" eb="232">
      <t>ケイカクテキ</t>
    </rPh>
    <rPh sb="236" eb="238">
      <t>セイビ</t>
    </rPh>
    <rPh sb="245" eb="247">
      <t>ショウライ</t>
    </rPh>
    <rPh sb="247" eb="249">
      <t>セダイ</t>
    </rPh>
    <rPh sb="251" eb="253">
      <t>カド</t>
    </rPh>
    <rPh sb="254" eb="256">
      <t>フタン</t>
    </rPh>
    <rPh sb="257" eb="258">
      <t>サ</t>
    </rPh>
    <rPh sb="263" eb="265">
      <t>キギョウ</t>
    </rPh>
    <rPh sb="265" eb="266">
      <t>サイ</t>
    </rPh>
    <rPh sb="267" eb="269">
      <t>ハッコウ</t>
    </rPh>
    <rPh sb="270" eb="272">
      <t>ヨクセイ</t>
    </rPh>
    <rPh sb="274" eb="276">
      <t>キギョウ</t>
    </rPh>
    <rPh sb="276" eb="277">
      <t>サイ</t>
    </rPh>
    <rPh sb="296" eb="298">
      <t>オスイ</t>
    </rPh>
    <rPh sb="298" eb="300">
      <t>ショリ</t>
    </rPh>
    <rPh sb="300" eb="302">
      <t>ゲンカ</t>
    </rPh>
    <rPh sb="304" eb="306">
      <t>ルイジ</t>
    </rPh>
    <rPh sb="306" eb="308">
      <t>ダンタイ</t>
    </rPh>
    <rPh sb="308" eb="310">
      <t>ヘイキン</t>
    </rPh>
    <rPh sb="310" eb="311">
      <t>チ</t>
    </rPh>
    <rPh sb="312" eb="314">
      <t>ヒカク</t>
    </rPh>
    <rPh sb="316" eb="317">
      <t>ヒク</t>
    </rPh>
    <rPh sb="324" eb="326">
      <t>オスイ</t>
    </rPh>
    <rPh sb="326" eb="328">
      <t>ショリ</t>
    </rPh>
    <rPh sb="329" eb="330">
      <t>ヨウ</t>
    </rPh>
    <rPh sb="332" eb="334">
      <t>ヒヨウ</t>
    </rPh>
    <rPh sb="335" eb="336">
      <t>オサ</t>
    </rPh>
    <rPh sb="347" eb="349">
      <t>シセツ</t>
    </rPh>
    <rPh sb="349" eb="351">
      <t>リヨウ</t>
    </rPh>
    <rPh sb="351" eb="352">
      <t>リツ</t>
    </rPh>
    <rPh sb="354" eb="356">
      <t>ルイジ</t>
    </rPh>
    <rPh sb="356" eb="358">
      <t>ダンタイ</t>
    </rPh>
    <rPh sb="358" eb="360">
      <t>ヘイキン</t>
    </rPh>
    <rPh sb="360" eb="361">
      <t>チ</t>
    </rPh>
    <rPh sb="362" eb="364">
      <t>ヒカク</t>
    </rPh>
    <rPh sb="367" eb="368">
      <t>タカ</t>
    </rPh>
    <rPh sb="370" eb="372">
      <t>シセツ</t>
    </rPh>
    <rPh sb="373" eb="377">
      <t>ユウコウカツヨウ</t>
    </rPh>
    <rPh sb="377" eb="379">
      <t>デキ</t>
    </rPh>
    <rPh sb="383" eb="384">
      <t>ホン</t>
    </rPh>
    <rPh sb="384" eb="385">
      <t>シ</t>
    </rPh>
    <rPh sb="386" eb="388">
      <t>ジンコウ</t>
    </rPh>
    <rPh sb="388" eb="389">
      <t>ゾウ</t>
    </rPh>
    <rPh sb="390" eb="392">
      <t>ジョウキョウ</t>
    </rPh>
    <rPh sb="393" eb="395">
      <t>キンネン</t>
    </rPh>
    <rPh sb="396" eb="399">
      <t>オオアメトウ</t>
    </rPh>
    <rPh sb="400" eb="402">
      <t>ジョウキョウ</t>
    </rPh>
    <rPh sb="403" eb="405">
      <t>コウリョ</t>
    </rPh>
    <rPh sb="407" eb="409">
      <t>シセツ</t>
    </rPh>
    <rPh sb="410" eb="412">
      <t>セイビ</t>
    </rPh>
    <rPh sb="413" eb="415">
      <t>コウシン</t>
    </rPh>
    <rPh sb="416" eb="417">
      <t>オコナ</t>
    </rPh>
    <rPh sb="418" eb="420">
      <t>ヒツヨウ</t>
    </rPh>
    <rPh sb="429" eb="432">
      <t>スイセンカ</t>
    </rPh>
    <rPh sb="432" eb="433">
      <t>リツ</t>
    </rPh>
    <rPh sb="435" eb="437">
      <t>ルイジ</t>
    </rPh>
    <rPh sb="437" eb="439">
      <t>ダンタイ</t>
    </rPh>
    <rPh sb="439" eb="440">
      <t>オヨ</t>
    </rPh>
    <rPh sb="441" eb="443">
      <t>ゼンコク</t>
    </rPh>
    <rPh sb="444" eb="446">
      <t>ヘイキン</t>
    </rPh>
    <rPh sb="446" eb="447">
      <t>チ</t>
    </rPh>
    <rPh sb="449" eb="450">
      <t>タカ</t>
    </rPh>
    <phoneticPr fontId="2"/>
  </si>
  <si>
    <t>　今年度は、昨年度に引き続き「大村市上下水道事業中期経営計画（平成２８年度～平成３２年度）」に基づき、適正な業務運営、維持管理に努め、健全な経営状況であるといえます。
　下水道事業は、大量の資産を抱えていることから、資産の老朽度の進行により更新需要の増大が予測されます。「大村市下水道事業経営戦略２０２１」やストックマネジメント計画により、計画的な更新を行う必要があります。</t>
    <rPh sb="1" eb="4">
      <t>コンネンド</t>
    </rPh>
    <rPh sb="6" eb="9">
      <t>サクネンド</t>
    </rPh>
    <rPh sb="10" eb="11">
      <t>ヒ</t>
    </rPh>
    <rPh sb="12" eb="13">
      <t>ツヅ</t>
    </rPh>
    <rPh sb="15" eb="18">
      <t>オオムラシ</t>
    </rPh>
    <rPh sb="18" eb="20">
      <t>ジョウゲ</t>
    </rPh>
    <rPh sb="20" eb="22">
      <t>スイドウ</t>
    </rPh>
    <rPh sb="22" eb="24">
      <t>ジギョウ</t>
    </rPh>
    <rPh sb="24" eb="26">
      <t>チュウキ</t>
    </rPh>
    <rPh sb="26" eb="28">
      <t>ケイエイ</t>
    </rPh>
    <rPh sb="28" eb="30">
      <t>ケイカク</t>
    </rPh>
    <rPh sb="31" eb="33">
      <t>ヘイセイ</t>
    </rPh>
    <rPh sb="35" eb="37">
      <t>ネンド</t>
    </rPh>
    <rPh sb="38" eb="40">
      <t>ヘイセイ</t>
    </rPh>
    <rPh sb="42" eb="44">
      <t>ネンド</t>
    </rPh>
    <rPh sb="47" eb="48">
      <t>モト</t>
    </rPh>
    <rPh sb="51" eb="53">
      <t>テキセイ</t>
    </rPh>
    <rPh sb="54" eb="56">
      <t>ギョウム</t>
    </rPh>
    <rPh sb="56" eb="58">
      <t>ウンエイ</t>
    </rPh>
    <rPh sb="59" eb="61">
      <t>イジ</t>
    </rPh>
    <rPh sb="61" eb="63">
      <t>カンリ</t>
    </rPh>
    <rPh sb="64" eb="65">
      <t>ツト</t>
    </rPh>
    <rPh sb="67" eb="69">
      <t>ケンゼン</t>
    </rPh>
    <rPh sb="70" eb="72">
      <t>ケイエイ</t>
    </rPh>
    <rPh sb="72" eb="74">
      <t>ジョウキョウ</t>
    </rPh>
    <rPh sb="85" eb="88">
      <t>ゲスイドウ</t>
    </rPh>
    <rPh sb="88" eb="90">
      <t>ジギョウ</t>
    </rPh>
    <rPh sb="92" eb="94">
      <t>タイリョウ</t>
    </rPh>
    <rPh sb="95" eb="97">
      <t>シサン</t>
    </rPh>
    <rPh sb="98" eb="99">
      <t>カカ</t>
    </rPh>
    <rPh sb="108" eb="110">
      <t>シサン</t>
    </rPh>
    <rPh sb="111" eb="113">
      <t>ロウキュウ</t>
    </rPh>
    <rPh sb="113" eb="114">
      <t>ド</t>
    </rPh>
    <rPh sb="115" eb="117">
      <t>シンコウ</t>
    </rPh>
    <rPh sb="120" eb="122">
      <t>コウシン</t>
    </rPh>
    <rPh sb="122" eb="124">
      <t>ジュヨウ</t>
    </rPh>
    <rPh sb="125" eb="127">
      <t>ゾウダイ</t>
    </rPh>
    <rPh sb="128" eb="130">
      <t>ヨソク</t>
    </rPh>
    <rPh sb="136" eb="139">
      <t>オオムラシ</t>
    </rPh>
    <rPh sb="139" eb="144">
      <t>ゲスイドウジギョウ</t>
    </rPh>
    <rPh sb="144" eb="146">
      <t>ケイエイ</t>
    </rPh>
    <rPh sb="146" eb="148">
      <t>センリャク</t>
    </rPh>
    <rPh sb="164" eb="166">
      <t>ケイカク</t>
    </rPh>
    <rPh sb="170" eb="173">
      <t>ケイカクテキ</t>
    </rPh>
    <rPh sb="174" eb="176">
      <t>コウシン</t>
    </rPh>
    <rPh sb="177" eb="178">
      <t>オコナ</t>
    </rPh>
    <rPh sb="179" eb="181">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</si>
</sst>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0.02</c:v>
                </c:pt>
                <c:pt idx="2">
                  <c:v>0.02</c:v>
                </c:pt>
                <c:pt idx="3" formatCode="#,##0.00;&quot;△&quot;#,##0.00">
                  <c:v>0</c:v>
                </c:pt>
                <c:pt idx="4" formatCode="#,##0.00;&quot;△&quot;#,##0.00">
                  <c:v>0</c:v>
                </c:pt>
              </c:numCache>
            </c:numRef>
          </c:val>
          <c:extLst>
            <c:ext xmlns:c16="http://schemas.microsoft.com/office/drawing/2014/chart" uri="{C3380CC4-5D6E-409C-BE32-E72D297353CC}">
              <c16:uniqueId val="{00000000-6B87-4104-AF13-CBDF34EA74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6B87-4104-AF13-CBDF34EA74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76.2</c:v>
                </c:pt>
                <c:pt idx="1">
                  <c:v>75.760000000000005</c:v>
                </c:pt>
                <c:pt idx="2">
                  <c:v>77.650000000000006</c:v>
                </c:pt>
                <c:pt idx="3">
                  <c:v>67.83</c:v>
                </c:pt>
                <c:pt idx="4">
                  <c:v>71.97</c:v>
                </c:pt>
              </c:numCache>
            </c:numRef>
          </c:val>
          <c:extLst>
            <c:ext xmlns:c16="http://schemas.microsoft.com/office/drawing/2014/chart" uri="{C3380CC4-5D6E-409C-BE32-E72D297353CC}">
              <c16:uniqueId val="{00000000-6A4A-4072-A148-D6FD8813A2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6A4A-4072-A148-D6FD8813A2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97.28</c:v>
                </c:pt>
                <c:pt idx="1">
                  <c:v>97.49</c:v>
                </c:pt>
                <c:pt idx="2">
                  <c:v>97.58</c:v>
                </c:pt>
                <c:pt idx="3">
                  <c:v>97.81</c:v>
                </c:pt>
                <c:pt idx="4">
                  <c:v>97.76</c:v>
                </c:pt>
              </c:numCache>
            </c:numRef>
          </c:val>
          <c:extLst>
            <c:ext xmlns:c16="http://schemas.microsoft.com/office/drawing/2014/chart" uri="{C3380CC4-5D6E-409C-BE32-E72D297353CC}">
              <c16:uniqueId val="{00000000-1701-4533-8BB9-83A169CD30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1701-4533-8BB9-83A169CD30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125.58</c:v>
                </c:pt>
                <c:pt idx="1">
                  <c:v>128.33000000000001</c:v>
                </c:pt>
                <c:pt idx="2">
                  <c:v>121.01</c:v>
                </c:pt>
                <c:pt idx="3">
                  <c:v>120.47</c:v>
                </c:pt>
                <c:pt idx="4">
                  <c:v>121.5</c:v>
                </c:pt>
              </c:numCache>
            </c:numRef>
          </c:val>
          <c:extLst>
            <c:ext xmlns:c16="http://schemas.microsoft.com/office/drawing/2014/chart" uri="{C3380CC4-5D6E-409C-BE32-E72D297353CC}">
              <c16:uniqueId val="{00000000-B5CA-4C95-8E2B-F133F2CAE1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B5CA-4C95-8E2B-F133F2CAE1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31.96</c:v>
                </c:pt>
                <c:pt idx="1">
                  <c:v>33.56</c:v>
                </c:pt>
                <c:pt idx="2">
                  <c:v>34.97</c:v>
                </c:pt>
                <c:pt idx="3">
                  <c:v>36.479999999999997</c:v>
                </c:pt>
                <c:pt idx="4">
                  <c:v>38.1</c:v>
                </c:pt>
              </c:numCache>
            </c:numRef>
          </c:val>
          <c:extLst>
            <c:ext xmlns:c16="http://schemas.microsoft.com/office/drawing/2014/chart" uri="{C3380CC4-5D6E-409C-BE32-E72D297353CC}">
              <c16:uniqueId val="{00000000-DD90-48A5-8466-B097492795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DD90-48A5-8466-B097492795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4A-4E35-A840-B0E1A97D26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584A-4E35-A840-B0E1A97D26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BB-4D48-BDD0-DEF5B38D48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79BB-4D48-BDD0-DEF5B38D48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146.81</c:v>
                </c:pt>
                <c:pt idx="1">
                  <c:v>152.18</c:v>
                </c:pt>
                <c:pt idx="2">
                  <c:v>143.02000000000001</c:v>
                </c:pt>
                <c:pt idx="3">
                  <c:v>171</c:v>
                </c:pt>
                <c:pt idx="4">
                  <c:v>175.91</c:v>
                </c:pt>
              </c:numCache>
            </c:numRef>
          </c:val>
          <c:extLst>
            <c:ext xmlns:c16="http://schemas.microsoft.com/office/drawing/2014/chart" uri="{C3380CC4-5D6E-409C-BE32-E72D297353CC}">
              <c16:uniqueId val="{00000000-FE39-4AD9-B7AB-B0D19FA813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FE39-4AD9-B7AB-B0D19FA813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444.87</c:v>
                </c:pt>
                <c:pt idx="1">
                  <c:v>410.5</c:v>
                </c:pt>
                <c:pt idx="2">
                  <c:v>423.84</c:v>
                </c:pt>
                <c:pt idx="3">
                  <c:v>408.76</c:v>
                </c:pt>
                <c:pt idx="4">
                  <c:v>403.63</c:v>
                </c:pt>
              </c:numCache>
            </c:numRef>
          </c:val>
          <c:extLst>
            <c:ext xmlns:c16="http://schemas.microsoft.com/office/drawing/2014/chart" uri="{C3380CC4-5D6E-409C-BE32-E72D297353CC}">
              <c16:uniqueId val="{00000000-058B-4576-8413-59AB9709B9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058B-4576-8413-59AB9709B9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186.74</c:v>
                </c:pt>
                <c:pt idx="1">
                  <c:v>191.02</c:v>
                </c:pt>
                <c:pt idx="2">
                  <c:v>170.2</c:v>
                </c:pt>
                <c:pt idx="3">
                  <c:v>165.28</c:v>
                </c:pt>
                <c:pt idx="4">
                  <c:v>177.84</c:v>
                </c:pt>
              </c:numCache>
            </c:numRef>
          </c:val>
          <c:extLst>
            <c:ext xmlns:c16="http://schemas.microsoft.com/office/drawing/2014/chart" uri="{C3380CC4-5D6E-409C-BE32-E72D297353CC}">
              <c16:uniqueId val="{00000000-ED76-46F4-9F09-C13DA2C62C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ED76-46F4-9F09-C13DA2C62C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92.81</c:v>
                </c:pt>
                <c:pt idx="1">
                  <c:v>91.02</c:v>
                </c:pt>
                <c:pt idx="2">
                  <c:v>89.61</c:v>
                </c:pt>
                <c:pt idx="3">
                  <c:v>89.14</c:v>
                </c:pt>
                <c:pt idx="4">
                  <c:v>82.57</c:v>
                </c:pt>
              </c:numCache>
            </c:numRef>
          </c:val>
          <c:extLst>
            <c:ext xmlns:c16="http://schemas.microsoft.com/office/drawing/2014/chart" uri="{C3380CC4-5D6E-409C-BE32-E72D297353CC}">
              <c16:uniqueId val="{00000000-36B6-4FFC-BD39-3AB80E0B00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36B6-4FFC-BD39-3AB80E0B00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大村市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 民間企業出身</v>
      </c>
      <c r="AE8" s="50"/>
      <c r="AF8" s="50"/>
      <c r="AG8" s="50"/>
      <c r="AH8" s="50"/>
      <c r="AI8" s="50"/>
      <c r="AJ8" s="50"/>
      <c r="AK8" s="3"/>
      <c r="AL8" s="51">
        <f>データ!S6</f>
        <v>97336</v>
      </c>
      <c r="AM8" s="51"/>
      <c r="AN8" s="51"/>
      <c r="AO8" s="51"/>
      <c r="AP8" s="51"/>
      <c r="AQ8" s="51"/>
      <c r="AR8" s="51"/>
      <c r="AS8" s="51"/>
      <c r="AT8" s="46">
        <f>データ!T6</f>
        <v>126.73</v>
      </c>
      <c r="AU8" s="46"/>
      <c r="AV8" s="46"/>
      <c r="AW8" s="46"/>
      <c r="AX8" s="46"/>
      <c r="AY8" s="46"/>
      <c r="AZ8" s="46"/>
      <c r="BA8" s="46"/>
      <c r="BB8" s="46">
        <f>データ!U6</f>
        <v>768.06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70.73</v>
      </c>
      <c r="J10" s="46"/>
      <c r="K10" s="46"/>
      <c r="L10" s="46"/>
      <c r="M10" s="46"/>
      <c r="N10" s="46"/>
      <c r="O10" s="46"/>
      <c r="P10" s="46">
        <f>データ!P6</f>
        <v>90.07</v>
      </c>
      <c r="Q10" s="46"/>
      <c r="R10" s="46"/>
      <c r="S10" s="46"/>
      <c r="T10" s="46"/>
      <c r="U10" s="46"/>
      <c r="V10" s="46"/>
      <c r="W10" s="46">
        <f>データ!Q6</f>
        <v>86.39</v>
      </c>
      <c r="X10" s="46"/>
      <c r="Y10" s="46"/>
      <c r="Z10" s="46"/>
      <c r="AA10" s="46"/>
      <c r="AB10" s="46"/>
      <c r="AC10" s="46"/>
      <c r="AD10" s="51">
        <f>データ!R6</f>
        <v>3003</v>
      </c>
      <c r="AE10" s="51"/>
      <c r="AF10" s="51"/>
      <c r="AG10" s="51"/>
      <c r="AH10" s="51"/>
      <c r="AI10" s="51"/>
      <c r="AJ10" s="51"/>
      <c r="AK10" s="2"/>
      <c r="AL10" s="51">
        <f>データ!V6</f>
        <v>87634</v>
      </c>
      <c r="AM10" s="51"/>
      <c r="AN10" s="51"/>
      <c r="AO10" s="51"/>
      <c r="AP10" s="51"/>
      <c r="AQ10" s="51"/>
      <c r="AR10" s="51"/>
      <c r="AS10" s="51"/>
      <c r="AT10" s="46">
        <f>データ!W6</f>
        <v>23.64</v>
      </c>
      <c r="AU10" s="46"/>
      <c r="AV10" s="46"/>
      <c r="AW10" s="46"/>
      <c r="AX10" s="46"/>
      <c r="AY10" s="46"/>
      <c r="AZ10" s="46"/>
      <c r="BA10" s="46"/>
      <c r="BB10" s="46">
        <f>データ!X6</f>
        <v>3707.02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C9dyHlqejSHe8ynWswyYzRLgfR6LoC3Z3DeljBSs5BRCvcouFYDByEtO7Z9LD0RB5N0rxhXnSfQ0d93VV27Yg==" saltValue="AmFcQOXnQVMMcRYXgya6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422053</v>
      </c>
      <c r="D6" s="33">
        <f t="shared" si="3"/>
        <v>46</v>
      </c>
      <c r="E6" s="33">
        <f t="shared" si="3"/>
        <v>17</v>
      </c>
      <c r="F6" s="33">
        <f t="shared" si="3"/>
        <v>1</v>
      </c>
      <c r="G6" s="33">
        <f t="shared" si="3"/>
        <v>0</v>
      </c>
      <c r="H6" s="33" t="str">
        <f t="shared" si="3"/>
        <v>長崎県　大村市</v>
      </c>
      <c r="I6" s="33" t="str">
        <f t="shared" si="3"/>
        <v>法適用</v>
      </c>
      <c r="J6" s="33" t="str">
        <f t="shared" si="3"/>
        <v>下水道事業</v>
      </c>
      <c r="K6" s="33" t="str">
        <f t="shared" si="3"/>
        <v>公共下水道</v>
      </c>
      <c r="L6" s="33" t="str">
        <f t="shared" si="3"/>
        <v>Bd1</v>
      </c>
      <c r="M6" s="33" t="str">
        <f t="shared" si="3"/>
        <v>自治体職員 民間企業出身</v>
      </c>
      <c r="N6" s="34" t="str">
        <f t="shared" si="3"/>
        <v>-</v>
      </c>
      <c r="O6" s="34">
        <f t="shared" si="3"/>
        <v>70.73</v>
      </c>
      <c r="P6" s="34">
        <f t="shared" si="3"/>
        <v>90.07</v>
      </c>
      <c r="Q6" s="34">
        <f t="shared" si="3"/>
        <v>86.39</v>
      </c>
      <c r="R6" s="34">
        <f t="shared" si="3"/>
        <v>3003</v>
      </c>
      <c r="S6" s="34">
        <f t="shared" si="3"/>
        <v>97336</v>
      </c>
      <c r="T6" s="34">
        <f t="shared" si="3"/>
        <v>126.73</v>
      </c>
      <c r="U6" s="34">
        <f t="shared" si="3"/>
        <v>768.06</v>
      </c>
      <c r="V6" s="34">
        <f t="shared" si="3"/>
        <v>87634</v>
      </c>
      <c r="W6" s="34">
        <f t="shared" si="3"/>
        <v>23.64</v>
      </c>
      <c r="X6" s="34">
        <f t="shared" si="3"/>
        <v>3707.02</v>
      </c>
      <c r="Y6" s="35">
        <f>IF(Y7="",NA(),Y7)</f>
        <v>125.58</v>
      </c>
      <c r="Z6" s="35">
        <f t="shared" ref="Z6:AH6" si="4">IF(Z7="",NA(),Z7)</f>
        <v>128.33000000000001</v>
      </c>
      <c r="AA6" s="35">
        <f t="shared" si="4"/>
        <v>121.01</v>
      </c>
      <c r="AB6" s="35">
        <f t="shared" si="4"/>
        <v>120.47</v>
      </c>
      <c r="AC6" s="35">
        <f t="shared" si="4"/>
        <v>121.5</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146.81</v>
      </c>
      <c r="AV6" s="35">
        <f t="shared" ref="AV6:BD6" si="6">IF(AV7="",NA(),AV7)</f>
        <v>152.18</v>
      </c>
      <c r="AW6" s="35">
        <f t="shared" si="6"/>
        <v>143.02000000000001</v>
      </c>
      <c r="AX6" s="35">
        <f t="shared" si="6"/>
        <v>171</v>
      </c>
      <c r="AY6" s="35">
        <f t="shared" si="6"/>
        <v>175.91</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444.87</v>
      </c>
      <c r="BG6" s="35">
        <f t="shared" ref="BG6:BO6" si="7">IF(BG7="",NA(),BG7)</f>
        <v>410.5</v>
      </c>
      <c r="BH6" s="35">
        <f t="shared" si="7"/>
        <v>423.84</v>
      </c>
      <c r="BI6" s="35">
        <f t="shared" si="7"/>
        <v>408.76</v>
      </c>
      <c r="BJ6" s="35">
        <f t="shared" si="7"/>
        <v>403.63</v>
      </c>
      <c r="BK6" s="35">
        <f t="shared" si="7"/>
        <v>774.99</v>
      </c>
      <c r="BL6" s="35">
        <f t="shared" si="7"/>
        <v>799.41</v>
      </c>
      <c r="BM6" s="35">
        <f t="shared" si="7"/>
        <v>820.36</v>
      </c>
      <c r="BN6" s="35">
        <f t="shared" si="7"/>
        <v>847.44</v>
      </c>
      <c r="BO6" s="35">
        <f t="shared" si="7"/>
        <v>857.88</v>
      </c>
      <c r="BP6" s="34" t="str">
        <f>IF(BP7="","",IF(BP7="-","【-】","【"&amp;SUBSTITUTE(TEXT(BP7,"#,##0.00"),"-","△")&amp;"】"))</f>
        <v>【705.21】</v>
      </c>
      <c r="BQ6" s="35">
        <f>IF(BQ7="",NA(),BQ7)</f>
        <v>186.74</v>
      </c>
      <c r="BR6" s="35">
        <f t="shared" ref="BR6:BZ6" si="8">IF(BR7="",NA(),BR7)</f>
        <v>191.02</v>
      </c>
      <c r="BS6" s="35">
        <f t="shared" si="8"/>
        <v>170.2</v>
      </c>
      <c r="BT6" s="35">
        <f t="shared" si="8"/>
        <v>165.28</v>
      </c>
      <c r="BU6" s="35">
        <f t="shared" si="8"/>
        <v>177.84</v>
      </c>
      <c r="BV6" s="35">
        <f t="shared" si="8"/>
        <v>96.57</v>
      </c>
      <c r="BW6" s="35">
        <f t="shared" si="8"/>
        <v>96.54</v>
      </c>
      <c r="BX6" s="35">
        <f t="shared" si="8"/>
        <v>95.4</v>
      </c>
      <c r="BY6" s="35">
        <f t="shared" si="8"/>
        <v>94.69</v>
      </c>
      <c r="BZ6" s="35">
        <f t="shared" si="8"/>
        <v>94.97</v>
      </c>
      <c r="CA6" s="34" t="str">
        <f>IF(CA7="","",IF(CA7="-","【-】","【"&amp;SUBSTITUTE(TEXT(CA7,"#,##0.00"),"-","△")&amp;"】"))</f>
        <v>【98.96】</v>
      </c>
      <c r="CB6" s="35">
        <f>IF(CB7="",NA(),CB7)</f>
        <v>92.81</v>
      </c>
      <c r="CC6" s="35">
        <f t="shared" ref="CC6:CK6" si="9">IF(CC7="",NA(),CC7)</f>
        <v>91.02</v>
      </c>
      <c r="CD6" s="35">
        <f t="shared" si="9"/>
        <v>89.61</v>
      </c>
      <c r="CE6" s="35">
        <f t="shared" si="9"/>
        <v>89.14</v>
      </c>
      <c r="CF6" s="35">
        <f t="shared" si="9"/>
        <v>82.57</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76.2</v>
      </c>
      <c r="CN6" s="35">
        <f t="shared" ref="CN6:CV6" si="10">IF(CN7="",NA(),CN7)</f>
        <v>75.760000000000005</v>
      </c>
      <c r="CO6" s="35">
        <f t="shared" si="10"/>
        <v>77.650000000000006</v>
      </c>
      <c r="CP6" s="35">
        <f t="shared" si="10"/>
        <v>67.83</v>
      </c>
      <c r="CQ6" s="35">
        <f t="shared" si="10"/>
        <v>71.97</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97.28</v>
      </c>
      <c r="CY6" s="35">
        <f t="shared" ref="CY6:DG6" si="11">IF(CY7="",NA(),CY7)</f>
        <v>97.49</v>
      </c>
      <c r="CZ6" s="35">
        <f t="shared" si="11"/>
        <v>97.58</v>
      </c>
      <c r="DA6" s="35">
        <f t="shared" si="11"/>
        <v>97.81</v>
      </c>
      <c r="DB6" s="35">
        <f t="shared" si="11"/>
        <v>97.76</v>
      </c>
      <c r="DC6" s="35">
        <f t="shared" si="11"/>
        <v>91.76</v>
      </c>
      <c r="DD6" s="35">
        <f t="shared" si="11"/>
        <v>92.3</v>
      </c>
      <c r="DE6" s="35">
        <f t="shared" si="11"/>
        <v>92.55</v>
      </c>
      <c r="DF6" s="35">
        <f t="shared" si="11"/>
        <v>92.62</v>
      </c>
      <c r="DG6" s="35">
        <f t="shared" si="11"/>
        <v>92.72</v>
      </c>
      <c r="DH6" s="34" t="str">
        <f>IF(DH7="","",IF(DH7="-","【-】","【"&amp;SUBSTITUTE(TEXT(DH7,"#,##0.00"),"-","△")&amp;"】"))</f>
        <v>【95.57】</v>
      </c>
      <c r="DI6" s="35">
        <f>IF(DI7="",NA(),DI7)</f>
        <v>31.96</v>
      </c>
      <c r="DJ6" s="35">
        <f t="shared" ref="DJ6:DR6" si="12">IF(DJ7="",NA(),DJ7)</f>
        <v>33.56</v>
      </c>
      <c r="DK6" s="35">
        <f t="shared" si="12"/>
        <v>34.97</v>
      </c>
      <c r="DL6" s="35">
        <f t="shared" si="12"/>
        <v>36.479999999999997</v>
      </c>
      <c r="DM6" s="35">
        <f t="shared" si="12"/>
        <v>38.1</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4">
        <f>IF(EE7="",NA(),EE7)</f>
        <v>0</v>
      </c>
      <c r="EF6" s="35">
        <f t="shared" ref="EF6:EN6" si="14">IF(EF7="",NA(),EF7)</f>
        <v>0.02</v>
      </c>
      <c r="EG6" s="35">
        <f t="shared" si="14"/>
        <v>0.02</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422053</v>
      </c>
      <c r="D7" s="37">
        <v>46</v>
      </c>
      <c r="E7" s="37">
        <v>17</v>
      </c>
      <c r="F7" s="37">
        <v>1</v>
      </c>
      <c r="G7" s="37">
        <v>0</v>
      </c>
      <c r="H7" s="37" t="s">
        <v>96</v>
      </c>
      <c r="I7" s="37" t="s">
        <v>97</v>
      </c>
      <c r="J7" s="37" t="s">
        <v>98</v>
      </c>
      <c r="K7" s="37" t="s">
        <v>99</v>
      </c>
      <c r="L7" s="37" t="s">
        <v>100</v>
      </c>
      <c r="M7" s="37" t="s">
        <v>101</v>
      </c>
      <c r="N7" s="38" t="s">
        <v>102</v>
      </c>
      <c r="O7" s="38">
        <v>70.73</v>
      </c>
      <c r="P7" s="38">
        <v>90.07</v>
      </c>
      <c r="Q7" s="38">
        <v>86.39</v>
      </c>
      <c r="R7" s="38">
        <v>3003</v>
      </c>
      <c r="S7" s="38">
        <v>97336</v>
      </c>
      <c r="T7" s="38">
        <v>126.73</v>
      </c>
      <c r="U7" s="38">
        <v>768.06</v>
      </c>
      <c r="V7" s="38">
        <v>87634</v>
      </c>
      <c r="W7" s="38">
        <v>23.64</v>
      </c>
      <c r="X7" s="38">
        <v>3707.02</v>
      </c>
      <c r="Y7" s="38">
        <v>125.58</v>
      </c>
      <c r="Z7" s="38">
        <v>128.33000000000001</v>
      </c>
      <c r="AA7" s="38">
        <v>121.01</v>
      </c>
      <c r="AB7" s="38">
        <v>120.47</v>
      </c>
      <c r="AC7" s="38">
        <v>121.5</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146.81</v>
      </c>
      <c r="AV7" s="38">
        <v>152.18</v>
      </c>
      <c r="AW7" s="38">
        <v>143.02000000000001</v>
      </c>
      <c r="AX7" s="38">
        <v>171</v>
      </c>
      <c r="AY7" s="38">
        <v>175.91</v>
      </c>
      <c r="AZ7" s="38">
        <v>77.94</v>
      </c>
      <c r="BA7" s="38">
        <v>78.45</v>
      </c>
      <c r="BB7" s="38">
        <v>76.31</v>
      </c>
      <c r="BC7" s="38">
        <v>68.180000000000007</v>
      </c>
      <c r="BD7" s="38">
        <v>67.930000000000007</v>
      </c>
      <c r="BE7" s="38">
        <v>67.52</v>
      </c>
      <c r="BF7" s="38">
        <v>444.87</v>
      </c>
      <c r="BG7" s="38">
        <v>410.5</v>
      </c>
      <c r="BH7" s="38">
        <v>423.84</v>
      </c>
      <c r="BI7" s="38">
        <v>408.76</v>
      </c>
      <c r="BJ7" s="38">
        <v>403.63</v>
      </c>
      <c r="BK7" s="38">
        <v>774.99</v>
      </c>
      <c r="BL7" s="38">
        <v>799.41</v>
      </c>
      <c r="BM7" s="38">
        <v>820.36</v>
      </c>
      <c r="BN7" s="38">
        <v>847.44</v>
      </c>
      <c r="BO7" s="38">
        <v>857.88</v>
      </c>
      <c r="BP7" s="38">
        <v>705.21</v>
      </c>
      <c r="BQ7" s="38">
        <v>186.74</v>
      </c>
      <c r="BR7" s="38">
        <v>191.02</v>
      </c>
      <c r="BS7" s="38">
        <v>170.2</v>
      </c>
      <c r="BT7" s="38">
        <v>165.28</v>
      </c>
      <c r="BU7" s="38">
        <v>177.84</v>
      </c>
      <c r="BV7" s="38">
        <v>96.57</v>
      </c>
      <c r="BW7" s="38">
        <v>96.54</v>
      </c>
      <c r="BX7" s="38">
        <v>95.4</v>
      </c>
      <c r="BY7" s="38">
        <v>94.69</v>
      </c>
      <c r="BZ7" s="38">
        <v>94.97</v>
      </c>
      <c r="CA7" s="38">
        <v>98.96</v>
      </c>
      <c r="CB7" s="38">
        <v>92.81</v>
      </c>
      <c r="CC7" s="38">
        <v>91.02</v>
      </c>
      <c r="CD7" s="38">
        <v>89.61</v>
      </c>
      <c r="CE7" s="38">
        <v>89.14</v>
      </c>
      <c r="CF7" s="38">
        <v>82.57</v>
      </c>
      <c r="CG7" s="38">
        <v>161.54</v>
      </c>
      <c r="CH7" s="38">
        <v>162.81</v>
      </c>
      <c r="CI7" s="38">
        <v>163.19999999999999</v>
      </c>
      <c r="CJ7" s="38">
        <v>159.78</v>
      </c>
      <c r="CK7" s="38">
        <v>159.49</v>
      </c>
      <c r="CL7" s="38">
        <v>134.52000000000001</v>
      </c>
      <c r="CM7" s="38">
        <v>76.2</v>
      </c>
      <c r="CN7" s="38">
        <v>75.760000000000005</v>
      </c>
      <c r="CO7" s="38">
        <v>77.650000000000006</v>
      </c>
      <c r="CP7" s="38">
        <v>67.83</v>
      </c>
      <c r="CQ7" s="38">
        <v>71.97</v>
      </c>
      <c r="CR7" s="38">
        <v>64.67</v>
      </c>
      <c r="CS7" s="38">
        <v>64.959999999999994</v>
      </c>
      <c r="CT7" s="38">
        <v>65.040000000000006</v>
      </c>
      <c r="CU7" s="38">
        <v>68.31</v>
      </c>
      <c r="CV7" s="38">
        <v>65.28</v>
      </c>
      <c r="CW7" s="38">
        <v>59.57</v>
      </c>
      <c r="CX7" s="38">
        <v>97.28</v>
      </c>
      <c r="CY7" s="38">
        <v>97.49</v>
      </c>
      <c r="CZ7" s="38">
        <v>97.58</v>
      </c>
      <c r="DA7" s="38">
        <v>97.81</v>
      </c>
      <c r="DB7" s="38">
        <v>97.76</v>
      </c>
      <c r="DC7" s="38">
        <v>91.76</v>
      </c>
      <c r="DD7" s="38">
        <v>92.3</v>
      </c>
      <c r="DE7" s="38">
        <v>92.55</v>
      </c>
      <c r="DF7" s="38">
        <v>92.62</v>
      </c>
      <c r="DG7" s="38">
        <v>92.72</v>
      </c>
      <c r="DH7" s="38">
        <v>95.57</v>
      </c>
      <c r="DI7" s="38">
        <v>31.96</v>
      </c>
      <c r="DJ7" s="38">
        <v>33.56</v>
      </c>
      <c r="DK7" s="38">
        <v>34.97</v>
      </c>
      <c r="DL7" s="38">
        <v>36.479999999999997</v>
      </c>
      <c r="DM7" s="38">
        <v>38.1</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v>
      </c>
      <c r="EF7" s="38">
        <v>0.02</v>
      </c>
      <c r="EG7" s="38">
        <v>0.02</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大村市水道局</cp:lastModifiedBy>
  <dcterms:created xsi:type="dcterms:W3CDTF">2021-12-03T07:19:10Z</dcterms:created>
  <dcterms:modified xsi:type="dcterms:W3CDTF">2022-01-21T01:14:34Z</dcterms:modified>
  <cp:category/>
</cp:coreProperties>
</file>