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01 長崎市　〇\駐車場\"/>
    </mc:Choice>
  </mc:AlternateContent>
  <xr:revisionPtr revIDLastSave="0" documentId="13_ncr:1_{D05F6ED1-71BE-4BBB-8CD9-CD54ED37FB7E}" xr6:coauthVersionLast="46" xr6:coauthVersionMax="46" xr10:uidLastSave="{00000000-0000-0000-0000-000000000000}"/>
  <workbookProtection workbookAlgorithmName="SHA-512" workbookHashValue="RGObmeqUv/J0UWtXQbYLWh4kKo2AJZk+W869TCJE1CL4kSNdM1402GXe+dGDKSJZkjW714t73SyBjt7OkRfsaA==" workbookSaltValue="mn2okjcBMSOGVq51ctBXY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KP77" i="4" s="1"/>
  <c r="CZ7" i="5"/>
  <c r="CN7" i="5"/>
  <c r="CM7" i="5"/>
  <c r="BZ7" i="5"/>
  <c r="MA53" i="4" s="1"/>
  <c r="BY7" i="5"/>
  <c r="LH53" i="4" s="1"/>
  <c r="BX7" i="5"/>
  <c r="BW7" i="5"/>
  <c r="BV7" i="5"/>
  <c r="JC53" i="4" s="1"/>
  <c r="BU7" i="5"/>
  <c r="BT7" i="5"/>
  <c r="BS7" i="5"/>
  <c r="BR7" i="5"/>
  <c r="BQ7" i="5"/>
  <c r="JC52" i="4" s="1"/>
  <c r="BO7" i="5"/>
  <c r="BN7" i="5"/>
  <c r="BM7" i="5"/>
  <c r="FX53" i="4" s="1"/>
  <c r="BL7" i="5"/>
  <c r="BK7" i="5"/>
  <c r="BJ7" i="5"/>
  <c r="BI7" i="5"/>
  <c r="BH7" i="5"/>
  <c r="FX52" i="4" s="1"/>
  <c r="BG7" i="5"/>
  <c r="BF7" i="5"/>
  <c r="BD7" i="5"/>
  <c r="BC7" i="5"/>
  <c r="BB7" i="5"/>
  <c r="BA7" i="5"/>
  <c r="AZ7" i="5"/>
  <c r="AY7" i="5"/>
  <c r="AX7" i="5"/>
  <c r="AW7" i="5"/>
  <c r="AV7" i="5"/>
  <c r="AN52" i="4" s="1"/>
  <c r="AU7" i="5"/>
  <c r="AS7" i="5"/>
  <c r="AR7" i="5"/>
  <c r="AQ7" i="5"/>
  <c r="FX32" i="4" s="1"/>
  <c r="AP7" i="5"/>
  <c r="AO7" i="5"/>
  <c r="AN7" i="5"/>
  <c r="AM7" i="5"/>
  <c r="AL7" i="5"/>
  <c r="AK7" i="5"/>
  <c r="AJ7" i="5"/>
  <c r="AH7" i="5"/>
  <c r="AG7" i="5"/>
  <c r="BZ32" i="4" s="1"/>
  <c r="AF7" i="5"/>
  <c r="AE7" i="5"/>
  <c r="AD7" i="5"/>
  <c r="AC7" i="5"/>
  <c r="AB7" i="5"/>
  <c r="AA7" i="5"/>
  <c r="Z7" i="5"/>
  <c r="Y7" i="5"/>
  <c r="X7" i="5"/>
  <c r="W7" i="5"/>
  <c r="V7" i="5"/>
  <c r="HX10" i="4" s="1"/>
  <c r="U7" i="5"/>
  <c r="T7" i="5"/>
  <c r="S7" i="5"/>
  <c r="R7" i="5"/>
  <c r="Q7" i="5"/>
  <c r="CF10" i="4" s="1"/>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LT77" i="4"/>
  <c r="LE77" i="4"/>
  <c r="KA77" i="4"/>
  <c r="IT77" i="4"/>
  <c r="IE77" i="4"/>
  <c r="HP77" i="4"/>
  <c r="HA77" i="4"/>
  <c r="GL77" i="4"/>
  <c r="BZ77" i="4"/>
  <c r="BK77" i="4"/>
  <c r="AV77" i="4"/>
  <c r="AG77" i="4"/>
  <c r="R77" i="4"/>
  <c r="CV76" i="4"/>
  <c r="CV67" i="4"/>
  <c r="KO53" i="4"/>
  <c r="JV53" i="4"/>
  <c r="HJ53" i="4"/>
  <c r="GQ53" i="4"/>
  <c r="FE53" i="4"/>
  <c r="EL53" i="4"/>
  <c r="CS53" i="4"/>
  <c r="BZ53" i="4"/>
  <c r="BG53" i="4"/>
  <c r="AN53" i="4"/>
  <c r="U53" i="4"/>
  <c r="MA52" i="4"/>
  <c r="LH52" i="4"/>
  <c r="KO52" i="4"/>
  <c r="JV52" i="4"/>
  <c r="HJ52" i="4"/>
  <c r="GQ52" i="4"/>
  <c r="FE52" i="4"/>
  <c r="EL52" i="4"/>
  <c r="CS52" i="4"/>
  <c r="BZ52" i="4"/>
  <c r="BG52" i="4"/>
  <c r="U52" i="4"/>
  <c r="MA32" i="4"/>
  <c r="LH32" i="4"/>
  <c r="KO32" i="4"/>
  <c r="JV32" i="4"/>
  <c r="JC32" i="4"/>
  <c r="HJ32" i="4"/>
  <c r="GQ32" i="4"/>
  <c r="FE32" i="4"/>
  <c r="EL32" i="4"/>
  <c r="CS32" i="4"/>
  <c r="BG32" i="4"/>
  <c r="AN32" i="4"/>
  <c r="U32" i="4"/>
  <c r="MA31" i="4"/>
  <c r="LH31" i="4"/>
  <c r="JV31" i="4"/>
  <c r="JC31" i="4"/>
  <c r="HJ31" i="4"/>
  <c r="GQ31" i="4"/>
  <c r="FX31" i="4"/>
  <c r="FE31" i="4"/>
  <c r="EL31" i="4"/>
  <c r="CS31" i="4"/>
  <c r="BZ31" i="4"/>
  <c r="BG31" i="4"/>
  <c r="AN31" i="4"/>
  <c r="U31" i="4"/>
  <c r="LJ10" i="4"/>
  <c r="JQ10" i="4"/>
  <c r="DU10" i="4"/>
  <c r="B10" i="4"/>
  <c r="LJ8" i="4"/>
  <c r="JQ8" i="4"/>
  <c r="HX8" i="4"/>
  <c r="DU8" i="4"/>
  <c r="CF8" i="4"/>
  <c r="AQ8" i="4"/>
  <c r="C11" i="5" l="1"/>
  <c r="BZ76" i="4"/>
  <c r="MA51" i="4"/>
  <c r="MI76" i="4"/>
  <c r="HJ51" i="4"/>
  <c r="MA30" i="4"/>
  <c r="CS30" i="4"/>
  <c r="IT76" i="4"/>
  <c r="CS51" i="4"/>
  <c r="HJ30" i="4"/>
  <c r="D11" i="5"/>
  <c r="E11" i="5"/>
  <c r="B11" i="5"/>
  <c r="AN30" i="4" l="1"/>
  <c r="JV30" i="4"/>
  <c r="AG76" i="4"/>
  <c r="JV51" i="4"/>
  <c r="KP76" i="4"/>
  <c r="FE51" i="4"/>
  <c r="FE30" i="4"/>
  <c r="HA76" i="4"/>
  <c r="AN51" i="4"/>
  <c r="BZ30" i="4"/>
  <c r="IE76" i="4"/>
  <c r="BZ51" i="4"/>
  <c r="BK76" i="4"/>
  <c r="LH51" i="4"/>
  <c r="LT76" i="4"/>
  <c r="GQ51" i="4"/>
  <c r="LH30" i="4"/>
  <c r="GQ30" i="4"/>
  <c r="R76" i="4"/>
  <c r="JC51" i="4"/>
  <c r="U30" i="4"/>
  <c r="KA76" i="4"/>
  <c r="EL51" i="4"/>
  <c r="JC30" i="4"/>
  <c r="GL76" i="4"/>
  <c r="U51" i="4"/>
  <c r="EL30" i="4"/>
  <c r="HP76" i="4"/>
  <c r="BG51" i="4"/>
  <c r="FX30" i="4"/>
  <c r="FX51" i="4"/>
  <c r="BG30" i="4"/>
  <c r="KO30" i="4"/>
  <c r="AV76" i="4"/>
  <c r="KO51" i="4"/>
  <c r="LE76" i="4"/>
</calcChain>
</file>

<file path=xl/sharedStrings.xml><?xml version="1.0" encoding="utf-8"?>
<sst xmlns="http://schemas.openxmlformats.org/spreadsheetml/2006/main" count="334" uniqueCount="138">
  <si>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</si>
  <si>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</si>
  <si>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</si>
  <si>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</si>
  <si>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</si>
  <si>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</si>
  <si>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</si>
  <si>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</si>
  <si>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</si>
  <si>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</si>
  <si>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</si>
  <si>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</si>
  <si>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</si>
  <si>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</si>
  <si>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</si>
  <si>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</si>
  <si>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</si>
  <si>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</si>
  <si>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</si>
  <si>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</si>
  <si>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</si>
  <si>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</si>
  <si>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</si>
  <si>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</si>
  <si>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</si>
  <si>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</si>
  <si>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</si>
  <si>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</si>
  <si>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</si>
  <si>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</si>
  <si>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</si>
  <si>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</si>
  <si>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</si>
  <si>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</si>
  <si>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</si>
  <si>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</si>
  <si>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</si>
  <si>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</si>
  <si>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</si>
  <si>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</si>
  <si>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</si>
  <si>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</si>
  <si>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</si>
  <si>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</si>
  <si>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</si>
  <si>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</si>
  <si>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</si>
  <si>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</si>
  <si>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</si>
  <si>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</si>
  <si>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</si>
  <si>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</si>
  <si>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</si>
  <si>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</si>
  <si>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</si>
  <si>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</si>
  <si>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</si>
  <si>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</si>
  <si>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</si>
  <si>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</si>
  <si>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</si>
  <si>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</si>
  <si>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</si>
  <si>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</si>
  <si>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</si>
  <si>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</si>
  <si>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</si>
  <si>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</si>
  <si>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</si>
  <si>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</si>
  <si>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</si>
  <si>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</si>
  <si>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</si>
  <si>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</si>
  <si>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</si>
  <si>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</si>
  <si>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</si>
  <si>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</si>
  <si>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</si>
  <si>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</si>
  <si>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</si>
  <si>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</si>
  <si>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</si>
  <si>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</si>
  <si>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</si>
  <si>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</si>
  <si>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</si>
  <si>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</si>
  <si>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</si>
  <si>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</si>
  <si>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</si>
  <si>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</si>
  <si>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</si>
  <si>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</si>
  <si>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</si>
  <si>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</si>
  <si>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</si>
  <si>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</si>
  <si>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</si>
  <si>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</si>
  <si>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</si>
  <si>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</si>
  <si>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</si>
  <si>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</si>
  <si>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</si>
  <si>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</si>
  <si>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</si>
  <si>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</si>
  <si>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</si>
  <si>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</si>
  <si>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</si>
  <si>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</si>
  <si>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</si>
  <si>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</si>
  <si>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</si>
  <si>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</si>
  <si>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</si>
  <si>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</si>
  <si>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長崎市茂里町駐車場</t>
  </si>
  <si>
    <t>法非適用</t>
  </si>
  <si>
    <t>駐車場整備事業</t>
  </si>
  <si>
    <t>-</t>
  </si>
  <si>
    <t>Ａ３Ｂ２</t>
  </si>
  <si>
    <t>非設置</t>
  </si>
  <si>
    <t>該当数値なし</t>
  </si>
  <si>
    <t>都市計画駐車場 届出駐車場 附置義務駐車施設</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</si>
  <si>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</si>
  <si>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</si>
  <si>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</si>
  <si>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</si>
  <si>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</si>
  <si>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</si>
  <si>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</si>
  <si>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</si>
  <si>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令和2年度に機械式駐車場であった茂里町地下駐車場を平面自走式の茂里町駐車場へ再整備したことにより、企業債残高対料金収入比率がかなり大きくなっている。
　今後、長期間にわたり、施設の大きな更新はなく、維持管理費も少なくなる。
　精算機などの機器の更新については、耐用年数や状況をみながら計画的に維持管理・更新を行っていく必要がある。</t>
    <rPh sb="67" eb="68">
      <t>オオ</t>
    </rPh>
    <rPh sb="78" eb="80">
      <t>コンゴ</t>
    </rPh>
    <rPh sb="81" eb="84">
      <t>チョウキカン</t>
    </rPh>
    <rPh sb="92" eb="93">
      <t>オオ</t>
    </rPh>
    <rPh sb="101" eb="103">
      <t>イジ</t>
    </rPh>
    <rPh sb="103" eb="106">
      <t>カンリヒ</t>
    </rPh>
    <rPh sb="107" eb="108">
      <t>スク</t>
    </rPh>
    <phoneticPr fontId="5"/>
  </si>
  <si>
    <t>　稼働率について、現状は全国平均及び類似施設平均値より低いが、平面自走式駐車場へ再整備したことにより、利用状況は改善していくと想定している。
　また、新型コロナウイルス感染症拡大防止の影響が小さくなれば、ブリックホールの利用者も増となり、それに伴い駐車場の利用も増えるものと想定している。</t>
    <rPh sb="1" eb="3">
      <t>カドウ</t>
    </rPh>
    <rPh sb="3" eb="4">
      <t>リツ</t>
    </rPh>
    <rPh sb="9" eb="11">
      <t>ゲンジョウ</t>
    </rPh>
    <rPh sb="12" eb="14">
      <t>ゼンコク</t>
    </rPh>
    <rPh sb="14" eb="16">
      <t>ヘイキン</t>
    </rPh>
    <rPh sb="16" eb="17">
      <t>オヨ</t>
    </rPh>
    <rPh sb="18" eb="20">
      <t>ルイジ</t>
    </rPh>
    <rPh sb="20" eb="22">
      <t>シセツ</t>
    </rPh>
    <rPh sb="22" eb="25">
      <t>ヘイキンチ</t>
    </rPh>
    <rPh sb="27" eb="28">
      <t>ヒク</t>
    </rPh>
    <rPh sb="31" eb="36">
      <t>ヘイメンジソウシキ</t>
    </rPh>
    <rPh sb="36" eb="39">
      <t>チュウシャジョウ</t>
    </rPh>
    <rPh sb="40" eb="43">
      <t>サイセイビ</t>
    </rPh>
    <rPh sb="51" eb="53">
      <t>リヨウ</t>
    </rPh>
    <rPh sb="53" eb="55">
      <t>ジョウキョウ</t>
    </rPh>
    <rPh sb="56" eb="58">
      <t>カイゼン</t>
    </rPh>
    <rPh sb="63" eb="65">
      <t>ソウテイ</t>
    </rPh>
    <rPh sb="84" eb="91">
      <t>カンセンショウカクダイボウシ</t>
    </rPh>
    <rPh sb="95" eb="96">
      <t>チイ</t>
    </rPh>
    <rPh sb="110" eb="113">
      <t>リヨウシャ</t>
    </rPh>
    <rPh sb="114" eb="115">
      <t>ゾウ</t>
    </rPh>
    <rPh sb="122" eb="123">
      <t>トモナ</t>
    </rPh>
    <rPh sb="124" eb="127">
      <t>チュウシャジョウ</t>
    </rPh>
    <rPh sb="128" eb="130">
      <t>リヨウ</t>
    </rPh>
    <rPh sb="131" eb="132">
      <t>フ</t>
    </rPh>
    <rPh sb="137" eb="139">
      <t>ソウテイ</t>
    </rPh>
    <phoneticPr fontId="5"/>
  </si>
  <si>
    <t>　令和2年度に、健全な経営へ収益を改善させるため、利用しにくく施設維持経費もかかっていた機械式駐車場を、利用しやすく運営経費も抑えられる平面自走式の駐車場へ再整備を行った。
　再整備の間、仮設駐車場を設置（R2.4.1～R3.1.31）しており、今回の決算の収益の多くは仮設駐車場からのものである。
　しかし、新型コロナウイルス感染症拡大防止の影響によりブリックホールの利用者が減少し、それが続いているため、収益は赤字である。
　経営を健全化するため、駐車場の再整備に加え、令和3年度からは指定管理者制度（利用料金併用制）を導入し、新型コロナウイルス感染症拡大防止の影響が少なくなれば、状況は改善していくと想定している。</t>
    <rPh sb="1" eb="3">
      <t>レイワ</t>
    </rPh>
    <rPh sb="4" eb="6">
      <t>ネンド</t>
    </rPh>
    <rPh sb="8" eb="10">
      <t>ケンゼン</t>
    </rPh>
    <rPh sb="11" eb="13">
      <t>ケイエイ</t>
    </rPh>
    <rPh sb="14" eb="16">
      <t>シュウエキ</t>
    </rPh>
    <rPh sb="17" eb="19">
      <t>カイゼン</t>
    </rPh>
    <rPh sb="25" eb="27">
      <t>リヨウ</t>
    </rPh>
    <rPh sb="31" eb="33">
      <t>シセツ</t>
    </rPh>
    <rPh sb="33" eb="35">
      <t>イジ</t>
    </rPh>
    <rPh sb="35" eb="37">
      <t>ケイヒ</t>
    </rPh>
    <rPh sb="44" eb="50">
      <t>キカイシキチュウシャジョウ</t>
    </rPh>
    <rPh sb="52" eb="54">
      <t>リヨウ</t>
    </rPh>
    <rPh sb="58" eb="60">
      <t>ウンエイ</t>
    </rPh>
    <rPh sb="60" eb="62">
      <t>ケイヒ</t>
    </rPh>
    <rPh sb="63" eb="64">
      <t>オサ</t>
    </rPh>
    <rPh sb="68" eb="73">
      <t>ヘイメンジソウシキ</t>
    </rPh>
    <rPh sb="74" eb="77">
      <t>チュウシャジョウ</t>
    </rPh>
    <rPh sb="78" eb="81">
      <t>サイセイビ</t>
    </rPh>
    <rPh sb="82" eb="83">
      <t>オコナ</t>
    </rPh>
    <rPh sb="88" eb="91">
      <t>サイセイビ</t>
    </rPh>
    <rPh sb="92" eb="93">
      <t>アイダ</t>
    </rPh>
    <rPh sb="94" eb="96">
      <t>カセツ</t>
    </rPh>
    <rPh sb="96" eb="99">
      <t>チュウシャジョウ</t>
    </rPh>
    <rPh sb="100" eb="102">
      <t>セッチ</t>
    </rPh>
    <rPh sb="123" eb="125">
      <t>コンカイ</t>
    </rPh>
    <rPh sb="126" eb="128">
      <t>ケッサン</t>
    </rPh>
    <rPh sb="129" eb="131">
      <t>シュウエキ</t>
    </rPh>
    <rPh sb="132" eb="133">
      <t>オオ</t>
    </rPh>
    <rPh sb="135" eb="137">
      <t>カセツ</t>
    </rPh>
    <rPh sb="137" eb="140">
      <t>チュウシャジョウ</t>
    </rPh>
    <rPh sb="196" eb="197">
      <t>ツヅ</t>
    </rPh>
    <rPh sb="218" eb="221">
      <t>ケンゼンカ</t>
    </rPh>
    <rPh sb="226" eb="229">
      <t>チュウシャジョウ</t>
    </rPh>
    <rPh sb="230" eb="233">
      <t>サイセイビ</t>
    </rPh>
    <rPh sb="234" eb="235">
      <t>クワ</t>
    </rPh>
    <rPh sb="237" eb="239">
      <t>レイワ</t>
    </rPh>
    <rPh sb="240" eb="242">
      <t>ネンド</t>
    </rPh>
    <rPh sb="245" eb="247">
      <t>シテイ</t>
    </rPh>
    <rPh sb="247" eb="250">
      <t>カンリシャ</t>
    </rPh>
    <rPh sb="250" eb="252">
      <t>セイド</t>
    </rPh>
    <rPh sb="253" eb="255">
      <t>リヨウ</t>
    </rPh>
    <rPh sb="255" eb="257">
      <t>リョウキン</t>
    </rPh>
    <rPh sb="257" eb="260">
      <t>ヘイヨウセイ</t>
    </rPh>
    <rPh sb="262" eb="264">
      <t>ドウニュウ</t>
    </rPh>
    <rPh sb="266" eb="268">
      <t>シンガタ</t>
    </rPh>
    <rPh sb="275" eb="278">
      <t>カンセンショウ</t>
    </rPh>
    <rPh sb="278" eb="280">
      <t>カクダイ</t>
    </rPh>
    <rPh sb="280" eb="282">
      <t>ボウシ</t>
    </rPh>
    <rPh sb="283" eb="285">
      <t>エイキョウ</t>
    </rPh>
    <rPh sb="286" eb="287">
      <t>スク</t>
    </rPh>
    <rPh sb="293" eb="295">
      <t>ジョウキョウ</t>
    </rPh>
    <rPh sb="296" eb="298">
      <t>カイゼン</t>
    </rPh>
    <rPh sb="303" eb="305">
      <t>ソウテイ</t>
    </rPh>
    <phoneticPr fontId="5"/>
  </si>
  <si>
    <t xml:space="preserve">  収益は赤字となっているが、他の市営駐車場の収益により、他会計からの補助なく運営できている。
　今回の駐車場の再整備により、単独黒字化への道筋をつけることができた。
　しかし、今後は新型コロナウイルスの影響による収益の悪化が続くことが想定されることから、指定管理者制度（令和３年度から利用料金制を導入）による利用者サービスの向上及び増収対策に努めるとともに、施設の更新に充てる財源を計画的に確保していく。</t>
    <rPh sb="5" eb="7">
      <t>アカジ</t>
    </rPh>
    <rPh sb="15" eb="16">
      <t>タ</t>
    </rPh>
    <rPh sb="17" eb="19">
      <t>シエイ</t>
    </rPh>
    <rPh sb="19" eb="21">
      <t>チュウシャ</t>
    </rPh>
    <rPh sb="21" eb="22">
      <t>ジョウ</t>
    </rPh>
    <rPh sb="23" eb="25">
      <t>シュウエキ</t>
    </rPh>
    <rPh sb="29" eb="30">
      <t>タ</t>
    </rPh>
    <rPh sb="30" eb="32">
      <t>カイケイ</t>
    </rPh>
    <rPh sb="35" eb="37">
      <t>ホジョ</t>
    </rPh>
    <rPh sb="39" eb="41">
      <t>ウンエイ</t>
    </rPh>
    <rPh sb="49" eb="51">
      <t>コンカイ</t>
    </rPh>
    <rPh sb="52" eb="55">
      <t>チュウシャジョウ</t>
    </rPh>
    <rPh sb="56" eb="59">
      <t>サイセイビ</t>
    </rPh>
    <rPh sb="63" eb="65">
      <t>タンドク</t>
    </rPh>
    <rPh sb="65" eb="67">
      <t>クロジ</t>
    </rPh>
    <rPh sb="67" eb="68">
      <t>カ</t>
    </rPh>
    <rPh sb="70" eb="72">
      <t>ミチスジ</t>
    </rPh>
    <rPh sb="113" eb="11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</si>
</sst>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#N/A</c:v>
                </c:pt>
                <c:pt idx="4">
                  <c:v>95</c:v>
                </c:pt>
              </c:numCache>
            </c:numRef>
          </c:val>
          <c:extLst>
            <c:ext xmlns:c16="http://schemas.microsoft.com/office/drawing/2014/chart" uri="{C3380CC4-5D6E-409C-BE32-E72D297353CC}">
              <c16:uniqueId val="{00000000-B954-4146-8E7B-C7B881618C58}"/>
            </c:ext>
          </c:extLst>
        </c:ser>
        <c:dLbls>
          <c:showLegendKey val="0"/>
          <c:showVal val="0"/>
          <c:showCatName val="0"/>
          <c:showSerName val="0"/>
          <c:showPercent val="0"/>
          <c:showBubbleSize val="0"/>
        </c:dLbls>
        <c:gapWidth val="150"/>
        <c:axId val="122994696"/>
        <c:axId val="1229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3199.2</c:v>
                </c:pt>
              </c:numCache>
            </c:numRef>
          </c:val>
          <c:smooth val="0"/>
          <c:extLst>
            <c:ext xmlns:c16="http://schemas.microsoft.com/office/drawing/2014/chart" uri="{C3380CC4-5D6E-409C-BE32-E72D297353CC}">
              <c16:uniqueId val="{00000001-B954-4146-8E7B-C7B881618C58}"/>
            </c:ext>
          </c:extLst>
        </c:ser>
        <c:dLbls>
          <c:showLegendKey val="0"/>
          <c:showVal val="0"/>
          <c:showCatName val="0"/>
          <c:showSerName val="0"/>
          <c:showPercent val="0"/>
          <c:showBubbleSize val="0"/>
        </c:dLbls>
        <c:marker val="1"/>
        <c:smooth val="0"/>
        <c:axId val="122994696"/>
        <c:axId val="122991168"/>
      </c:lineChart>
      <c:catAx>
        <c:axId val="122994696"/>
        <c:scaling>
          <c:orientation val="minMax"/>
        </c:scaling>
        <c:delete val="1"/>
        <c:axPos val="b"/>
        <c:numFmt formatCode="General" sourceLinked="1"/>
        <c:majorTickMark val="none"/>
        <c:minorTickMark val="none"/>
        <c:tickLblPos val="none"/>
        <c:crossAx val="122991168"/>
        <c:crosses val="autoZero"/>
        <c:auto val="1"/>
        <c:lblAlgn val="ctr"/>
        <c:lblOffset val="100"/>
        <c:noMultiLvlLbl val="1"/>
      </c:catAx>
      <c:valAx>
        <c:axId val="12299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9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#N/A</c:v>
                </c:pt>
                <c:pt idx="4">
                  <c:v>2369.1999999999998</c:v>
                </c:pt>
              </c:numCache>
            </c:numRef>
          </c:val>
          <c:extLst>
            <c:ext xmlns:c16="http://schemas.microsoft.com/office/drawing/2014/chart" uri="{C3380CC4-5D6E-409C-BE32-E72D297353CC}">
              <c16:uniqueId val="{00000000-E17F-43DE-95F3-621E4864CA40}"/>
            </c:ext>
          </c:extLst>
        </c:ser>
        <c:dLbls>
          <c:showLegendKey val="0"/>
          <c:showVal val="0"/>
          <c:showCatName val="0"/>
          <c:showSerName val="0"/>
          <c:showPercent val="0"/>
          <c:showBubbleSize val="0"/>
        </c:dLbls>
        <c:gapWidth val="150"/>
        <c:axId val="122995872"/>
        <c:axId val="1229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764.6</c:v>
                </c:pt>
              </c:numCache>
            </c:numRef>
          </c:val>
          <c:smooth val="0"/>
          <c:extLst>
            <c:ext xmlns:c16="http://schemas.microsoft.com/office/drawing/2014/chart" uri="{C3380CC4-5D6E-409C-BE32-E72D297353CC}">
              <c16:uniqueId val="{00000001-E17F-43DE-95F3-621E4864CA40}"/>
            </c:ext>
          </c:extLst>
        </c:ser>
        <c:dLbls>
          <c:showLegendKey val="0"/>
          <c:showVal val="0"/>
          <c:showCatName val="0"/>
          <c:showSerName val="0"/>
          <c:showPercent val="0"/>
          <c:showBubbleSize val="0"/>
        </c:dLbls>
        <c:marker val="1"/>
        <c:smooth val="0"/>
        <c:axId val="122995872"/>
        <c:axId val="122992736"/>
      </c:lineChart>
      <c:catAx>
        <c:axId val="122995872"/>
        <c:scaling>
          <c:orientation val="minMax"/>
        </c:scaling>
        <c:delete val="1"/>
        <c:axPos val="b"/>
        <c:numFmt formatCode="General" sourceLinked="1"/>
        <c:majorTickMark val="none"/>
        <c:minorTickMark val="none"/>
        <c:tickLblPos val="none"/>
        <c:crossAx val="122992736"/>
        <c:crosses val="autoZero"/>
        <c:auto val="1"/>
        <c:lblAlgn val="ctr"/>
        <c:lblOffset val="100"/>
        <c:noMultiLvlLbl val="1"/>
      </c:catAx>
      <c:valAx>
        <c:axId val="12299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8A5-46B9-BE44-06987F5F4A59}"/>
            </c:ext>
          </c:extLst>
        </c:ser>
        <c:dLbls>
          <c:showLegendKey val="0"/>
          <c:showVal val="0"/>
          <c:showCatName val="0"/>
          <c:showSerName val="0"/>
          <c:showPercent val="0"/>
          <c:showBubbleSize val="0"/>
        </c:dLbls>
        <c:gapWidth val="150"/>
        <c:axId val="122991952"/>
        <c:axId val="12299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A5-46B9-BE44-06987F5F4A59}"/>
            </c:ext>
          </c:extLst>
        </c:ser>
        <c:dLbls>
          <c:showLegendKey val="0"/>
          <c:showVal val="0"/>
          <c:showCatName val="0"/>
          <c:showSerName val="0"/>
          <c:showPercent val="0"/>
          <c:showBubbleSize val="0"/>
        </c:dLbls>
        <c:marker val="1"/>
        <c:smooth val="0"/>
        <c:axId val="122991952"/>
        <c:axId val="122992344"/>
      </c:lineChart>
      <c:catAx>
        <c:axId val="122991952"/>
        <c:scaling>
          <c:orientation val="minMax"/>
        </c:scaling>
        <c:delete val="1"/>
        <c:axPos val="b"/>
        <c:numFmt formatCode="General" sourceLinked="1"/>
        <c:majorTickMark val="none"/>
        <c:minorTickMark val="none"/>
        <c:tickLblPos val="none"/>
        <c:crossAx val="122992344"/>
        <c:crosses val="autoZero"/>
        <c:auto val="1"/>
        <c:lblAlgn val="ctr"/>
        <c:lblOffset val="100"/>
        <c:noMultiLvlLbl val="1"/>
      </c:catAx>
      <c:valAx>
        <c:axId val="12299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9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DA4-4E4E-945F-054CF82C5EC3}"/>
            </c:ext>
          </c:extLst>
        </c:ser>
        <c:dLbls>
          <c:showLegendKey val="0"/>
          <c:showVal val="0"/>
          <c:showCatName val="0"/>
          <c:showSerName val="0"/>
          <c:showPercent val="0"/>
          <c:showBubbleSize val="0"/>
        </c:dLbls>
        <c:gapWidth val="150"/>
        <c:axId val="122993520"/>
        <c:axId val="12299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A4-4E4E-945F-054CF82C5EC3}"/>
            </c:ext>
          </c:extLst>
        </c:ser>
        <c:dLbls>
          <c:showLegendKey val="0"/>
          <c:showVal val="0"/>
          <c:showCatName val="0"/>
          <c:showSerName val="0"/>
          <c:showPercent val="0"/>
          <c:showBubbleSize val="0"/>
        </c:dLbls>
        <c:marker val="1"/>
        <c:smooth val="0"/>
        <c:axId val="122993520"/>
        <c:axId val="122996656"/>
      </c:lineChart>
      <c:catAx>
        <c:axId val="122993520"/>
        <c:scaling>
          <c:orientation val="minMax"/>
        </c:scaling>
        <c:delete val="1"/>
        <c:axPos val="b"/>
        <c:numFmt formatCode="General" sourceLinked="1"/>
        <c:majorTickMark val="none"/>
        <c:minorTickMark val="none"/>
        <c:tickLblPos val="none"/>
        <c:crossAx val="122996656"/>
        <c:crosses val="autoZero"/>
        <c:auto val="1"/>
        <c:lblAlgn val="ctr"/>
        <c:lblOffset val="100"/>
        <c:noMultiLvlLbl val="1"/>
      </c:catAx>
      <c:valAx>
        <c:axId val="12299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9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CA15-4CC4-97CC-C007B941C7FB}"/>
            </c:ext>
          </c:extLst>
        </c:ser>
        <c:dLbls>
          <c:showLegendKey val="0"/>
          <c:showVal val="0"/>
          <c:showCatName val="0"/>
          <c:showSerName val="0"/>
          <c:showPercent val="0"/>
          <c:showBubbleSize val="0"/>
        </c:dLbls>
        <c:gapWidth val="150"/>
        <c:axId val="647375936"/>
        <c:axId val="6473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5.9</c:v>
                </c:pt>
              </c:numCache>
            </c:numRef>
          </c:val>
          <c:smooth val="0"/>
          <c:extLst>
            <c:ext xmlns:c16="http://schemas.microsoft.com/office/drawing/2014/chart" uri="{C3380CC4-5D6E-409C-BE32-E72D297353CC}">
              <c16:uniqueId val="{00000001-CA15-4CC4-97CC-C007B941C7FB}"/>
            </c:ext>
          </c:extLst>
        </c:ser>
        <c:dLbls>
          <c:showLegendKey val="0"/>
          <c:showVal val="0"/>
          <c:showCatName val="0"/>
          <c:showSerName val="0"/>
          <c:showPercent val="0"/>
          <c:showBubbleSize val="0"/>
        </c:dLbls>
        <c:marker val="1"/>
        <c:smooth val="0"/>
        <c:axId val="647375936"/>
        <c:axId val="647372800"/>
      </c:lineChart>
      <c:catAx>
        <c:axId val="647375936"/>
        <c:scaling>
          <c:orientation val="minMax"/>
        </c:scaling>
        <c:delete val="1"/>
        <c:axPos val="b"/>
        <c:numFmt formatCode="General" sourceLinked="1"/>
        <c:majorTickMark val="none"/>
        <c:minorTickMark val="none"/>
        <c:tickLblPos val="none"/>
        <c:crossAx val="647372800"/>
        <c:crosses val="autoZero"/>
        <c:auto val="1"/>
        <c:lblAlgn val="ctr"/>
        <c:lblOffset val="100"/>
        <c:noMultiLvlLbl val="1"/>
      </c:catAx>
      <c:valAx>
        <c:axId val="64737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3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99F8-4062-B82E-A9774E2072CE}"/>
            </c:ext>
          </c:extLst>
        </c:ser>
        <c:dLbls>
          <c:showLegendKey val="0"/>
          <c:showVal val="0"/>
          <c:showCatName val="0"/>
          <c:showSerName val="0"/>
          <c:showPercent val="0"/>
          <c:showBubbleSize val="0"/>
        </c:dLbls>
        <c:gapWidth val="150"/>
        <c:axId val="647370840"/>
        <c:axId val="64737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93</c:v>
                </c:pt>
              </c:numCache>
            </c:numRef>
          </c:val>
          <c:smooth val="0"/>
          <c:extLst>
            <c:ext xmlns:c16="http://schemas.microsoft.com/office/drawing/2014/chart" uri="{C3380CC4-5D6E-409C-BE32-E72D297353CC}">
              <c16:uniqueId val="{00000001-99F8-4062-B82E-A9774E2072CE}"/>
            </c:ext>
          </c:extLst>
        </c:ser>
        <c:dLbls>
          <c:showLegendKey val="0"/>
          <c:showVal val="0"/>
          <c:showCatName val="0"/>
          <c:showSerName val="0"/>
          <c:showPercent val="0"/>
          <c:showBubbleSize val="0"/>
        </c:dLbls>
        <c:marker val="1"/>
        <c:smooth val="0"/>
        <c:axId val="647370840"/>
        <c:axId val="647376720"/>
      </c:lineChart>
      <c:catAx>
        <c:axId val="647370840"/>
        <c:scaling>
          <c:orientation val="minMax"/>
        </c:scaling>
        <c:delete val="1"/>
        <c:axPos val="b"/>
        <c:numFmt formatCode="General" sourceLinked="1"/>
        <c:majorTickMark val="none"/>
        <c:minorTickMark val="none"/>
        <c:tickLblPos val="none"/>
        <c:crossAx val="647376720"/>
        <c:crosses val="autoZero"/>
        <c:auto val="1"/>
        <c:lblAlgn val="ctr"/>
        <c:lblOffset val="100"/>
        <c:noMultiLvlLbl val="1"/>
      </c:catAx>
      <c:valAx>
        <c:axId val="64737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737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#N/A</c:v>
                </c:pt>
                <c:pt idx="4">
                  <c:v>31.9</c:v>
                </c:pt>
              </c:numCache>
            </c:numRef>
          </c:val>
          <c:extLst>
            <c:ext xmlns:c16="http://schemas.microsoft.com/office/drawing/2014/chart" uri="{C3380CC4-5D6E-409C-BE32-E72D297353CC}">
              <c16:uniqueId val="{00000000-63D8-481D-A898-18AECCAC4AAC}"/>
            </c:ext>
          </c:extLst>
        </c:ser>
        <c:dLbls>
          <c:showLegendKey val="0"/>
          <c:showVal val="0"/>
          <c:showCatName val="0"/>
          <c:showSerName val="0"/>
          <c:showPercent val="0"/>
          <c:showBubbleSize val="0"/>
        </c:dLbls>
        <c:gapWidth val="150"/>
        <c:axId val="647377112"/>
        <c:axId val="64737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128.5</c:v>
                </c:pt>
              </c:numCache>
            </c:numRef>
          </c:val>
          <c:smooth val="0"/>
          <c:extLst>
            <c:ext xmlns:c16="http://schemas.microsoft.com/office/drawing/2014/chart" uri="{C3380CC4-5D6E-409C-BE32-E72D297353CC}">
              <c16:uniqueId val="{00000001-63D8-481D-A898-18AECCAC4AAC}"/>
            </c:ext>
          </c:extLst>
        </c:ser>
        <c:dLbls>
          <c:showLegendKey val="0"/>
          <c:showVal val="0"/>
          <c:showCatName val="0"/>
          <c:showSerName val="0"/>
          <c:showPercent val="0"/>
          <c:showBubbleSize val="0"/>
        </c:dLbls>
        <c:marker val="1"/>
        <c:smooth val="0"/>
        <c:axId val="647377112"/>
        <c:axId val="647370448"/>
      </c:lineChart>
      <c:catAx>
        <c:axId val="647377112"/>
        <c:scaling>
          <c:orientation val="minMax"/>
        </c:scaling>
        <c:delete val="1"/>
        <c:axPos val="b"/>
        <c:numFmt formatCode="General" sourceLinked="1"/>
        <c:majorTickMark val="none"/>
        <c:minorTickMark val="none"/>
        <c:tickLblPos val="none"/>
        <c:crossAx val="647370448"/>
        <c:crosses val="autoZero"/>
        <c:auto val="1"/>
        <c:lblAlgn val="ctr"/>
        <c:lblOffset val="100"/>
        <c:noMultiLvlLbl val="1"/>
      </c:catAx>
      <c:valAx>
        <c:axId val="64737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37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#N/A</c:v>
                </c:pt>
                <c:pt idx="4">
                  <c:v>-2.5</c:v>
                </c:pt>
              </c:numCache>
            </c:numRef>
          </c:val>
          <c:extLst>
            <c:ext xmlns:c16="http://schemas.microsoft.com/office/drawing/2014/chart" uri="{C3380CC4-5D6E-409C-BE32-E72D297353CC}">
              <c16:uniqueId val="{00000000-184F-4C49-B866-3495271B7126}"/>
            </c:ext>
          </c:extLst>
        </c:ser>
        <c:dLbls>
          <c:showLegendKey val="0"/>
          <c:showVal val="0"/>
          <c:showCatName val="0"/>
          <c:showSerName val="0"/>
          <c:showPercent val="0"/>
          <c:showBubbleSize val="0"/>
        </c:dLbls>
        <c:gapWidth val="150"/>
        <c:axId val="647372016"/>
        <c:axId val="49665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-52.1</c:v>
                </c:pt>
              </c:numCache>
            </c:numRef>
          </c:val>
          <c:smooth val="0"/>
          <c:extLst>
            <c:ext xmlns:c16="http://schemas.microsoft.com/office/drawing/2014/chart" uri="{C3380CC4-5D6E-409C-BE32-E72D297353CC}">
              <c16:uniqueId val="{00000001-184F-4C49-B866-3495271B7126}"/>
            </c:ext>
          </c:extLst>
        </c:ser>
        <c:dLbls>
          <c:showLegendKey val="0"/>
          <c:showVal val="0"/>
          <c:showCatName val="0"/>
          <c:showSerName val="0"/>
          <c:showPercent val="0"/>
          <c:showBubbleSize val="0"/>
        </c:dLbls>
        <c:marker val="1"/>
        <c:smooth val="0"/>
        <c:axId val="647372016"/>
        <c:axId val="496654968"/>
      </c:lineChart>
      <c:catAx>
        <c:axId val="647372016"/>
        <c:scaling>
          <c:orientation val="minMax"/>
        </c:scaling>
        <c:delete val="1"/>
        <c:axPos val="b"/>
        <c:numFmt formatCode="General" sourceLinked="1"/>
        <c:majorTickMark val="none"/>
        <c:minorTickMark val="none"/>
        <c:tickLblPos val="none"/>
        <c:crossAx val="496654968"/>
        <c:crosses val="autoZero"/>
        <c:auto val="1"/>
        <c:lblAlgn val="ctr"/>
        <c:lblOffset val="100"/>
        <c:noMultiLvlLbl val="1"/>
      </c:catAx>
      <c:valAx>
        <c:axId val="49665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37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#N/A</c:v>
                </c:pt>
                <c:pt idx="4">
                  <c:v>-468</c:v>
                </c:pt>
              </c:numCache>
            </c:numRef>
          </c:val>
          <c:extLst>
            <c:ext xmlns:c16="http://schemas.microsoft.com/office/drawing/2014/chart" uri="{C3380CC4-5D6E-409C-BE32-E72D297353CC}">
              <c16:uniqueId val="{00000000-20F4-49B8-9C2D-0A8934EFD399}"/>
            </c:ext>
          </c:extLst>
        </c:ser>
        <c:dLbls>
          <c:showLegendKey val="0"/>
          <c:showVal val="0"/>
          <c:showCatName val="0"/>
          <c:showSerName val="0"/>
          <c:showPercent val="0"/>
          <c:showBubbleSize val="0"/>
        </c:dLbls>
        <c:gapWidth val="150"/>
        <c:axId val="496653008"/>
        <c:axId val="4966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1045</c:v>
                </c:pt>
              </c:numCache>
            </c:numRef>
          </c:val>
          <c:smooth val="0"/>
          <c:extLst>
            <c:ext xmlns:c16="http://schemas.microsoft.com/office/drawing/2014/chart" uri="{C3380CC4-5D6E-409C-BE32-E72D297353CC}">
              <c16:uniqueId val="{00000001-20F4-49B8-9C2D-0A8934EFD399}"/>
            </c:ext>
          </c:extLst>
        </c:ser>
        <c:dLbls>
          <c:showLegendKey val="0"/>
          <c:showVal val="0"/>
          <c:showCatName val="0"/>
          <c:showSerName val="0"/>
          <c:showPercent val="0"/>
          <c:showBubbleSize val="0"/>
        </c:dLbls>
        <c:marker val="1"/>
        <c:smooth val="0"/>
        <c:axId val="496653008"/>
        <c:axId val="496653792"/>
      </c:lineChart>
      <c:catAx>
        <c:axId val="496653008"/>
        <c:scaling>
          <c:orientation val="minMax"/>
        </c:scaling>
        <c:delete val="1"/>
        <c:axPos val="b"/>
        <c:numFmt formatCode="General" sourceLinked="1"/>
        <c:majorTickMark val="none"/>
        <c:minorTickMark val="none"/>
        <c:tickLblPos val="none"/>
        <c:crossAx val="496653792"/>
        <c:crosses val="autoZero"/>
        <c:auto val="1"/>
        <c:lblAlgn val="ctr"/>
        <c:lblOffset val="100"/>
        <c:noMultiLvlLbl val="1"/>
      </c:catAx>
      <c:valAx>
        <c:axId val="49665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65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D5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長崎市茂里町駐車場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2770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95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31.9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t="str">
        <f>データ!AF7</f>
        <v>-</v>
      </c>
      <c r="BH32" s="110"/>
      <c r="BI32" s="110"/>
      <c r="BJ32" s="110"/>
      <c r="BK32" s="110"/>
      <c r="BL32" s="110"/>
      <c r="BM32" s="110"/>
      <c r="BN32" s="110"/>
      <c r="BO32" s="110"/>
      <c r="BP32" s="110"/>
      <c r="BQ32" s="110"/>
      <c r="BR32" s="110"/>
      <c r="BS32" s="110"/>
      <c r="BT32" s="110"/>
      <c r="BU32" s="110"/>
      <c r="BV32" s="110"/>
      <c r="BW32" s="110"/>
      <c r="BX32" s="110"/>
      <c r="BY32" s="110"/>
      <c r="BZ32" s="110" t="str">
        <f>データ!AG7</f>
        <v>-</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t="str">
        <f>データ!AQ7</f>
        <v>-</v>
      </c>
      <c r="FY32" s="110"/>
      <c r="FZ32" s="110"/>
      <c r="GA32" s="110"/>
      <c r="GB32" s="110"/>
      <c r="GC32" s="110"/>
      <c r="GD32" s="110"/>
      <c r="GE32" s="110"/>
      <c r="GF32" s="110"/>
      <c r="GG32" s="110"/>
      <c r="GH32" s="110"/>
      <c r="GI32" s="110"/>
      <c r="GJ32" s="110"/>
      <c r="GK32" s="110"/>
      <c r="GL32" s="110"/>
      <c r="GM32" s="110"/>
      <c r="GN32" s="110"/>
      <c r="GO32" s="110"/>
      <c r="GP32" s="110"/>
      <c r="GQ32" s="110" t="str">
        <f>データ!AR7</f>
        <v>-</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t="str">
        <f>データ!DR7</f>
        <v>-</v>
      </c>
      <c r="KP32" s="81"/>
      <c r="KQ32" s="81"/>
      <c r="KR32" s="81"/>
      <c r="KS32" s="81"/>
      <c r="KT32" s="81"/>
      <c r="KU32" s="81"/>
      <c r="KV32" s="81"/>
      <c r="KW32" s="81"/>
      <c r="KX32" s="81"/>
      <c r="KY32" s="81"/>
      <c r="KZ32" s="81"/>
      <c r="LA32" s="81"/>
      <c r="LB32" s="81"/>
      <c r="LC32" s="81"/>
      <c r="LD32" s="81"/>
      <c r="LE32" s="81"/>
      <c r="LF32" s="81"/>
      <c r="LG32" s="82"/>
      <c r="LH32" s="80" t="str">
        <f>データ!DS7</f>
        <v>-</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t="str">
        <f>データ!AX7</f>
        <v>-</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t="str">
        <f>データ!BT7</f>
        <v>-</v>
      </c>
      <c r="LI52" s="106"/>
      <c r="LJ52" s="106"/>
      <c r="LK52" s="106"/>
      <c r="LL52" s="106"/>
      <c r="LM52" s="106"/>
      <c r="LN52" s="106"/>
      <c r="LO52" s="106"/>
      <c r="LP52" s="106"/>
      <c r="LQ52" s="106"/>
      <c r="LR52" s="106"/>
      <c r="LS52" s="106"/>
      <c r="LT52" s="106"/>
      <c r="LU52" s="106"/>
      <c r="LV52" s="106"/>
      <c r="LW52" s="106"/>
      <c r="LX52" s="106"/>
      <c r="LY52" s="106"/>
      <c r="LZ52" s="106"/>
      <c r="MA52" s="106">
        <f>データ!BU7</f>
        <v>-468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t="str">
        <f>データ!BB7</f>
        <v>-</v>
      </c>
      <c r="BH53" s="106"/>
      <c r="BI53" s="106"/>
      <c r="BJ53" s="106"/>
      <c r="BK53" s="106"/>
      <c r="BL53" s="106"/>
      <c r="BM53" s="106"/>
      <c r="BN53" s="106"/>
      <c r="BO53" s="106"/>
      <c r="BP53" s="106"/>
      <c r="BQ53" s="106"/>
      <c r="BR53" s="106"/>
      <c r="BS53" s="106"/>
      <c r="BT53" s="106"/>
      <c r="BU53" s="106"/>
      <c r="BV53" s="106"/>
      <c r="BW53" s="106"/>
      <c r="BX53" s="106"/>
      <c r="BY53" s="106"/>
      <c r="BZ53" s="106" t="str">
        <f>データ!BC7</f>
        <v>-</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t="str">
        <f>データ!BM7</f>
        <v>-</v>
      </c>
      <c r="FY53" s="110"/>
      <c r="FZ53" s="110"/>
      <c r="GA53" s="110"/>
      <c r="GB53" s="110"/>
      <c r="GC53" s="110"/>
      <c r="GD53" s="110"/>
      <c r="GE53" s="110"/>
      <c r="GF53" s="110"/>
      <c r="GG53" s="110"/>
      <c r="GH53" s="110"/>
      <c r="GI53" s="110"/>
      <c r="GJ53" s="110"/>
      <c r="GK53" s="110"/>
      <c r="GL53" s="110"/>
      <c r="GM53" s="110"/>
      <c r="GN53" s="110"/>
      <c r="GO53" s="110"/>
      <c r="GP53" s="110"/>
      <c r="GQ53" s="110" t="str">
        <f>データ!BN7</f>
        <v>-</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t="str">
        <f>データ!BX7</f>
        <v>-</v>
      </c>
      <c r="KP53" s="106"/>
      <c r="KQ53" s="106"/>
      <c r="KR53" s="106"/>
      <c r="KS53" s="106"/>
      <c r="KT53" s="106"/>
      <c r="KU53" s="106"/>
      <c r="KV53" s="106"/>
      <c r="KW53" s="106"/>
      <c r="KX53" s="106"/>
      <c r="KY53" s="106"/>
      <c r="KZ53" s="106"/>
      <c r="LA53" s="106"/>
      <c r="LB53" s="106"/>
      <c r="LC53" s="106"/>
      <c r="LD53" s="106"/>
      <c r="LE53" s="106"/>
      <c r="LF53" s="106"/>
      <c r="LG53" s="106"/>
      <c r="LH53" s="106" t="str">
        <f>データ!BY7</f>
        <v>-</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774938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11966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2369.1999999999998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t="str">
        <f>データ!DG7</f>
        <v>-</v>
      </c>
      <c r="LF78" s="81"/>
      <c r="LG78" s="81"/>
      <c r="LH78" s="81"/>
      <c r="LI78" s="81"/>
      <c r="LJ78" s="81"/>
      <c r="LK78" s="81"/>
      <c r="LL78" s="81"/>
      <c r="LM78" s="81"/>
      <c r="LN78" s="81"/>
      <c r="LO78" s="81"/>
      <c r="LP78" s="81"/>
      <c r="LQ78" s="81"/>
      <c r="LR78" s="81"/>
      <c r="LS78" s="82"/>
      <c r="LT78" s="80" t="str">
        <f>データ!DH7</f>
        <v>-</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5jjnrP0qJPHa7jocBIs2rX3xomfO7F7i9WrmQAJ68rrsq2EJjlADUHwClbno+3b6m5p3M/GedgGUaM1GPesKhA==" saltValue="htgpf8OmNXYTA32gDKRD/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100</v>
      </c>
      <c r="AV5" s="59" t="s">
        <v>102</v>
      </c>
      <c r="AW5" s="59" t="s">
        <v>103</v>
      </c>
      <c r="AX5" s="59" t="s">
        <v>104</v>
      </c>
      <c r="AY5" s="59" t="s">
        <v>105</v>
      </c>
      <c r="AZ5" s="59" t="s">
        <v>94</v>
      </c>
      <c r="BA5" s="59" t="s">
        <v>95</v>
      </c>
      <c r="BB5" s="59" t="s">
        <v>96</v>
      </c>
      <c r="BC5" s="59" t="s">
        <v>97</v>
      </c>
      <c r="BD5" s="59" t="s">
        <v>98</v>
      </c>
      <c r="BE5" s="59" t="s">
        <v>99</v>
      </c>
      <c r="BF5" s="59" t="s">
        <v>106</v>
      </c>
      <c r="BG5" s="59" t="s">
        <v>102</v>
      </c>
      <c r="BH5" s="59" t="s">
        <v>91</v>
      </c>
      <c r="BI5" s="59" t="s">
        <v>107</v>
      </c>
      <c r="BJ5" s="59" t="s">
        <v>108</v>
      </c>
      <c r="BK5" s="59" t="s">
        <v>94</v>
      </c>
      <c r="BL5" s="59" t="s">
        <v>95</v>
      </c>
      <c r="BM5" s="59" t="s">
        <v>96</v>
      </c>
      <c r="BN5" s="59" t="s">
        <v>97</v>
      </c>
      <c r="BO5" s="59" t="s">
        <v>98</v>
      </c>
      <c r="BP5" s="59" t="s">
        <v>99</v>
      </c>
      <c r="BQ5" s="59" t="s">
        <v>109</v>
      </c>
      <c r="BR5" s="59" t="s">
        <v>110</v>
      </c>
      <c r="BS5" s="59" t="s">
        <v>111</v>
      </c>
      <c r="BT5" s="59" t="s">
        <v>101</v>
      </c>
      <c r="BU5" s="59" t="s">
        <v>105</v>
      </c>
      <c r="BV5" s="59" t="s">
        <v>94</v>
      </c>
      <c r="BW5" s="59" t="s">
        <v>95</v>
      </c>
      <c r="BX5" s="59" t="s">
        <v>96</v>
      </c>
      <c r="BY5" s="59" t="s">
        <v>97</v>
      </c>
      <c r="BZ5" s="59" t="s">
        <v>98</v>
      </c>
      <c r="CA5" s="59" t="s">
        <v>99</v>
      </c>
      <c r="CB5" s="59" t="s">
        <v>100</v>
      </c>
      <c r="CC5" s="59" t="s">
        <v>110</v>
      </c>
      <c r="CD5" s="59" t="s">
        <v>91</v>
      </c>
      <c r="CE5" s="59" t="s">
        <v>101</v>
      </c>
      <c r="CF5" s="59" t="s">
        <v>93</v>
      </c>
      <c r="CG5" s="59" t="s">
        <v>94</v>
      </c>
      <c r="CH5" s="59" t="s">
        <v>95</v>
      </c>
      <c r="CI5" s="59" t="s">
        <v>96</v>
      </c>
      <c r="CJ5" s="59" t="s">
        <v>97</v>
      </c>
      <c r="CK5" s="59" t="s">
        <v>98</v>
      </c>
      <c r="CL5" s="59" t="s">
        <v>99</v>
      </c>
      <c r="CM5" s="150"/>
      <c r="CN5" s="150"/>
      <c r="CO5" s="59" t="s">
        <v>89</v>
      </c>
      <c r="CP5" s="59" t="s">
        <v>90</v>
      </c>
      <c r="CQ5" s="59" t="s">
        <v>111</v>
      </c>
      <c r="CR5" s="59" t="s">
        <v>107</v>
      </c>
      <c r="CS5" s="59" t="s">
        <v>108</v>
      </c>
      <c r="CT5" s="59" t="s">
        <v>94</v>
      </c>
      <c r="CU5" s="59" t="s">
        <v>95</v>
      </c>
      <c r="CV5" s="59" t="s">
        <v>96</v>
      </c>
      <c r="CW5" s="59" t="s">
        <v>97</v>
      </c>
      <c r="CX5" s="59" t="s">
        <v>98</v>
      </c>
      <c r="CY5" s="59" t="s">
        <v>99</v>
      </c>
      <c r="CZ5" s="59" t="s">
        <v>89</v>
      </c>
      <c r="DA5" s="59" t="s">
        <v>102</v>
      </c>
      <c r="DB5" s="59" t="s">
        <v>91</v>
      </c>
      <c r="DC5" s="59" t="s">
        <v>107</v>
      </c>
      <c r="DD5" s="59" t="s">
        <v>108</v>
      </c>
      <c r="DE5" s="59" t="s">
        <v>94</v>
      </c>
      <c r="DF5" s="59" t="s">
        <v>95</v>
      </c>
      <c r="DG5" s="59" t="s">
        <v>96</v>
      </c>
      <c r="DH5" s="59" t="s">
        <v>97</v>
      </c>
      <c r="DI5" s="59" t="s">
        <v>98</v>
      </c>
      <c r="DJ5" s="59" t="s">
        <v>35</v>
      </c>
      <c r="DK5" s="59" t="s">
        <v>89</v>
      </c>
      <c r="DL5" s="59" t="s">
        <v>102</v>
      </c>
      <c r="DM5" s="59" t="s">
        <v>111</v>
      </c>
      <c r="DN5" s="59" t="s">
        <v>101</v>
      </c>
      <c r="DO5" s="59" t="s">
        <v>108</v>
      </c>
      <c r="DP5" s="59" t="s">
        <v>94</v>
      </c>
      <c r="DQ5" s="59" t="s">
        <v>95</v>
      </c>
      <c r="DR5" s="59" t="s">
        <v>96</v>
      </c>
      <c r="DS5" s="59" t="s">
        <v>97</v>
      </c>
      <c r="DT5" s="59" t="s">
        <v>98</v>
      </c>
      <c r="DU5" s="59" t="s">
        <v>99</v>
      </c>
    </row>
    <row r="6" spans="1:125" s="66" customFormat="1" x14ac:dyDescent="0.15">
      <c r="A6" s="49" t="s">
        <v>112</v>
      </c>
      <c r="B6" s="60">
        <f>B8</f>
        <v>2020</v>
      </c>
      <c r="C6" s="60">
        <f t="shared" ref="C6:X6" si="1">C8</f>
        <v>422011</v>
      </c>
      <c r="D6" s="60">
        <f t="shared" si="1"/>
        <v>47</v>
      </c>
      <c r="E6" s="60">
        <f t="shared" si="1"/>
        <v>14</v>
      </c>
      <c r="F6" s="60">
        <f t="shared" si="1"/>
        <v>0</v>
      </c>
      <c r="G6" s="60">
        <f t="shared" si="1"/>
        <v>9</v>
      </c>
      <c r="H6" s="60" t="str">
        <f>SUBSTITUTE(H8,"　","")</f>
        <v>長崎県長崎市</v>
      </c>
      <c r="I6" s="60" t="str">
        <f t="shared" si="1"/>
        <v>長崎市茂里町駐車場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 届出駐車場 附置義務駐車施設</v>
      </c>
      <c r="Q6" s="62" t="str">
        <f t="shared" si="1"/>
        <v>広場式</v>
      </c>
      <c r="R6" s="63">
        <f t="shared" si="1"/>
        <v>0</v>
      </c>
      <c r="S6" s="62" t="str">
        <f t="shared" si="1"/>
        <v>公共施設</v>
      </c>
      <c r="T6" s="62" t="str">
        <f t="shared" si="1"/>
        <v>無</v>
      </c>
      <c r="U6" s="63">
        <f t="shared" si="1"/>
        <v>2770</v>
      </c>
      <c r="V6" s="63">
        <f t="shared" si="1"/>
        <v>135</v>
      </c>
      <c r="W6" s="63">
        <f t="shared" si="1"/>
        <v>250</v>
      </c>
      <c r="X6" s="62" t="str">
        <f t="shared" si="1"/>
        <v>無</v>
      </c>
      <c r="Y6" s="64" t="e">
        <f>IF(Y8="-",NA(),Y8)</f>
        <v>#N/A</v>
      </c>
      <c r="Z6" s="64" t="e">
        <f t="shared" ref="Z6:AH6" si="2">IF(Z8="-",NA(),Z8)</f>
        <v>#N/A</v>
      </c>
      <c r="AA6" s="64" t="e">
        <f t="shared" si="2"/>
        <v>#N/A</v>
      </c>
      <c r="AB6" s="64" t="e">
        <f t="shared" si="2"/>
        <v>#N/A</v>
      </c>
      <c r="AC6" s="64">
        <f t="shared" si="2"/>
        <v>95</v>
      </c>
      <c r="AD6" s="64" t="e">
        <f t="shared" si="2"/>
        <v>#N/A</v>
      </c>
      <c r="AE6" s="64" t="e">
        <f t="shared" si="2"/>
        <v>#N/A</v>
      </c>
      <c r="AF6" s="64" t="e">
        <f t="shared" si="2"/>
        <v>#N/A</v>
      </c>
      <c r="AG6" s="64" t="e">
        <f t="shared" si="2"/>
        <v>#N/A</v>
      </c>
      <c r="AH6" s="64">
        <f t="shared" si="2"/>
        <v>3199.2</v>
      </c>
      <c r="AI6" s="61" t="str">
        <f>IF(AI8="-","",IF(AI8="-","【-】","【"&amp;SUBSTITUTE(TEXT(AI8,"#,##0.0"),"-","△")&amp;"】"))</f>
        <v>【630.7】</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5.9</v>
      </c>
      <c r="AT6" s="61" t="str">
        <f>IF(AT8="-","",IF(AT8="-","【-】","【"&amp;SUBSTITUTE(TEXT(AT8,"#,##0.0"),"-","△")&amp;"】"))</f>
        <v>【8.6】</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93</v>
      </c>
      <c r="BE6" s="63" t="str">
        <f>IF(BE8="-","",IF(BE8="-","【-】","【"&amp;SUBSTITUTE(TEXT(BE8,"#,##0"),"-","△")&amp;"】"))</f>
        <v>【2,345】</v>
      </c>
      <c r="BF6" s="64" t="e">
        <f>IF(BF8="-",NA(),BF8)</f>
        <v>#N/A</v>
      </c>
      <c r="BG6" s="64" t="e">
        <f t="shared" ref="BG6:BO6" si="5">IF(BG8="-",NA(),BG8)</f>
        <v>#N/A</v>
      </c>
      <c r="BH6" s="64" t="e">
        <f t="shared" si="5"/>
        <v>#N/A</v>
      </c>
      <c r="BI6" s="64" t="e">
        <f t="shared" si="5"/>
        <v>#N/A</v>
      </c>
      <c r="BJ6" s="64">
        <f t="shared" si="5"/>
        <v>-2.5</v>
      </c>
      <c r="BK6" s="64" t="e">
        <f t="shared" si="5"/>
        <v>#N/A</v>
      </c>
      <c r="BL6" s="64" t="e">
        <f t="shared" si="5"/>
        <v>#N/A</v>
      </c>
      <c r="BM6" s="64" t="e">
        <f t="shared" si="5"/>
        <v>#N/A</v>
      </c>
      <c r="BN6" s="64" t="e">
        <f t="shared" si="5"/>
        <v>#N/A</v>
      </c>
      <c r="BO6" s="64">
        <f t="shared" si="5"/>
        <v>-52.1</v>
      </c>
      <c r="BP6" s="61" t="str">
        <f>IF(BP8="-","",IF(BP8="-","【-】","【"&amp;SUBSTITUTE(TEXT(BP8,"#,##0.0"),"-","△")&amp;"】"))</f>
        <v>【△65.9】</v>
      </c>
      <c r="BQ6" s="65" t="e">
        <f>IF(BQ8="-",NA(),BQ8)</f>
        <v>#N/A</v>
      </c>
      <c r="BR6" s="65" t="e">
        <f t="shared" ref="BR6:BZ6" si="6">IF(BR8="-",NA(),BR8)</f>
        <v>#N/A</v>
      </c>
      <c r="BS6" s="65" t="e">
        <f t="shared" si="6"/>
        <v>#N/A</v>
      </c>
      <c r="BT6" s="65" t="e">
        <f t="shared" si="6"/>
        <v>#N/A</v>
      </c>
      <c r="BU6" s="65">
        <f t="shared" si="6"/>
        <v>-468</v>
      </c>
      <c r="BV6" s="65" t="e">
        <f t="shared" si="6"/>
        <v>#N/A</v>
      </c>
      <c r="BW6" s="65" t="e">
        <f t="shared" si="6"/>
        <v>#N/A</v>
      </c>
      <c r="BX6" s="65" t="e">
        <f t="shared" si="6"/>
        <v>#N/A</v>
      </c>
      <c r="BY6" s="65" t="e">
        <f t="shared" si="6"/>
        <v>#N/A</v>
      </c>
      <c r="BZ6" s="65">
        <f t="shared" si="6"/>
        <v>1045</v>
      </c>
      <c r="CA6" s="63" t="str">
        <f>IF(CA8="-","",IF(CA8="-","【-】","【"&amp;SUBSTITUTE(TEXT(CA8,"#,##0"),"-","△")&amp;"】"))</f>
        <v>【3,932】</v>
      </c>
      <c r="CB6" s="64"/>
      <c r="CC6" s="64"/>
      <c r="CD6" s="64"/>
      <c r="CE6" s="64"/>
      <c r="CF6" s="64"/>
      <c r="CG6" s="64"/>
      <c r="CH6" s="64"/>
      <c r="CI6" s="64"/>
      <c r="CJ6" s="64"/>
      <c r="CK6" s="64"/>
      <c r="CL6" s="61" t="s">
        <v>113</v>
      </c>
      <c r="CM6" s="63">
        <f t="shared" ref="CM6:CN6" si="7">CM8</f>
        <v>774938</v>
      </c>
      <c r="CN6" s="63">
        <f t="shared" si="7"/>
        <v>11966</v>
      </c>
      <c r="CO6" s="64"/>
      <c r="CP6" s="64"/>
      <c r="CQ6" s="64"/>
      <c r="CR6" s="64"/>
      <c r="CS6" s="64"/>
      <c r="CT6" s="64"/>
      <c r="CU6" s="64"/>
      <c r="CV6" s="64"/>
      <c r="CW6" s="64"/>
      <c r="CX6" s="64"/>
      <c r="CY6" s="61" t="s">
        <v>114</v>
      </c>
      <c r="CZ6" s="64" t="e">
        <f>IF(CZ8="-",NA(),CZ8)</f>
        <v>#N/A</v>
      </c>
      <c r="DA6" s="64" t="e">
        <f t="shared" ref="DA6:DI6" si="8">IF(DA8="-",NA(),DA8)</f>
        <v>#N/A</v>
      </c>
      <c r="DB6" s="64" t="e">
        <f t="shared" si="8"/>
        <v>#N/A</v>
      </c>
      <c r="DC6" s="64" t="e">
        <f t="shared" si="8"/>
        <v>#N/A</v>
      </c>
      <c r="DD6" s="64">
        <f t="shared" si="8"/>
        <v>2369.1999999999998</v>
      </c>
      <c r="DE6" s="64" t="e">
        <f t="shared" si="8"/>
        <v>#N/A</v>
      </c>
      <c r="DF6" s="64" t="e">
        <f t="shared" si="8"/>
        <v>#N/A</v>
      </c>
      <c r="DG6" s="64" t="e">
        <f t="shared" si="8"/>
        <v>#N/A</v>
      </c>
      <c r="DH6" s="64" t="e">
        <f t="shared" si="8"/>
        <v>#N/A</v>
      </c>
      <c r="DI6" s="64">
        <f t="shared" si="8"/>
        <v>764.6</v>
      </c>
      <c r="DJ6" s="61" t="str">
        <f>IF(DJ8="-","",IF(DJ8="-","【-】","【"&amp;SUBSTITUTE(TEXT(DJ8,"#,##0.0"),"-","△")&amp;"】"))</f>
        <v>【183.4】</v>
      </c>
      <c r="DK6" s="64" t="e">
        <f>IF(DK8="-",NA(),DK8)</f>
        <v>#N/A</v>
      </c>
      <c r="DL6" s="64" t="e">
        <f t="shared" ref="DL6:DT6" si="9">IF(DL8="-",NA(),DL8)</f>
        <v>#N/A</v>
      </c>
      <c r="DM6" s="64" t="e">
        <f t="shared" si="9"/>
        <v>#N/A</v>
      </c>
      <c r="DN6" s="64" t="e">
        <f t="shared" si="9"/>
        <v>#N/A</v>
      </c>
      <c r="DO6" s="64">
        <f t="shared" si="9"/>
        <v>31.9</v>
      </c>
      <c r="DP6" s="64" t="e">
        <f t="shared" si="9"/>
        <v>#N/A</v>
      </c>
      <c r="DQ6" s="64" t="e">
        <f t="shared" si="9"/>
        <v>#N/A</v>
      </c>
      <c r="DR6" s="64" t="e">
        <f t="shared" si="9"/>
        <v>#N/A</v>
      </c>
      <c r="DS6" s="64" t="e">
        <f t="shared" si="9"/>
        <v>#N/A</v>
      </c>
      <c r="DT6" s="64">
        <f t="shared" si="9"/>
        <v>128.5</v>
      </c>
      <c r="DU6" s="61" t="str">
        <f>IF(DU8="-","",IF(DU8="-","【-】","【"&amp;SUBSTITUTE(TEXT(DU8,"#,##0.0"),"-","△")&amp;"】"))</f>
        <v>【164.2】</v>
      </c>
    </row>
    <row r="7" spans="1:125" s="66" customFormat="1" x14ac:dyDescent="0.15">
      <c r="A7" s="49" t="s">
        <v>115</v>
      </c>
      <c r="B7" s="60">
        <f t="shared" ref="B7:X7" si="10">B8</f>
        <v>2020</v>
      </c>
      <c r="C7" s="60">
        <f t="shared" si="10"/>
        <v>422011</v>
      </c>
      <c r="D7" s="60">
        <f t="shared" si="10"/>
        <v>47</v>
      </c>
      <c r="E7" s="60">
        <f t="shared" si="10"/>
        <v>14</v>
      </c>
      <c r="F7" s="60">
        <f t="shared" si="10"/>
        <v>0</v>
      </c>
      <c r="G7" s="60">
        <f t="shared" si="10"/>
        <v>9</v>
      </c>
      <c r="H7" s="60" t="str">
        <f t="shared" si="10"/>
        <v>長崎県　長崎市</v>
      </c>
      <c r="I7" s="60" t="str">
        <f t="shared" si="10"/>
        <v>長崎市茂里町駐車場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 届出駐車場 附置義務駐車施設</v>
      </c>
      <c r="Q7" s="62" t="str">
        <f t="shared" si="10"/>
        <v>広場式</v>
      </c>
      <c r="R7" s="63">
        <f t="shared" si="10"/>
        <v>0</v>
      </c>
      <c r="S7" s="62" t="str">
        <f t="shared" si="10"/>
        <v>公共施設</v>
      </c>
      <c r="T7" s="62" t="str">
        <f t="shared" si="10"/>
        <v>無</v>
      </c>
      <c r="U7" s="63">
        <f t="shared" si="10"/>
        <v>2770</v>
      </c>
      <c r="V7" s="63">
        <f t="shared" si="10"/>
        <v>135</v>
      </c>
      <c r="W7" s="63">
        <f t="shared" si="10"/>
        <v>250</v>
      </c>
      <c r="X7" s="62" t="str">
        <f t="shared" si="10"/>
        <v>無</v>
      </c>
      <c r="Y7" s="64" t="str">
        <f>Y8</f>
        <v>-</v>
      </c>
      <c r="Z7" s="64" t="str">
        <f t="shared" ref="Z7:AH7" si="11">Z8</f>
        <v>-</v>
      </c>
      <c r="AA7" s="64" t="str">
        <f t="shared" si="11"/>
        <v>-</v>
      </c>
      <c r="AB7" s="64" t="str">
        <f t="shared" si="11"/>
        <v>-</v>
      </c>
      <c r="AC7" s="64">
        <f t="shared" si="11"/>
        <v>95</v>
      </c>
      <c r="AD7" s="64" t="str">
        <f t="shared" si="11"/>
        <v>-</v>
      </c>
      <c r="AE7" s="64" t="str">
        <f t="shared" si="11"/>
        <v>-</v>
      </c>
      <c r="AF7" s="64" t="str">
        <f t="shared" si="11"/>
        <v>-</v>
      </c>
      <c r="AG7" s="64" t="str">
        <f t="shared" si="11"/>
        <v>-</v>
      </c>
      <c r="AH7" s="64">
        <f t="shared" si="11"/>
        <v>3199.2</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5.9</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93</v>
      </c>
      <c r="BE7" s="63"/>
      <c r="BF7" s="64" t="str">
        <f>BF8</f>
        <v>-</v>
      </c>
      <c r="BG7" s="64" t="str">
        <f t="shared" ref="BG7:BO7" si="14">BG8</f>
        <v>-</v>
      </c>
      <c r="BH7" s="64" t="str">
        <f t="shared" si="14"/>
        <v>-</v>
      </c>
      <c r="BI7" s="64" t="str">
        <f t="shared" si="14"/>
        <v>-</v>
      </c>
      <c r="BJ7" s="64">
        <f t="shared" si="14"/>
        <v>-2.5</v>
      </c>
      <c r="BK7" s="64" t="str">
        <f t="shared" si="14"/>
        <v>-</v>
      </c>
      <c r="BL7" s="64" t="str">
        <f t="shared" si="14"/>
        <v>-</v>
      </c>
      <c r="BM7" s="64" t="str">
        <f t="shared" si="14"/>
        <v>-</v>
      </c>
      <c r="BN7" s="64" t="str">
        <f t="shared" si="14"/>
        <v>-</v>
      </c>
      <c r="BO7" s="64">
        <f t="shared" si="14"/>
        <v>-52.1</v>
      </c>
      <c r="BP7" s="61"/>
      <c r="BQ7" s="65" t="str">
        <f>BQ8</f>
        <v>-</v>
      </c>
      <c r="BR7" s="65" t="str">
        <f t="shared" ref="BR7:BZ7" si="15">BR8</f>
        <v>-</v>
      </c>
      <c r="BS7" s="65" t="str">
        <f t="shared" si="15"/>
        <v>-</v>
      </c>
      <c r="BT7" s="65" t="str">
        <f t="shared" si="15"/>
        <v>-</v>
      </c>
      <c r="BU7" s="65">
        <f t="shared" si="15"/>
        <v>-468</v>
      </c>
      <c r="BV7" s="65" t="str">
        <f t="shared" si="15"/>
        <v>-</v>
      </c>
      <c r="BW7" s="65" t="str">
        <f t="shared" si="15"/>
        <v>-</v>
      </c>
      <c r="BX7" s="65" t="str">
        <f t="shared" si="15"/>
        <v>-</v>
      </c>
      <c r="BY7" s="65" t="str">
        <f t="shared" si="15"/>
        <v>-</v>
      </c>
      <c r="BZ7" s="65">
        <f t="shared" si="15"/>
        <v>1045</v>
      </c>
      <c r="CA7" s="63"/>
      <c r="CB7" s="64" t="s">
        <v>116</v>
      </c>
      <c r="CC7" s="64" t="s">
        <v>116</v>
      </c>
      <c r="CD7" s="64" t="s">
        <v>116</v>
      </c>
      <c r="CE7" s="64" t="s">
        <v>116</v>
      </c>
      <c r="CF7" s="64" t="s">
        <v>116</v>
      </c>
      <c r="CG7" s="64" t="s">
        <v>116</v>
      </c>
      <c r="CH7" s="64" t="s">
        <v>116</v>
      </c>
      <c r="CI7" s="64" t="s">
        <v>116</v>
      </c>
      <c r="CJ7" s="64" t="s">
        <v>116</v>
      </c>
      <c r="CK7" s="64" t="s">
        <v>114</v>
      </c>
      <c r="CL7" s="61"/>
      <c r="CM7" s="63">
        <f>CM8</f>
        <v>774938</v>
      </c>
      <c r="CN7" s="63">
        <f>CN8</f>
        <v>11966</v>
      </c>
      <c r="CO7" s="64" t="s">
        <v>116</v>
      </c>
      <c r="CP7" s="64" t="s">
        <v>116</v>
      </c>
      <c r="CQ7" s="64" t="s">
        <v>116</v>
      </c>
      <c r="CR7" s="64" t="s">
        <v>116</v>
      </c>
      <c r="CS7" s="64" t="s">
        <v>116</v>
      </c>
      <c r="CT7" s="64" t="s">
        <v>116</v>
      </c>
      <c r="CU7" s="64" t="s">
        <v>116</v>
      </c>
      <c r="CV7" s="64" t="s">
        <v>116</v>
      </c>
      <c r="CW7" s="64" t="s">
        <v>116</v>
      </c>
      <c r="CX7" s="64" t="s">
        <v>114</v>
      </c>
      <c r="CY7" s="61"/>
      <c r="CZ7" s="64" t="str">
        <f>CZ8</f>
        <v>-</v>
      </c>
      <c r="DA7" s="64" t="str">
        <f t="shared" ref="DA7:DI7" si="16">DA8</f>
        <v>-</v>
      </c>
      <c r="DB7" s="64" t="str">
        <f t="shared" si="16"/>
        <v>-</v>
      </c>
      <c r="DC7" s="64" t="str">
        <f t="shared" si="16"/>
        <v>-</v>
      </c>
      <c r="DD7" s="64">
        <f t="shared" si="16"/>
        <v>2369.1999999999998</v>
      </c>
      <c r="DE7" s="64" t="str">
        <f t="shared" si="16"/>
        <v>-</v>
      </c>
      <c r="DF7" s="64" t="str">
        <f t="shared" si="16"/>
        <v>-</v>
      </c>
      <c r="DG7" s="64" t="str">
        <f t="shared" si="16"/>
        <v>-</v>
      </c>
      <c r="DH7" s="64" t="str">
        <f t="shared" si="16"/>
        <v>-</v>
      </c>
      <c r="DI7" s="64">
        <f t="shared" si="16"/>
        <v>764.6</v>
      </c>
      <c r="DJ7" s="61"/>
      <c r="DK7" s="64" t="str">
        <f>DK8</f>
        <v>-</v>
      </c>
      <c r="DL7" s="64" t="str">
        <f t="shared" ref="DL7:DT7" si="17">DL8</f>
        <v>-</v>
      </c>
      <c r="DM7" s="64" t="str">
        <f t="shared" si="17"/>
        <v>-</v>
      </c>
      <c r="DN7" s="64" t="str">
        <f t="shared" si="17"/>
        <v>-</v>
      </c>
      <c r="DO7" s="64">
        <f t="shared" si="17"/>
        <v>31.9</v>
      </c>
      <c r="DP7" s="64" t="str">
        <f t="shared" si="17"/>
        <v>-</v>
      </c>
      <c r="DQ7" s="64" t="str">
        <f t="shared" si="17"/>
        <v>-</v>
      </c>
      <c r="DR7" s="64" t="str">
        <f t="shared" si="17"/>
        <v>-</v>
      </c>
      <c r="DS7" s="64" t="str">
        <f t="shared" si="17"/>
        <v>-</v>
      </c>
      <c r="DT7" s="64">
        <f t="shared" si="17"/>
        <v>128.5</v>
      </c>
      <c r="DU7" s="61"/>
    </row>
    <row r="8" spans="1:125" s="66" customFormat="1" x14ac:dyDescent="0.15">
      <c r="A8" s="49"/>
      <c r="B8" s="67">
        <v>2020</v>
      </c>
      <c r="C8" s="67">
        <v>422011</v>
      </c>
      <c r="D8" s="67">
        <v>47</v>
      </c>
      <c r="E8" s="67">
        <v>14</v>
      </c>
      <c r="F8" s="67">
        <v>0</v>
      </c>
      <c r="G8" s="67">
        <v>9</v>
      </c>
      <c r="H8" s="67" t="s">
        <v>117</v>
      </c>
      <c r="I8" s="67" t="s">
        <v>118</v>
      </c>
      <c r="J8" s="67" t="s">
        <v>119</v>
      </c>
      <c r="K8" s="67" t="s">
        <v>120</v>
      </c>
      <c r="L8" s="67" t="s">
        <v>121</v>
      </c>
      <c r="M8" s="67" t="s">
        <v>122</v>
      </c>
      <c r="N8" s="67" t="s">
        <v>123</v>
      </c>
      <c r="O8" s="68" t="s">
        <v>124</v>
      </c>
      <c r="P8" s="69" t="s">
        <v>125</v>
      </c>
      <c r="Q8" s="69" t="s">
        <v>126</v>
      </c>
      <c r="R8" s="70">
        <v>0</v>
      </c>
      <c r="S8" s="69" t="s">
        <v>127</v>
      </c>
      <c r="T8" s="69" t="s">
        <v>128</v>
      </c>
      <c r="U8" s="70">
        <v>2770</v>
      </c>
      <c r="V8" s="70">
        <v>135</v>
      </c>
      <c r="W8" s="70">
        <v>250</v>
      </c>
      <c r="X8" s="69" t="s">
        <v>128</v>
      </c>
      <c r="Y8" s="71" t="s">
        <v>121</v>
      </c>
      <c r="Z8" s="71" t="s">
        <v>121</v>
      </c>
      <c r="AA8" s="71" t="s">
        <v>121</v>
      </c>
      <c r="AB8" s="71" t="s">
        <v>121</v>
      </c>
      <c r="AC8" s="71">
        <v>95</v>
      </c>
      <c r="AD8" s="71" t="s">
        <v>121</v>
      </c>
      <c r="AE8" s="71" t="s">
        <v>121</v>
      </c>
      <c r="AF8" s="71" t="s">
        <v>121</v>
      </c>
      <c r="AG8" s="71" t="s">
        <v>121</v>
      </c>
      <c r="AH8" s="71">
        <v>3199.2</v>
      </c>
      <c r="AI8" s="68">
        <v>630.70000000000005</v>
      </c>
      <c r="AJ8" s="71" t="s">
        <v>121</v>
      </c>
      <c r="AK8" s="71" t="s">
        <v>121</v>
      </c>
      <c r="AL8" s="71" t="s">
        <v>121</v>
      </c>
      <c r="AM8" s="71" t="s">
        <v>121</v>
      </c>
      <c r="AN8" s="71">
        <v>0</v>
      </c>
      <c r="AO8" s="71" t="s">
        <v>121</v>
      </c>
      <c r="AP8" s="71" t="s">
        <v>121</v>
      </c>
      <c r="AQ8" s="71" t="s">
        <v>121</v>
      </c>
      <c r="AR8" s="71" t="s">
        <v>121</v>
      </c>
      <c r="AS8" s="71">
        <v>5.9</v>
      </c>
      <c r="AT8" s="68">
        <v>8.6</v>
      </c>
      <c r="AU8" s="72" t="s">
        <v>121</v>
      </c>
      <c r="AV8" s="72" t="s">
        <v>121</v>
      </c>
      <c r="AW8" s="72" t="s">
        <v>121</v>
      </c>
      <c r="AX8" s="72" t="s">
        <v>121</v>
      </c>
      <c r="AY8" s="72">
        <v>0</v>
      </c>
      <c r="AZ8" s="72" t="s">
        <v>121</v>
      </c>
      <c r="BA8" s="72" t="s">
        <v>121</v>
      </c>
      <c r="BB8" s="72" t="s">
        <v>121</v>
      </c>
      <c r="BC8" s="72" t="s">
        <v>121</v>
      </c>
      <c r="BD8" s="72">
        <v>93</v>
      </c>
      <c r="BE8" s="72">
        <v>2345</v>
      </c>
      <c r="BF8" s="71" t="s">
        <v>121</v>
      </c>
      <c r="BG8" s="71" t="s">
        <v>121</v>
      </c>
      <c r="BH8" s="71" t="s">
        <v>121</v>
      </c>
      <c r="BI8" s="71" t="s">
        <v>121</v>
      </c>
      <c r="BJ8" s="71">
        <v>-2.5</v>
      </c>
      <c r="BK8" s="71" t="s">
        <v>121</v>
      </c>
      <c r="BL8" s="71" t="s">
        <v>121</v>
      </c>
      <c r="BM8" s="71" t="s">
        <v>121</v>
      </c>
      <c r="BN8" s="71" t="s">
        <v>121</v>
      </c>
      <c r="BO8" s="71">
        <v>-52.1</v>
      </c>
      <c r="BP8" s="68">
        <v>-65.900000000000006</v>
      </c>
      <c r="BQ8" s="72" t="s">
        <v>121</v>
      </c>
      <c r="BR8" s="72" t="s">
        <v>121</v>
      </c>
      <c r="BS8" s="72" t="s">
        <v>121</v>
      </c>
      <c r="BT8" s="73" t="s">
        <v>121</v>
      </c>
      <c r="BU8" s="73">
        <v>-468</v>
      </c>
      <c r="BV8" s="72" t="s">
        <v>121</v>
      </c>
      <c r="BW8" s="72" t="s">
        <v>121</v>
      </c>
      <c r="BX8" s="72" t="s">
        <v>121</v>
      </c>
      <c r="BY8" s="72" t="s">
        <v>121</v>
      </c>
      <c r="BZ8" s="72">
        <v>1045</v>
      </c>
      <c r="CA8" s="70">
        <v>3932</v>
      </c>
      <c r="CB8" s="71" t="s">
        <v>121</v>
      </c>
      <c r="CC8" s="71" t="s">
        <v>121</v>
      </c>
      <c r="CD8" s="71" t="s">
        <v>121</v>
      </c>
      <c r="CE8" s="71" t="s">
        <v>121</v>
      </c>
      <c r="CF8" s="71" t="s">
        <v>121</v>
      </c>
      <c r="CG8" s="71" t="s">
        <v>121</v>
      </c>
      <c r="CH8" s="71" t="s">
        <v>121</v>
      </c>
      <c r="CI8" s="71" t="s">
        <v>121</v>
      </c>
      <c r="CJ8" s="71" t="s">
        <v>121</v>
      </c>
      <c r="CK8" s="71" t="s">
        <v>121</v>
      </c>
      <c r="CL8" s="68" t="s">
        <v>121</v>
      </c>
      <c r="CM8" s="70">
        <v>774938</v>
      </c>
      <c r="CN8" s="70">
        <v>11966</v>
      </c>
      <c r="CO8" s="71" t="s">
        <v>121</v>
      </c>
      <c r="CP8" s="71" t="s">
        <v>121</v>
      </c>
      <c r="CQ8" s="71" t="s">
        <v>121</v>
      </c>
      <c r="CR8" s="71" t="s">
        <v>121</v>
      </c>
      <c r="CS8" s="71" t="s">
        <v>121</v>
      </c>
      <c r="CT8" s="71" t="s">
        <v>121</v>
      </c>
      <c r="CU8" s="71" t="s">
        <v>121</v>
      </c>
      <c r="CV8" s="71" t="s">
        <v>121</v>
      </c>
      <c r="CW8" s="71" t="s">
        <v>121</v>
      </c>
      <c r="CX8" s="71" t="s">
        <v>121</v>
      </c>
      <c r="CY8" s="68" t="s">
        <v>121</v>
      </c>
      <c r="CZ8" s="71" t="s">
        <v>121</v>
      </c>
      <c r="DA8" s="71" t="s">
        <v>121</v>
      </c>
      <c r="DB8" s="71" t="s">
        <v>121</v>
      </c>
      <c r="DC8" s="71" t="s">
        <v>121</v>
      </c>
      <c r="DD8" s="71">
        <v>2369.1999999999998</v>
      </c>
      <c r="DE8" s="71" t="s">
        <v>121</v>
      </c>
      <c r="DF8" s="71" t="s">
        <v>121</v>
      </c>
      <c r="DG8" s="71" t="s">
        <v>121</v>
      </c>
      <c r="DH8" s="71" t="s">
        <v>121</v>
      </c>
      <c r="DI8" s="71">
        <v>764.6</v>
      </c>
      <c r="DJ8" s="68">
        <v>183.4</v>
      </c>
      <c r="DK8" s="71" t="s">
        <v>121</v>
      </c>
      <c r="DL8" s="71" t="s">
        <v>121</v>
      </c>
      <c r="DM8" s="71" t="s">
        <v>121</v>
      </c>
      <c r="DN8" s="71" t="s">
        <v>121</v>
      </c>
      <c r="DO8" s="71">
        <v>31.9</v>
      </c>
      <c r="DP8" s="71" t="s">
        <v>121</v>
      </c>
      <c r="DQ8" s="71" t="s">
        <v>121</v>
      </c>
      <c r="DR8" s="71" t="s">
        <v>121</v>
      </c>
      <c r="DS8" s="71" t="s">
        <v>121</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内山 大希</cp:lastModifiedBy>
  <cp:lastPrinted>2022-01-08T07:17:24Z</cp:lastPrinted>
  <dcterms:created xsi:type="dcterms:W3CDTF">2021-12-17T06:09:11Z</dcterms:created>
  <dcterms:modified xsi:type="dcterms:W3CDTF">2022-02-16T04:44:37Z</dcterms:modified>
  <cp:category/>
</cp:coreProperties>
</file>