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EE87DDD0-1A8E-45FA-983E-0709EFA9B7AD}" xr6:coauthVersionLast="46" xr6:coauthVersionMax="46" xr10:uidLastSave="{00000000-0000-0000-0000-000000000000}"/>
  <workbookProtection workbookAlgorithmName="SHA-512" workbookHashValue="y0EP9hd0ruBUAoQIYuRAsiziYon8q7y1zZSSqQK81S1YEpPrTuXyIJqbXAzBjEzUnUaoQlMPwlvQAxuau5ytFg==" workbookSaltValue="C6XwLtkXI/i70LSr4J76c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N6" i="5"/>
  <c r="B10" i="4" s="1"/>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AT10" i="4"/>
  <c r="AD10" i="4"/>
  <c r="W10" i="4"/>
  <c r="P10" i="4"/>
  <c r="I10" i="4"/>
  <c r="BB8" i="4"/>
  <c r="AT8" i="4"/>
  <c r="AD8" i="4"/>
  <c r="W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<sst xmlns="http://schemas.openxmlformats.org/spreadsheetml/2006/main" count="319" uniqueCount="118">
  <si>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</si>
  <si>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</si>
  <si>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</si>
  <si>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</si>
  <si>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</si>
  <si>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</si>
  <si>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</si>
  <si>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</si>
  <si>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</si>
  <si>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</si>
  <si>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</si>
  <si>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</si>
  <si>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</si>
  <si>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</si>
  <si>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</si>
  <si>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</si>
  <si>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</si>
  <si>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</si>
  <si>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</si>
  <si>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</si>
  <si>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</si>
  <si>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</si>
  <si>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</si>
  <si>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</si>
  <si>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</si>
  <si>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</si>
  <si>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</si>
  <si>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</si>
  <si>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</si>
  <si>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</si>
  <si>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</si>
  <si>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</si>
  <si>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</si>
  <si>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</si>
  <si>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</si>
  <si>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</si>
  <si>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</si>
  <si>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</si>
  <si>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</si>
  <si>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</si>
  <si>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</si>
  <si>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</si>
  <si>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</si>
  <si>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</si>
  <si>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</si>
  <si>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</si>
  <si>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</si>
  <si>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</si>
  <si>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</si>
  <si>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</si>
  <si>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</si>
  <si>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</si>
  <si>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</si>
  <si>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</si>
  <si>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</si>
  <si>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</si>
  <si>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</si>
  <si>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</si>
  <si>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</si>
  <si>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</si>
  <si>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</si>
  <si>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</si>
  <si>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</si>
  <si>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</si>
  <si>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</si>
  <si>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</si>
  <si>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</si>
  <si>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</si>
  <si>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</si>
  <si>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</si>
  <si>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</si>
  <si>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</si>
  <si>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</si>
  <si>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</si>
  <si>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</si>
  <si>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</si>
  <si>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</si>
  <si>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</si>
  <si>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</si>
  <si>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</si>
  <si>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</si>
  <si>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</si>
  <si>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</si>
  <si>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</si>
  <si>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</si>
  <si>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</si>
  <si>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</si>
  <si>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</si>
  <si>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</si>
  <si>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</si>
  <si>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</si>
  <si>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</si>
  <si>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</si>
  <si>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</si>
  <si>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</si>
  <si>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</si>
  <si>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</si>
  <si>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</si>
  <si>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</si>
  <si>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</si>
  <si>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</si>
  <si>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</si>
  <si>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</si>
  <si>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</si>
  <si>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</si>
  <si>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</si>
  <si>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</si>
  <si>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</si>
  <si>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</si>
  <si>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</si>
  <si>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</si>
  <si>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</si>
  <si>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</si>
  <si>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</si>
  <si>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</si>
  <si>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9年の供用開始から20年超が経過している。有形固定資産減価償却率は平均を下回っているが、機械設備等に老朽化が見られる。この改築更新費用は多額であり、安定的な経営を行うためにも計画的な改築更新が必要となる。下水道施設に係るストックマネジメント計画を策定しており、老朽化した施設に対してはストックマネジメント計画に合致した計画的な更新を行っていく。</t>
    <rPh sb="15" eb="16">
      <t>チョウ</t>
    </rPh>
    <rPh sb="24" eb="26">
      <t>ユウケイ</t>
    </rPh>
    <rPh sb="26" eb="28">
      <t>コテイ</t>
    </rPh>
    <rPh sb="28" eb="30">
      <t>シサン</t>
    </rPh>
    <rPh sb="30" eb="32">
      <t>ゲンカ</t>
    </rPh>
    <rPh sb="32" eb="34">
      <t>ショウキャク</t>
    </rPh>
    <rPh sb="34" eb="35">
      <t>リツ</t>
    </rPh>
    <rPh sb="36" eb="38">
      <t>ヘイキン</t>
    </rPh>
    <rPh sb="39" eb="41">
      <t>シタマワ</t>
    </rPh>
    <phoneticPr fontId="4"/>
  </si>
  <si>
    <t>　令和2年度は法適後初めての決算となった。経常収支比率は100％を超え、累積欠損金比率は、欠損を生じていないが、流動比率が100％を下回っており、平均値からも低く、短期的な債務に対して、流動資産にて賄えていない状況であることから、経費の削減および事業の効率化を実施し、下水道への加入促進を行い有収水量の増加を図る取り組みが必要である。</t>
    <rPh sb="1" eb="3">
      <t>レイワ</t>
    </rPh>
    <rPh sb="4" eb="6">
      <t>ネンド</t>
    </rPh>
    <rPh sb="7" eb="8">
      <t>ホウ</t>
    </rPh>
    <rPh sb="8" eb="9">
      <t>テキ</t>
    </rPh>
    <rPh sb="9" eb="10">
      <t>ゴ</t>
    </rPh>
    <rPh sb="10" eb="11">
      <t>ハジ</t>
    </rPh>
    <rPh sb="14" eb="16">
      <t>ケッサン</t>
    </rPh>
    <rPh sb="21" eb="23">
      <t>ケイジョウ</t>
    </rPh>
    <rPh sb="23" eb="25">
      <t>シュウシ</t>
    </rPh>
    <rPh sb="25" eb="27">
      <t>ヒリツ</t>
    </rPh>
    <rPh sb="33" eb="34">
      <t>コ</t>
    </rPh>
    <rPh sb="36" eb="38">
      <t>ルイセキ</t>
    </rPh>
    <rPh sb="38" eb="40">
      <t>ケッソン</t>
    </rPh>
    <rPh sb="40" eb="41">
      <t>キン</t>
    </rPh>
    <rPh sb="41" eb="43">
      <t>ヒリツ</t>
    </rPh>
    <rPh sb="45" eb="47">
      <t>ケッソン</t>
    </rPh>
    <rPh sb="48" eb="49">
      <t>ショウ</t>
    </rPh>
    <rPh sb="56" eb="58">
      <t>リュウドウ</t>
    </rPh>
    <rPh sb="58" eb="60">
      <t>ヒリツ</t>
    </rPh>
    <rPh sb="66" eb="68">
      <t>シタマワ</t>
    </rPh>
    <rPh sb="73" eb="76">
      <t>ヘイキンチ</t>
    </rPh>
    <rPh sb="79" eb="80">
      <t>ヒク</t>
    </rPh>
    <rPh sb="82" eb="85">
      <t>タンキテキ</t>
    </rPh>
    <rPh sb="86" eb="88">
      <t>サイム</t>
    </rPh>
    <rPh sb="89" eb="90">
      <t>タイ</t>
    </rPh>
    <rPh sb="93" eb="95">
      <t>リュウドウ</t>
    </rPh>
    <rPh sb="95" eb="97">
      <t>シサン</t>
    </rPh>
    <rPh sb="99" eb="100">
      <t>マカナ</t>
    </rPh>
    <rPh sb="105" eb="107">
      <t>ジョウキョウ</t>
    </rPh>
    <phoneticPr fontId="4"/>
  </si>
  <si>
    <t>　下水道使用料収入のみでは経営が成り立たず、一般会計からの繰入金を要している。また、令和2年度からは企業会計へ移行し、資産の状況や適正な使用料を把握するよう努めている。
　また、安定した経営を行うためには使用料収入の増加は不可欠であり、下水道への加入促進といった取り組みが必要である。
　なお、老朽化する施設に対しても計画的な改築更新を行い、持続可能で安定的な経営を図る。
※令和2年度より地方公営企業法適用事業となったため、令和元年度以前のデータは該当数値のあるものであっても本分析表に記載されていない。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</si>
</sst>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E6-428C-824F-C3D9E5F876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DAE6-428C-824F-C3D9E5F876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62.35</c:v>
                </c:pt>
              </c:numCache>
            </c:numRef>
          </c:val>
          <c:extLst>
            <c:ext xmlns:c16="http://schemas.microsoft.com/office/drawing/2014/chart" uri="{C3380CC4-5D6E-409C-BE32-E72D297353CC}">
              <c16:uniqueId val="{00000000-0315-40A1-B278-6D522BF96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0315-40A1-B278-6D522BF96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86.22</c:v>
                </c:pt>
              </c:numCache>
            </c:numRef>
          </c:val>
          <c:extLst>
            <c:ext xmlns:c16="http://schemas.microsoft.com/office/drawing/2014/chart" uri="{C3380CC4-5D6E-409C-BE32-E72D297353CC}">
              <c16:uniqueId val="{00000000-C4EE-4C2E-9A5F-98E0BACD6A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C4EE-4C2E-9A5F-98E0BACD6A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c:v>
                </c:pt>
              </c:numCache>
            </c:numRef>
          </c:val>
          <c:extLst>
            <c:ext xmlns:c16="http://schemas.microsoft.com/office/drawing/2014/chart" uri="{C3380CC4-5D6E-409C-BE32-E72D297353CC}">
              <c16:uniqueId val="{00000000-6D4D-4B06-8105-CBCDBC713D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6D4D-4B06-8105-CBCDBC713D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4.59</c:v>
                </c:pt>
              </c:numCache>
            </c:numRef>
          </c:val>
          <c:extLst>
            <c:ext xmlns:c16="http://schemas.microsoft.com/office/drawing/2014/chart" uri="{C3380CC4-5D6E-409C-BE32-E72D297353CC}">
              <c16:uniqueId val="{00000000-4F1B-42D1-BB78-6F972E3ED1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4F1B-42D1-BB78-6F972E3ED1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EA-4D85-AE0A-113A944359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5EA-4D85-AE0A-113A944359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78-4DE6-A3D8-56DAA7C247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BE78-4DE6-A3D8-56DAA7C247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20.29</c:v>
                </c:pt>
              </c:numCache>
            </c:numRef>
          </c:val>
          <c:extLst>
            <c:ext xmlns:c16="http://schemas.microsoft.com/office/drawing/2014/chart" uri="{C3380CC4-5D6E-409C-BE32-E72D297353CC}">
              <c16:uniqueId val="{00000000-C105-4F51-A293-36F467F218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C105-4F51-A293-36F467F218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881.46</c:v>
                </c:pt>
              </c:numCache>
            </c:numRef>
          </c:val>
          <c:extLst>
            <c:ext xmlns:c16="http://schemas.microsoft.com/office/drawing/2014/chart" uri="{C3380CC4-5D6E-409C-BE32-E72D297353CC}">
              <c16:uniqueId val="{00000000-67C3-4FBB-A146-DCA9EE4D06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67C3-4FBB-A146-DCA9EE4D06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712-4A0C-A755-00DE543BE0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9712-4A0C-A755-00DE543BE0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156.18</c:v>
                </c:pt>
              </c:numCache>
            </c:numRef>
          </c:val>
          <c:extLst>
            <c:ext xmlns:c16="http://schemas.microsoft.com/office/drawing/2014/chart" uri="{C3380CC4-5D6E-409C-BE32-E72D297353CC}">
              <c16:uniqueId val="{00000000-EC1E-494A-BC37-7DB3002E90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EC1E-494A-BC37-7DB3002E90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佐々町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14100</v>
      </c>
      <c r="AM8" s="51"/>
      <c r="AN8" s="51"/>
      <c r="AO8" s="51"/>
      <c r="AP8" s="51"/>
      <c r="AQ8" s="51"/>
      <c r="AR8" s="51"/>
      <c r="AS8" s="51"/>
      <c r="AT8" s="46">
        <f>データ!T6</f>
        <v>32.26</v>
      </c>
      <c r="AU8" s="46"/>
      <c r="AV8" s="46"/>
      <c r="AW8" s="46"/>
      <c r="AX8" s="46"/>
      <c r="AY8" s="46"/>
      <c r="AZ8" s="46"/>
      <c r="BA8" s="46"/>
      <c r="BB8" s="46">
        <f>データ!U6</f>
        <v>437.07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62.94</v>
      </c>
      <c r="J10" s="46"/>
      <c r="K10" s="46"/>
      <c r="L10" s="46"/>
      <c r="M10" s="46"/>
      <c r="N10" s="46"/>
      <c r="O10" s="46"/>
      <c r="P10" s="46">
        <f>データ!P6</f>
        <v>91.65</v>
      </c>
      <c r="Q10" s="46"/>
      <c r="R10" s="46"/>
      <c r="S10" s="46"/>
      <c r="T10" s="46"/>
      <c r="U10" s="46"/>
      <c r="V10" s="46"/>
      <c r="W10" s="46">
        <f>データ!Q6</f>
        <v>92.63</v>
      </c>
      <c r="X10" s="46"/>
      <c r="Y10" s="46"/>
      <c r="Z10" s="46"/>
      <c r="AA10" s="46"/>
      <c r="AB10" s="46"/>
      <c r="AC10" s="46"/>
      <c r="AD10" s="51">
        <f>データ!R6</f>
        <v>3190</v>
      </c>
      <c r="AE10" s="51"/>
      <c r="AF10" s="51"/>
      <c r="AG10" s="51"/>
      <c r="AH10" s="51"/>
      <c r="AI10" s="51"/>
      <c r="AJ10" s="51"/>
      <c r="AK10" s="2"/>
      <c r="AL10" s="51">
        <f>データ!V6</f>
        <v>12831</v>
      </c>
      <c r="AM10" s="51"/>
      <c r="AN10" s="51"/>
      <c r="AO10" s="51"/>
      <c r="AP10" s="51"/>
      <c r="AQ10" s="51"/>
      <c r="AR10" s="51"/>
      <c r="AS10" s="51"/>
      <c r="AT10" s="46">
        <f>データ!W6</f>
        <v>3.55</v>
      </c>
      <c r="AU10" s="46"/>
      <c r="AV10" s="46"/>
      <c r="AW10" s="46"/>
      <c r="AX10" s="46"/>
      <c r="AY10" s="46"/>
      <c r="AZ10" s="46"/>
      <c r="BA10" s="46"/>
      <c r="BB10" s="46">
        <f>データ!X6</f>
        <v>3614.37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YPBGKgQPbs707cmMl+uRdlHW37hN5Qio4rGI61x02DJxz/SX83+7bD9RHbbdWENXlopTxPpzkHbCUaZds4sfA==" saltValue="HSo33OW45hSokZOpZu/6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423912</v>
      </c>
      <c r="D6" s="33">
        <f t="shared" si="3"/>
        <v>46</v>
      </c>
      <c r="E6" s="33">
        <f t="shared" si="3"/>
        <v>17</v>
      </c>
      <c r="F6" s="33">
        <f t="shared" si="3"/>
        <v>1</v>
      </c>
      <c r="G6" s="33">
        <f t="shared" si="3"/>
        <v>0</v>
      </c>
      <c r="H6" s="33" t="str">
        <f t="shared" si="3"/>
        <v>長崎県　佐々町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62.94</v>
      </c>
      <c r="P6" s="34">
        <f t="shared" si="3"/>
        <v>91.65</v>
      </c>
      <c r="Q6" s="34">
        <f t="shared" si="3"/>
        <v>92.63</v>
      </c>
      <c r="R6" s="34">
        <f t="shared" si="3"/>
        <v>3190</v>
      </c>
      <c r="S6" s="34">
        <f t="shared" si="3"/>
        <v>14100</v>
      </c>
      <c r="T6" s="34">
        <f t="shared" si="3"/>
        <v>32.26</v>
      </c>
      <c r="U6" s="34">
        <f t="shared" si="3"/>
        <v>437.07</v>
      </c>
      <c r="V6" s="34">
        <f t="shared" si="3"/>
        <v>12831</v>
      </c>
      <c r="W6" s="34">
        <f t="shared" si="3"/>
        <v>3.55</v>
      </c>
      <c r="X6" s="34">
        <f t="shared" si="3"/>
        <v>3614.37</v>
      </c>
      <c r="Y6" s="35" t="str">
        <f>IF(Y7="",NA(),Y7)</f>
        <v>-</v>
      </c>
      <c r="Z6" s="35" t="str">
        <f t="shared" ref="Z6:AH6" si="4">IF(Z7="",NA(),Z7)</f>
        <v>-</v>
      </c>
      <c r="AA6" s="35" t="str">
        <f t="shared" si="4"/>
        <v>-</v>
      </c>
      <c r="AB6" s="35" t="str">
        <f t="shared" si="4"/>
        <v>-</v>
      </c>
      <c r="AC6" s="35">
        <f t="shared" si="4"/>
        <v>112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20.29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881.46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156.18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62.35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86.22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4.59</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423912</v>
      </c>
      <c r="D7" s="37">
        <v>46</v>
      </c>
      <c r="E7" s="37">
        <v>17</v>
      </c>
      <c r="F7" s="37">
        <v>1</v>
      </c>
      <c r="G7" s="37">
        <v>0</v>
      </c>
      <c r="H7" s="37" t="s">
        <v>96</v>
      </c>
      <c r="I7" s="37" t="s">
        <v>97</v>
      </c>
      <c r="J7" s="37" t="s">
        <v>98</v>
      </c>
      <c r="K7" s="37" t="s">
        <v>99</v>
      </c>
      <c r="L7" s="37" t="s">
        <v>100</v>
      </c>
      <c r="M7" s="37" t="s">
        <v>101</v>
      </c>
      <c r="N7" s="38" t="s">
        <v>102</v>
      </c>
      <c r="O7" s="38">
        <v>62.94</v>
      </c>
      <c r="P7" s="38">
        <v>91.65</v>
      </c>
      <c r="Q7" s="38">
        <v>92.63</v>
      </c>
      <c r="R7" s="38">
        <v>3190</v>
      </c>
      <c r="S7" s="38">
        <v>14100</v>
      </c>
      <c r="T7" s="38">
        <v>32.26</v>
      </c>
      <c r="U7" s="38">
        <v>437.07</v>
      </c>
      <c r="V7" s="38">
        <v>12831</v>
      </c>
      <c r="W7" s="38">
        <v>3.55</v>
      </c>
      <c r="X7" s="38">
        <v>3614.37</v>
      </c>
      <c r="Y7" s="38" t="s">
        <v>102</v>
      </c>
      <c r="Z7" s="38" t="s">
        <v>102</v>
      </c>
      <c r="AA7" s="38" t="s">
        <v>102</v>
      </c>
      <c r="AB7" s="38" t="s">
        <v>102</v>
      </c>
      <c r="AC7" s="38">
        <v>112</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20.29</v>
      </c>
      <c r="AZ7" s="38" t="s">
        <v>102</v>
      </c>
      <c r="BA7" s="38" t="s">
        <v>102</v>
      </c>
      <c r="BB7" s="38" t="s">
        <v>102</v>
      </c>
      <c r="BC7" s="38" t="s">
        <v>102</v>
      </c>
      <c r="BD7" s="38">
        <v>40.67</v>
      </c>
      <c r="BE7" s="38">
        <v>67.52</v>
      </c>
      <c r="BF7" s="38" t="s">
        <v>102</v>
      </c>
      <c r="BG7" s="38" t="s">
        <v>102</v>
      </c>
      <c r="BH7" s="38" t="s">
        <v>102</v>
      </c>
      <c r="BI7" s="38" t="s">
        <v>102</v>
      </c>
      <c r="BJ7" s="38">
        <v>881.46</v>
      </c>
      <c r="BK7" s="38" t="s">
        <v>102</v>
      </c>
      <c r="BL7" s="38" t="s">
        <v>102</v>
      </c>
      <c r="BM7" s="38" t="s">
        <v>102</v>
      </c>
      <c r="BN7" s="38" t="s">
        <v>102</v>
      </c>
      <c r="BO7" s="38">
        <v>1050.51</v>
      </c>
      <c r="BP7" s="38">
        <v>705.21</v>
      </c>
      <c r="BQ7" s="38" t="s">
        <v>102</v>
      </c>
      <c r="BR7" s="38" t="s">
        <v>102</v>
      </c>
      <c r="BS7" s="38" t="s">
        <v>102</v>
      </c>
      <c r="BT7" s="38" t="s">
        <v>102</v>
      </c>
      <c r="BU7" s="38">
        <v>100</v>
      </c>
      <c r="BV7" s="38" t="s">
        <v>102</v>
      </c>
      <c r="BW7" s="38" t="s">
        <v>102</v>
      </c>
      <c r="BX7" s="38" t="s">
        <v>102</v>
      </c>
      <c r="BY7" s="38" t="s">
        <v>102</v>
      </c>
      <c r="BZ7" s="38">
        <v>82.65</v>
      </c>
      <c r="CA7" s="38">
        <v>98.96</v>
      </c>
      <c r="CB7" s="38" t="s">
        <v>102</v>
      </c>
      <c r="CC7" s="38" t="s">
        <v>102</v>
      </c>
      <c r="CD7" s="38" t="s">
        <v>102</v>
      </c>
      <c r="CE7" s="38" t="s">
        <v>102</v>
      </c>
      <c r="CF7" s="38">
        <v>156.18</v>
      </c>
      <c r="CG7" s="38" t="s">
        <v>102</v>
      </c>
      <c r="CH7" s="38" t="s">
        <v>102</v>
      </c>
      <c r="CI7" s="38" t="s">
        <v>102</v>
      </c>
      <c r="CJ7" s="38" t="s">
        <v>102</v>
      </c>
      <c r="CK7" s="38">
        <v>186.3</v>
      </c>
      <c r="CL7" s="38">
        <v>134.52000000000001</v>
      </c>
      <c r="CM7" s="38" t="s">
        <v>102</v>
      </c>
      <c r="CN7" s="38" t="s">
        <v>102</v>
      </c>
      <c r="CO7" s="38" t="s">
        <v>102</v>
      </c>
      <c r="CP7" s="38" t="s">
        <v>102</v>
      </c>
      <c r="CQ7" s="38">
        <v>62.35</v>
      </c>
      <c r="CR7" s="38" t="s">
        <v>102</v>
      </c>
      <c r="CS7" s="38" t="s">
        <v>102</v>
      </c>
      <c r="CT7" s="38" t="s">
        <v>102</v>
      </c>
      <c r="CU7" s="38" t="s">
        <v>102</v>
      </c>
      <c r="CV7" s="38">
        <v>50.53</v>
      </c>
      <c r="CW7" s="38">
        <v>59.57</v>
      </c>
      <c r="CX7" s="38" t="s">
        <v>102</v>
      </c>
      <c r="CY7" s="38" t="s">
        <v>102</v>
      </c>
      <c r="CZ7" s="38" t="s">
        <v>102</v>
      </c>
      <c r="DA7" s="38" t="s">
        <v>102</v>
      </c>
      <c r="DB7" s="38">
        <v>86.22</v>
      </c>
      <c r="DC7" s="38" t="s">
        <v>102</v>
      </c>
      <c r="DD7" s="38" t="s">
        <v>102</v>
      </c>
      <c r="DE7" s="38" t="s">
        <v>102</v>
      </c>
      <c r="DF7" s="38" t="s">
        <v>102</v>
      </c>
      <c r="DG7" s="38">
        <v>82.08</v>
      </c>
      <c r="DH7" s="38">
        <v>95.57</v>
      </c>
      <c r="DI7" s="38" t="s">
        <v>102</v>
      </c>
      <c r="DJ7" s="38" t="s">
        <v>102</v>
      </c>
      <c r="DK7" s="38" t="s">
        <v>102</v>
      </c>
      <c r="DL7" s="38" t="s">
        <v>102</v>
      </c>
      <c r="DM7" s="38">
        <v>4.59</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2022-01-21T00:07:14Z</cp:lastPrinted>
  <dcterms:created xsi:type="dcterms:W3CDTF">2021-12-03T07:19:18Z</dcterms:created>
  <dcterms:modified xsi:type="dcterms:W3CDTF">2022-02-21T08:19:47Z</dcterms:modified>
  <cp:category/>
</cp:coreProperties>
</file>