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mc:AlternateContent xmlns:mc="http://schemas.openxmlformats.org/markup-compatibility/2006">
    <mc:Choice Requires="x15">
      <x15ac:absPath xmlns:x15ac="http://schemas.microsoft.com/office/spreadsheetml/2010/11/ac" url="\\10.0.36.31\財政班\□新居\000 旧地方債班（起債・公営企業等）\521 公営企業全般（決算統計等）\48 経営比較分析表の公表\R3\03 公営企業に係る経営比較分析表（令和２年度決算）の分析等について\04_市町→県\17 川棚町　〇\下水道（要検討）\"/>
    </mc:Choice>
  </mc:AlternateContent>
  <xr:revisionPtr revIDLastSave="0" documentId="13_ncr:1_{B8C516BE-0446-49DB-8DE0-51303B9B3EC6}" xr6:coauthVersionLast="46" xr6:coauthVersionMax="46" xr10:uidLastSave="{00000000-0000-0000-0000-000000000000}"/>
  <workbookProtection workbookAlgorithmName="SHA-512" workbookHashValue="305zM5U81uZqECs1OS8ujnicdBTmd24FijBI4thvS8DED0t+npmEPaeeaOhEdhcghoNUpIo9NWwEJA3iyD3YVw==" workbookSaltValue="NztT2YMvJa70/gY/Y0toIg==" workbookSpinCount="100000" lockStructure="1"/>
  <bookViews>
    <workbookView xWindow="-120" yWindow="-120" windowWidth="29040" windowHeight="1584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AL10" i="4" s="1"/>
  <c r="U6" i="5"/>
  <c r="T6" i="5"/>
  <c r="AT8" i="4" s="1"/>
  <c r="S6" i="5"/>
  <c r="AL8" i="4" s="1"/>
  <c r="R6" i="5"/>
  <c r="AD10" i="4" s="1"/>
  <c r="Q6" i="5"/>
  <c r="P6" i="5"/>
  <c r="O6" i="5"/>
  <c r="N6" i="5"/>
  <c r="B10" i="4" s="1"/>
  <c r="M6" i="5"/>
  <c r="L6" i="5"/>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I85" i="4"/>
  <c r="H85" i="4"/>
  <c r="G85" i="4"/>
  <c r="BB10" i="4"/>
  <c r="AT10" i="4"/>
  <c r="W10" i="4"/>
  <c r="P10" i="4"/>
  <c r="I10" i="4"/>
  <c r="BB8" i="4"/>
  <c r="AD8" i="4"/>
  <c r="W8" i="4"/>
  <c r="B8" i="4"/>
  <c r="B6" i="4"/>
</calcChain>
</file>

<file path=xl/sharedStrings.xml><?xml version="1.0" encoding="utf-8"?>
<sst xmlns="http://schemas.openxmlformats.org/spreadsheetml/2006/main" count="275" uniqueCount="117">
  <si>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</si>
  <si>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</si>
  <si>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</si>
  <si>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</si>
  <si>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</si>
  <si>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</si>
  <si>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</si>
  <si>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</si>
  <si>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</si>
  <si>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</si>
  <si>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</si>
  <si>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</si>
  <si>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</si>
  <si>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</si>
  <si>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</si>
  <si>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</si>
  <si>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</si>
  <si>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</si>
  <si>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</si>
  <si>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</si>
  <si>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</si>
  <si>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</si>
  <si>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</si>
  <si>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</si>
  <si>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</si>
  <si>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</si>
  <si>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</si>
  <si>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</si>
  <si>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</si>
  <si>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</si>
  <si>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</si>
  <si>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</si>
  <si>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</si>
  <si>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</si>
  <si>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</si>
  <si>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</si>
  <si>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</si>
  <si>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</si>
  <si>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</si>
  <si>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</si>
  <si>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</si>
  <si>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</si>
  <si>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</si>
  <si>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</si>
  <si>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</si>
  <si>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</si>
  <si>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</si>
  <si>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</si>
  <si>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</si>
  <si>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</si>
  <si>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</si>
  <si>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</si>
  <si>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</si>
  <si>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</si>
  <si>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</si>
  <si>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</si>
  <si>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</si>
  <si>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</si>
  <si>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</si>
  <si>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</si>
  <si>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</si>
  <si>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</si>
  <si>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</si>
  <si>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</si>
  <si>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</si>
  <si>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</si>
  <si>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</si>
  <si>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</si>
  <si>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</si>
  <si>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</si>
  <si>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</si>
  <si>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</si>
  <si>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</si>
  <si>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</si>
  <si>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</si>
  <si>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</si>
  <si>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</si>
  <si>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</si>
  <si>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</si>
  <si>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</si>
  <si>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</si>
  <si>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</si>
  <si>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</si>
  <si>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</si>
  <si>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</si>
  <si>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</si>
  <si>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</si>
  <si>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</si>
  <si>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</si>
  <si>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</si>
  <si>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</si>
  <si>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</si>
  <si>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</si>
  <si>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</si>
  <si>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</si>
  <si>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</si>
  <si>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長崎県　川棚町</t>
  </si>
  <si>
    <t>法適用</t>
  </si>
  <si>
    <t>下水道事業</t>
  </si>
  <si>
    <t>公共下水道</t>
  </si>
  <si>
    <t>Cc2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</si>
  <si>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</si>
  <si>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</si>
  <si>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</si>
  <si>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</si>
  <si>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</si>
  <si>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</si>
  <si>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</si>
  <si>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</si>
  <si>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</si>
  <si>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</si>
  <si>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</si>
  <si>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</si>
  <si>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</si>
  <si>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r>
      <t>本町が管理する下水道管渠のうち整備開始当初に埋設された管路施設は</t>
    </r>
    <r>
      <rPr>
        <sz val="11"/>
        <rFont val="ＭＳ ゴシック"/>
        <family val="3"/>
        <charset val="128"/>
      </rPr>
      <t>30</t>
    </r>
    <r>
      <rPr>
        <sz val="11"/>
        <color theme="1"/>
        <rFont val="ＭＳ ゴシック"/>
        <family val="3"/>
        <charset val="128"/>
      </rPr>
      <t>年が経過している。下水道管渠の標準耐用年数は50年とされており、令和元年度にストックマネジメントを実施しているので、計画的かつ適正な維持管理を図ることとしている。</t>
    </r>
    <rPh sb="0" eb="2">
      <t>ホンチョウ</t>
    </rPh>
    <rPh sb="3" eb="5">
      <t>カンリ</t>
    </rPh>
    <rPh sb="7" eb="10">
      <t>ゲスイドウ</t>
    </rPh>
    <rPh sb="10" eb="12">
      <t>カンキョ</t>
    </rPh>
    <rPh sb="15" eb="17">
      <t>セイビ</t>
    </rPh>
    <rPh sb="17" eb="19">
      <t>カイシ</t>
    </rPh>
    <rPh sb="19" eb="21">
      <t>トウショ</t>
    </rPh>
    <rPh sb="22" eb="24">
      <t>マイセツ</t>
    </rPh>
    <rPh sb="27" eb="29">
      <t>カンロ</t>
    </rPh>
    <rPh sb="29" eb="31">
      <t>シセツ</t>
    </rPh>
    <rPh sb="34" eb="35">
      <t>ネン</t>
    </rPh>
    <rPh sb="36" eb="38">
      <t>ケイカ</t>
    </rPh>
    <rPh sb="43" eb="46">
      <t>ゲスイドウ</t>
    </rPh>
    <rPh sb="46" eb="48">
      <t>カンキョ</t>
    </rPh>
    <rPh sb="49" eb="51">
      <t>ヒョウジュン</t>
    </rPh>
    <rPh sb="51" eb="53">
      <t>タイヨウ</t>
    </rPh>
    <rPh sb="53" eb="55">
      <t>ネンスウ</t>
    </rPh>
    <rPh sb="58" eb="59">
      <t>ネン</t>
    </rPh>
    <rPh sb="66" eb="68">
      <t>レイワ</t>
    </rPh>
    <rPh sb="68" eb="69">
      <t>ガン</t>
    </rPh>
    <rPh sb="69" eb="71">
      <t>ネンド</t>
    </rPh>
    <rPh sb="83" eb="85">
      <t>ジッシ</t>
    </rPh>
    <rPh sb="92" eb="95">
      <t>ケイカクテキ</t>
    </rPh>
    <rPh sb="97" eb="99">
      <t>テキセイ</t>
    </rPh>
    <rPh sb="100" eb="102">
      <t>イジ</t>
    </rPh>
    <rPh sb="102" eb="104">
      <t>カンリ</t>
    </rPh>
    <rPh sb="105" eb="106">
      <t>ハカ</t>
    </rPh>
    <phoneticPr fontId="4"/>
  </si>
  <si>
    <t>①経常収支比率
前回までは100％を下回っていたが今回初めて101.85％と100％を上回った。今後も長期的経営安定のため引き続き効率的な下水道の整備に加え接続率の向上、使用料徴収率の向上及び維持管理費の節減に努める。
②累積欠損金比率
累積欠損金が生じているので、経常経費の節減や使用料収入の増加を図り改善を目指していく。
③流動比率
徐々に改善傾向にあるが、他団体と比較した場合にはまだ数値は低い状況であるので、引き続き経常経費の節減や使用料収入の増加を図り改善を目指していく。
④企業債残高対事業規模比率
令和元年度に企業債償還のピークが過ぎたため他団体と比較しても良い数値である。
⑤経費回収率
100％を下回っているため、使用料収入で汚水処理費を全額賄えていないことになっており、今後も更なる接続率の向上及び維持管理費の節減に努める必要がある。
⑥汚水処理原価
全国平均・類似団体平均を上回っているため、汚水処理コストは高いものと考えられる。今後も更なる接続率の向上など有収水量の増加に向けた取組を行う。
⑦施設利用率
全国平均及び類似団体平均を依然として下回っている状況が続いており、下水道施設の遊休化等の解消を行う必要がある。
⑧水洗化率
年々改善傾向にはあるが、全国平均及び類似団体平均を依然として下回っている状況が続いており、今後も引き続き接続率の向上に向けた取組を行う。</t>
    <rPh sb="1" eb="3">
      <t>ケイジョウ</t>
    </rPh>
    <rPh sb="3" eb="5">
      <t>シュウシ</t>
    </rPh>
    <rPh sb="5" eb="7">
      <t>ヒリツ</t>
    </rPh>
    <rPh sb="8" eb="10">
      <t>ゼンカイ</t>
    </rPh>
    <rPh sb="18" eb="20">
      <t>シタマワ</t>
    </rPh>
    <rPh sb="25" eb="27">
      <t>コンカイ</t>
    </rPh>
    <rPh sb="27" eb="28">
      <t>ハジ</t>
    </rPh>
    <rPh sb="43" eb="45">
      <t>ウワマワ</t>
    </rPh>
    <rPh sb="48" eb="50">
      <t>コンゴ</t>
    </rPh>
    <rPh sb="51" eb="54">
      <t>チョウキテキ</t>
    </rPh>
    <rPh sb="54" eb="56">
      <t>ケイエイ</t>
    </rPh>
    <rPh sb="56" eb="58">
      <t>アンテイ</t>
    </rPh>
    <rPh sb="61" eb="62">
      <t>ヒ</t>
    </rPh>
    <rPh sb="63" eb="64">
      <t>ツヅ</t>
    </rPh>
    <rPh sb="65" eb="68">
      <t>コウリツテキ</t>
    </rPh>
    <rPh sb="69" eb="72">
      <t>ゲスイドウ</t>
    </rPh>
    <rPh sb="73" eb="75">
      <t>セイビ</t>
    </rPh>
    <rPh sb="76" eb="77">
      <t>クワ</t>
    </rPh>
    <rPh sb="78" eb="80">
      <t>セツゾク</t>
    </rPh>
    <rPh sb="80" eb="81">
      <t>リツ</t>
    </rPh>
    <rPh sb="82" eb="84">
      <t>コウジョウ</t>
    </rPh>
    <rPh sb="85" eb="88">
      <t>シヨウリョウ</t>
    </rPh>
    <rPh sb="88" eb="91">
      <t>チョウシュウリツ</t>
    </rPh>
    <rPh sb="92" eb="94">
      <t>コウジョウ</t>
    </rPh>
    <rPh sb="94" eb="95">
      <t>オヨ</t>
    </rPh>
    <rPh sb="96" eb="98">
      <t>イジ</t>
    </rPh>
    <rPh sb="98" eb="101">
      <t>カンリヒ</t>
    </rPh>
    <rPh sb="102" eb="104">
      <t>セツゲン</t>
    </rPh>
    <rPh sb="105" eb="106">
      <t>ツト</t>
    </rPh>
    <rPh sb="111" eb="113">
      <t>ルイセキ</t>
    </rPh>
    <rPh sb="113" eb="116">
      <t>ケッソンキン</t>
    </rPh>
    <rPh sb="116" eb="118">
      <t>ヒリツ</t>
    </rPh>
    <rPh sb="119" eb="121">
      <t>ルイセキ</t>
    </rPh>
    <rPh sb="121" eb="124">
      <t>ケッソンキン</t>
    </rPh>
    <rPh sb="125" eb="126">
      <t>ショウ</t>
    </rPh>
    <rPh sb="133" eb="135">
      <t>ケイジョウ</t>
    </rPh>
    <rPh sb="135" eb="137">
      <t>ケイヒ</t>
    </rPh>
    <rPh sb="138" eb="140">
      <t>セツゲン</t>
    </rPh>
    <rPh sb="141" eb="144">
      <t>シヨウリョウ</t>
    </rPh>
    <rPh sb="144" eb="146">
      <t>シュウニュウ</t>
    </rPh>
    <rPh sb="147" eb="149">
      <t>ゾウカ</t>
    </rPh>
    <rPh sb="150" eb="151">
      <t>ハカ</t>
    </rPh>
    <rPh sb="152" eb="154">
      <t>カイゼン</t>
    </rPh>
    <rPh sb="155" eb="157">
      <t>メザ</t>
    </rPh>
    <rPh sb="164" eb="166">
      <t>リュウドウ</t>
    </rPh>
    <rPh sb="166" eb="168">
      <t>ヒリツ</t>
    </rPh>
    <rPh sb="169" eb="171">
      <t>ジョジョ</t>
    </rPh>
    <rPh sb="172" eb="174">
      <t>カイゼン</t>
    </rPh>
    <rPh sb="174" eb="176">
      <t>ケイコウ</t>
    </rPh>
    <rPh sb="181" eb="182">
      <t>タ</t>
    </rPh>
    <rPh sb="182" eb="184">
      <t>ダンタイ</t>
    </rPh>
    <rPh sb="185" eb="187">
      <t>ヒカク</t>
    </rPh>
    <rPh sb="189" eb="191">
      <t>バアイ</t>
    </rPh>
    <rPh sb="195" eb="197">
      <t>スウチ</t>
    </rPh>
    <rPh sb="198" eb="199">
      <t>ヒク</t>
    </rPh>
    <rPh sb="200" eb="202">
      <t>ジョウキョウ</t>
    </rPh>
    <rPh sb="208" eb="209">
      <t>ヒ</t>
    </rPh>
    <rPh sb="210" eb="211">
      <t>ツヅ</t>
    </rPh>
    <rPh sb="243" eb="245">
      <t>キギョウ</t>
    </rPh>
    <rPh sb="245" eb="246">
      <t>サイ</t>
    </rPh>
    <rPh sb="246" eb="248">
      <t>ザンダカ</t>
    </rPh>
    <rPh sb="248" eb="249">
      <t>タイ</t>
    </rPh>
    <rPh sb="249" eb="251">
      <t>ジギョウ</t>
    </rPh>
    <rPh sb="251" eb="253">
      <t>キボ</t>
    </rPh>
    <rPh sb="253" eb="255">
      <t>ヒリツ</t>
    </rPh>
    <rPh sb="259" eb="261">
      <t>ネンド</t>
    </rPh>
    <rPh sb="262" eb="265">
      <t>キギョウサイ</t>
    </rPh>
    <rPh sb="265" eb="267">
      <t>ショウカン</t>
    </rPh>
    <rPh sb="272" eb="273">
      <t>ス</t>
    </rPh>
    <rPh sb="277" eb="278">
      <t>タ</t>
    </rPh>
    <rPh sb="278" eb="280">
      <t>ダンタイ</t>
    </rPh>
    <rPh sb="281" eb="283">
      <t>ヒカク</t>
    </rPh>
    <rPh sb="286" eb="287">
      <t>ヨ</t>
    </rPh>
    <rPh sb="288" eb="290">
      <t>スウチ</t>
    </rPh>
    <rPh sb="296" eb="298">
      <t>ケイヒ</t>
    </rPh>
    <rPh sb="298" eb="301">
      <t>カイシュウリツ</t>
    </rPh>
    <rPh sb="307" eb="309">
      <t>シタマワ</t>
    </rPh>
    <rPh sb="316" eb="319">
      <t>シヨウリョウ</t>
    </rPh>
    <rPh sb="319" eb="321">
      <t>シュウニュウ</t>
    </rPh>
    <rPh sb="322" eb="324">
      <t>オスイ</t>
    </rPh>
    <rPh sb="324" eb="326">
      <t>ショリ</t>
    </rPh>
    <rPh sb="326" eb="327">
      <t>ヒ</t>
    </rPh>
    <rPh sb="328" eb="330">
      <t>ゼンガク</t>
    </rPh>
    <rPh sb="330" eb="331">
      <t>マカナ</t>
    </rPh>
    <rPh sb="345" eb="347">
      <t>コンゴ</t>
    </rPh>
    <rPh sb="348" eb="349">
      <t>サラ</t>
    </rPh>
    <rPh sb="351" eb="353">
      <t>セツゾク</t>
    </rPh>
    <rPh sb="353" eb="354">
      <t>リツ</t>
    </rPh>
    <rPh sb="355" eb="357">
      <t>コウジョウ</t>
    </rPh>
    <rPh sb="357" eb="358">
      <t>オヨ</t>
    </rPh>
    <rPh sb="359" eb="361">
      <t>イジ</t>
    </rPh>
    <rPh sb="361" eb="364">
      <t>カンリヒ</t>
    </rPh>
    <rPh sb="365" eb="367">
      <t>セツゲン</t>
    </rPh>
    <rPh sb="368" eb="369">
      <t>ツト</t>
    </rPh>
    <rPh sb="371" eb="373">
      <t>ヒツヨウ</t>
    </rPh>
    <rPh sb="379" eb="381">
      <t>オスイ</t>
    </rPh>
    <rPh sb="381" eb="383">
      <t>ショリ</t>
    </rPh>
    <rPh sb="383" eb="385">
      <t>ゲンカ</t>
    </rPh>
    <rPh sb="386" eb="388">
      <t>ゼンコク</t>
    </rPh>
    <rPh sb="388" eb="390">
      <t>ヘイキン</t>
    </rPh>
    <rPh sb="391" eb="393">
      <t>ルイジ</t>
    </rPh>
    <rPh sb="393" eb="395">
      <t>ダンタイ</t>
    </rPh>
    <rPh sb="395" eb="397">
      <t>ヘイキン</t>
    </rPh>
    <rPh sb="398" eb="400">
      <t>ウワマワ</t>
    </rPh>
    <rPh sb="407" eb="409">
      <t>オスイ</t>
    </rPh>
    <rPh sb="409" eb="411">
      <t>ショリ</t>
    </rPh>
    <rPh sb="415" eb="416">
      <t>タカ</t>
    </rPh>
    <rPh sb="420" eb="421">
      <t>カンガ</t>
    </rPh>
    <rPh sb="426" eb="428">
      <t>コンゴ</t>
    </rPh>
    <rPh sb="429" eb="430">
      <t>サラ</t>
    </rPh>
    <rPh sb="432" eb="434">
      <t>セツゾク</t>
    </rPh>
    <rPh sb="434" eb="435">
      <t>リツ</t>
    </rPh>
    <rPh sb="436" eb="438">
      <t>コウジョウ</t>
    </rPh>
    <rPh sb="440" eb="441">
      <t>ユウ</t>
    </rPh>
    <rPh sb="445" eb="447">
      <t>ゾウカ</t>
    </rPh>
    <rPh sb="448" eb="449">
      <t>ム</t>
    </rPh>
    <rPh sb="451" eb="453">
      <t>トリクミ</t>
    </rPh>
    <rPh sb="454" eb="455">
      <t>オコナ</t>
    </rPh>
    <rPh sb="459" eb="461">
      <t>シセツ</t>
    </rPh>
    <rPh sb="461" eb="464">
      <t>リヨウリツ</t>
    </rPh>
    <rPh sb="465" eb="467">
      <t>ゼンコク</t>
    </rPh>
    <rPh sb="467" eb="469">
      <t>ヘイキン</t>
    </rPh>
    <rPh sb="469" eb="470">
      <t>オヨ</t>
    </rPh>
    <rPh sb="471" eb="473">
      <t>ルイジ</t>
    </rPh>
    <rPh sb="473" eb="475">
      <t>ダンタイ</t>
    </rPh>
    <rPh sb="475" eb="477">
      <t>ヘイキン</t>
    </rPh>
    <rPh sb="478" eb="480">
      <t>イゼン</t>
    </rPh>
    <rPh sb="483" eb="485">
      <t>シタマワ</t>
    </rPh>
    <rPh sb="489" eb="491">
      <t>ジョウキョウ</t>
    </rPh>
    <rPh sb="492" eb="493">
      <t>ツヅ</t>
    </rPh>
    <rPh sb="498" eb="501">
      <t>ゲスイドウ</t>
    </rPh>
    <rPh sb="501" eb="503">
      <t>シセツ</t>
    </rPh>
    <rPh sb="504" eb="506">
      <t>ユウキュウ</t>
    </rPh>
    <rPh sb="506" eb="507">
      <t>カ</t>
    </rPh>
    <rPh sb="507" eb="508">
      <t>トウ</t>
    </rPh>
    <rPh sb="509" eb="511">
      <t>カイショウ</t>
    </rPh>
    <rPh sb="512" eb="513">
      <t>オコナ</t>
    </rPh>
    <rPh sb="514" eb="516">
      <t>ヒツヨウ</t>
    </rPh>
    <rPh sb="522" eb="525">
      <t>スイセンカ</t>
    </rPh>
    <rPh sb="525" eb="526">
      <t>リツ</t>
    </rPh>
    <rPh sb="527" eb="529">
      <t>ネンネン</t>
    </rPh>
    <rPh sb="529" eb="531">
      <t>カイゼン</t>
    </rPh>
    <rPh sb="531" eb="533">
      <t>ケイコウ</t>
    </rPh>
    <rPh sb="549" eb="551">
      <t>ヘイキン</t>
    </rPh>
    <rPh sb="572" eb="574">
      <t>コンゴ</t>
    </rPh>
    <rPh sb="575" eb="576">
      <t>ヒ</t>
    </rPh>
    <rPh sb="577" eb="578">
      <t>ツヅ</t>
    </rPh>
    <rPh sb="579" eb="581">
      <t>セツゾク</t>
    </rPh>
    <rPh sb="581" eb="582">
      <t>リツ</t>
    </rPh>
    <rPh sb="583" eb="585">
      <t>コウジョウ</t>
    </rPh>
    <rPh sb="586" eb="587">
      <t>ム</t>
    </rPh>
    <rPh sb="589" eb="591">
      <t>トリクミ</t>
    </rPh>
    <rPh sb="592" eb="593">
      <t>オコナ</t>
    </rPh>
    <phoneticPr fontId="4"/>
  </si>
  <si>
    <t>引き続き効果的な下水道の整備、接続率の向上、使用料徴収率の向上及び維持管理費の節減に努めるとともに、より効率的な経営分析が行えるよう平成30年度から一部法適用の導入を進めたところである。
※平成３０年度から企業会計に移行しているため、２９年度以前については法非適用となっている。</t>
    <rPh sb="0" eb="1">
      <t>ヒ</t>
    </rPh>
    <rPh sb="2" eb="3">
      <t>ツヅ</t>
    </rPh>
    <rPh sb="4" eb="7">
      <t>コウカテキ</t>
    </rPh>
    <rPh sb="8" eb="11">
      <t>ゲスイドウ</t>
    </rPh>
    <rPh sb="12" eb="14">
      <t>セイビ</t>
    </rPh>
    <rPh sb="15" eb="17">
      <t>セツゾク</t>
    </rPh>
    <rPh sb="17" eb="18">
      <t>リツ</t>
    </rPh>
    <rPh sb="19" eb="21">
      <t>コウジョウ</t>
    </rPh>
    <rPh sb="22" eb="25">
      <t>シヨウリョウ</t>
    </rPh>
    <rPh sb="25" eb="28">
      <t>チョウシュウリツ</t>
    </rPh>
    <rPh sb="29" eb="31">
      <t>コウジョウ</t>
    </rPh>
    <rPh sb="31" eb="32">
      <t>オヨ</t>
    </rPh>
    <rPh sb="33" eb="35">
      <t>イジ</t>
    </rPh>
    <rPh sb="35" eb="38">
      <t>カンリヒ</t>
    </rPh>
    <rPh sb="39" eb="41">
      <t>セツゲン</t>
    </rPh>
    <rPh sb="42" eb="43">
      <t>ツト</t>
    </rPh>
    <rPh sb="52" eb="55">
      <t>コウリツテキ</t>
    </rPh>
    <rPh sb="56" eb="58">
      <t>ケイエイ</t>
    </rPh>
    <rPh sb="58" eb="60">
      <t>ブンセキ</t>
    </rPh>
    <rPh sb="61" eb="62">
      <t>オコナ</t>
    </rPh>
    <rPh sb="66" eb="68">
      <t>ヘイセイ</t>
    </rPh>
    <rPh sb="70" eb="72">
      <t>ネンド</t>
    </rPh>
    <rPh sb="74" eb="76">
      <t>イチブ</t>
    </rPh>
    <rPh sb="76" eb="79">
      <t>ホウテキヨウ</t>
    </rPh>
    <rPh sb="80" eb="82">
      <t>ドウニュウ</t>
    </rPh>
    <rPh sb="83" eb="84">
      <t>スス</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</si>
</sst>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D2CC-4FA8-9EF2-E2D76157ABFB}"/>
            </c:ext>
          </c:extLst>
        </c:ser>
        <c:dLbls>
          <c:showLegendKey val="0"/>
          <c:showVal val="0"/>
          <c:showCatName val="0"/>
          <c:showSerName val="0"/>
          <c:showPercent val="0"/>
          <c:showBubbleSize val="0"/>
        </c:dLbls>
        <c:gapWidth val="150"/>
        <c:axId val="91670784"/>
        <c:axId val="92742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0.13</c:v>
                </c:pt>
                <c:pt idx="3">
                  <c:v>0.15</c:v>
                </c:pt>
                <c:pt idx="4">
                  <c:v>1.65</c:v>
                </c:pt>
              </c:numCache>
            </c:numRef>
          </c:val>
          <c:smooth val="0"/>
          <c:extLst>
            <c:ext xmlns:c16="http://schemas.microsoft.com/office/drawing/2014/chart" uri="{C3380CC4-5D6E-409C-BE32-E72D297353CC}">
              <c16:uniqueId val="{00000001-D2CC-4FA8-9EF2-E2D76157ABFB}"/>
            </c:ext>
          </c:extLst>
        </c:ser>
        <c:dLbls>
          <c:showLegendKey val="0"/>
          <c:showVal val="0"/>
          <c:showCatName val="0"/>
          <c:showSerName val="0"/>
          <c:showPercent val="0"/>
          <c:showBubbleSize val="0"/>
        </c:dLbls>
        <c:marker val="1"/>
        <c:smooth val="0"/>
        <c:axId val="91670784"/>
        <c:axId val="92742016"/>
      </c:lineChart>
      <c:dateAx>
        <c:axId val="91670784"/>
        <c:scaling>
          <c:orientation val="minMax"/>
        </c:scaling>
        <c:delete val="1"/>
        <c:axPos val="b"/>
        <c:numFmt formatCode="&quot;H&quot;yy" sourceLinked="1"/>
        <c:majorTickMark val="none"/>
        <c:minorTickMark val="none"/>
        <c:tickLblPos val="none"/>
        <c:crossAx val="92742016"/>
        <c:crosses val="autoZero"/>
        <c:auto val="1"/>
        <c:lblOffset val="100"/>
        <c:baseTimeUnit val="years"/>
      </c:dateAx>
      <c:valAx>
        <c:axId val="92742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670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41.69</c:v>
                </c:pt>
                <c:pt idx="3">
                  <c:v>42.07</c:v>
                </c:pt>
                <c:pt idx="4">
                  <c:v>43.17</c:v>
                </c:pt>
              </c:numCache>
            </c:numRef>
          </c:val>
          <c:extLst>
            <c:ext xmlns:c16="http://schemas.microsoft.com/office/drawing/2014/chart" uri="{C3380CC4-5D6E-409C-BE32-E72D297353CC}">
              <c16:uniqueId val="{00000000-DAC2-49B7-84A6-4D5BABC7119C}"/>
            </c:ext>
          </c:extLst>
        </c:ser>
        <c:dLbls>
          <c:showLegendKey val="0"/>
          <c:showVal val="0"/>
          <c:showCatName val="0"/>
          <c:showSerName val="0"/>
          <c:showPercent val="0"/>
          <c:showBubbleSize val="0"/>
        </c:dLbls>
        <c:gapWidth val="150"/>
        <c:axId val="103106816"/>
        <c:axId val="103113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52.58</c:v>
                </c:pt>
                <c:pt idx="3">
                  <c:v>50.94</c:v>
                </c:pt>
                <c:pt idx="4">
                  <c:v>50.53</c:v>
                </c:pt>
              </c:numCache>
            </c:numRef>
          </c:val>
          <c:smooth val="0"/>
          <c:extLst>
            <c:ext xmlns:c16="http://schemas.microsoft.com/office/drawing/2014/chart" uri="{C3380CC4-5D6E-409C-BE32-E72D297353CC}">
              <c16:uniqueId val="{00000001-DAC2-49B7-84A6-4D5BABC7119C}"/>
            </c:ext>
          </c:extLst>
        </c:ser>
        <c:dLbls>
          <c:showLegendKey val="0"/>
          <c:showVal val="0"/>
          <c:showCatName val="0"/>
          <c:showSerName val="0"/>
          <c:showPercent val="0"/>
          <c:showBubbleSize val="0"/>
        </c:dLbls>
        <c:marker val="1"/>
        <c:smooth val="0"/>
        <c:axId val="103106816"/>
        <c:axId val="103113088"/>
      </c:lineChart>
      <c:dateAx>
        <c:axId val="103106816"/>
        <c:scaling>
          <c:orientation val="minMax"/>
        </c:scaling>
        <c:delete val="1"/>
        <c:axPos val="b"/>
        <c:numFmt formatCode="&quot;H&quot;yy" sourceLinked="1"/>
        <c:majorTickMark val="none"/>
        <c:minorTickMark val="none"/>
        <c:tickLblPos val="none"/>
        <c:crossAx val="103113088"/>
        <c:crosses val="autoZero"/>
        <c:auto val="1"/>
        <c:lblOffset val="100"/>
        <c:baseTimeUnit val="years"/>
      </c:dateAx>
      <c:valAx>
        <c:axId val="103113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106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79.52</c:v>
                </c:pt>
                <c:pt idx="3">
                  <c:v>80.03</c:v>
                </c:pt>
                <c:pt idx="4">
                  <c:v>81.099999999999994</c:v>
                </c:pt>
              </c:numCache>
            </c:numRef>
          </c:val>
          <c:extLst>
            <c:ext xmlns:c16="http://schemas.microsoft.com/office/drawing/2014/chart" uri="{C3380CC4-5D6E-409C-BE32-E72D297353CC}">
              <c16:uniqueId val="{00000000-3EC3-4D83-8D02-657314C179F7}"/>
            </c:ext>
          </c:extLst>
        </c:ser>
        <c:dLbls>
          <c:showLegendKey val="0"/>
          <c:showVal val="0"/>
          <c:showCatName val="0"/>
          <c:showSerName val="0"/>
          <c:showPercent val="0"/>
          <c:showBubbleSize val="0"/>
        </c:dLbls>
        <c:gapWidth val="150"/>
        <c:axId val="103164544"/>
        <c:axId val="103174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83.02</c:v>
                </c:pt>
                <c:pt idx="3">
                  <c:v>82.55</c:v>
                </c:pt>
                <c:pt idx="4">
                  <c:v>82.08</c:v>
                </c:pt>
              </c:numCache>
            </c:numRef>
          </c:val>
          <c:smooth val="0"/>
          <c:extLst>
            <c:ext xmlns:c16="http://schemas.microsoft.com/office/drawing/2014/chart" uri="{C3380CC4-5D6E-409C-BE32-E72D297353CC}">
              <c16:uniqueId val="{00000001-3EC3-4D83-8D02-657314C179F7}"/>
            </c:ext>
          </c:extLst>
        </c:ser>
        <c:dLbls>
          <c:showLegendKey val="0"/>
          <c:showVal val="0"/>
          <c:showCatName val="0"/>
          <c:showSerName val="0"/>
          <c:showPercent val="0"/>
          <c:showBubbleSize val="0"/>
        </c:dLbls>
        <c:marker val="1"/>
        <c:smooth val="0"/>
        <c:axId val="103164544"/>
        <c:axId val="103174912"/>
      </c:lineChart>
      <c:dateAx>
        <c:axId val="103164544"/>
        <c:scaling>
          <c:orientation val="minMax"/>
        </c:scaling>
        <c:delete val="1"/>
        <c:axPos val="b"/>
        <c:numFmt formatCode="&quot;H&quot;yy" sourceLinked="1"/>
        <c:majorTickMark val="none"/>
        <c:minorTickMark val="none"/>
        <c:tickLblPos val="none"/>
        <c:crossAx val="103174912"/>
        <c:crosses val="autoZero"/>
        <c:auto val="1"/>
        <c:lblOffset val="100"/>
        <c:baseTimeUnit val="years"/>
      </c:dateAx>
      <c:valAx>
        <c:axId val="103174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164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96.44</c:v>
                </c:pt>
                <c:pt idx="3">
                  <c:v>96.13</c:v>
                </c:pt>
                <c:pt idx="4">
                  <c:v>101.85</c:v>
                </c:pt>
              </c:numCache>
            </c:numRef>
          </c:val>
          <c:extLst>
            <c:ext xmlns:c16="http://schemas.microsoft.com/office/drawing/2014/chart" uri="{C3380CC4-5D6E-409C-BE32-E72D297353CC}">
              <c16:uniqueId val="{00000000-63A9-4A29-99DD-4636BB2202CA}"/>
            </c:ext>
          </c:extLst>
        </c:ser>
        <c:dLbls>
          <c:showLegendKey val="0"/>
          <c:showVal val="0"/>
          <c:showCatName val="0"/>
          <c:showSerName val="0"/>
          <c:showPercent val="0"/>
          <c:showBubbleSize val="0"/>
        </c:dLbls>
        <c:gapWidth val="150"/>
        <c:axId val="92760704"/>
        <c:axId val="92766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104.14</c:v>
                </c:pt>
                <c:pt idx="3">
                  <c:v>106.57</c:v>
                </c:pt>
                <c:pt idx="4">
                  <c:v>107.21</c:v>
                </c:pt>
              </c:numCache>
            </c:numRef>
          </c:val>
          <c:smooth val="0"/>
          <c:extLst>
            <c:ext xmlns:c16="http://schemas.microsoft.com/office/drawing/2014/chart" uri="{C3380CC4-5D6E-409C-BE32-E72D297353CC}">
              <c16:uniqueId val="{00000001-63A9-4A29-99DD-4636BB2202CA}"/>
            </c:ext>
          </c:extLst>
        </c:ser>
        <c:dLbls>
          <c:showLegendKey val="0"/>
          <c:showVal val="0"/>
          <c:showCatName val="0"/>
          <c:showSerName val="0"/>
          <c:showPercent val="0"/>
          <c:showBubbleSize val="0"/>
        </c:dLbls>
        <c:marker val="1"/>
        <c:smooth val="0"/>
        <c:axId val="92760704"/>
        <c:axId val="92766976"/>
      </c:lineChart>
      <c:dateAx>
        <c:axId val="92760704"/>
        <c:scaling>
          <c:orientation val="minMax"/>
        </c:scaling>
        <c:delete val="1"/>
        <c:axPos val="b"/>
        <c:numFmt formatCode="&quot;H&quot;yy" sourceLinked="1"/>
        <c:majorTickMark val="none"/>
        <c:minorTickMark val="none"/>
        <c:tickLblPos val="none"/>
        <c:crossAx val="92766976"/>
        <c:crosses val="autoZero"/>
        <c:auto val="1"/>
        <c:lblOffset val="100"/>
        <c:baseTimeUnit val="years"/>
      </c:dateAx>
      <c:valAx>
        <c:axId val="92766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760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3.69</c:v>
                </c:pt>
                <c:pt idx="3">
                  <c:v>7.31</c:v>
                </c:pt>
                <c:pt idx="4">
                  <c:v>10.44</c:v>
                </c:pt>
              </c:numCache>
            </c:numRef>
          </c:val>
          <c:extLst>
            <c:ext xmlns:c16="http://schemas.microsoft.com/office/drawing/2014/chart" uri="{C3380CC4-5D6E-409C-BE32-E72D297353CC}">
              <c16:uniqueId val="{00000000-C6F8-4C95-9630-318C6814A1A2}"/>
            </c:ext>
          </c:extLst>
        </c:ser>
        <c:dLbls>
          <c:showLegendKey val="0"/>
          <c:showVal val="0"/>
          <c:showCatName val="0"/>
          <c:showSerName val="0"/>
          <c:showPercent val="0"/>
          <c:showBubbleSize val="0"/>
        </c:dLbls>
        <c:gapWidth val="150"/>
        <c:axId val="92785664"/>
        <c:axId val="93148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15.95</c:v>
                </c:pt>
                <c:pt idx="3">
                  <c:v>15.85</c:v>
                </c:pt>
                <c:pt idx="4">
                  <c:v>12.7</c:v>
                </c:pt>
              </c:numCache>
            </c:numRef>
          </c:val>
          <c:smooth val="0"/>
          <c:extLst>
            <c:ext xmlns:c16="http://schemas.microsoft.com/office/drawing/2014/chart" uri="{C3380CC4-5D6E-409C-BE32-E72D297353CC}">
              <c16:uniqueId val="{00000001-C6F8-4C95-9630-318C6814A1A2}"/>
            </c:ext>
          </c:extLst>
        </c:ser>
        <c:dLbls>
          <c:showLegendKey val="0"/>
          <c:showVal val="0"/>
          <c:showCatName val="0"/>
          <c:showSerName val="0"/>
          <c:showPercent val="0"/>
          <c:showBubbleSize val="0"/>
        </c:dLbls>
        <c:marker val="1"/>
        <c:smooth val="0"/>
        <c:axId val="92785664"/>
        <c:axId val="93148288"/>
      </c:lineChart>
      <c:dateAx>
        <c:axId val="92785664"/>
        <c:scaling>
          <c:orientation val="minMax"/>
        </c:scaling>
        <c:delete val="1"/>
        <c:axPos val="b"/>
        <c:numFmt formatCode="&quot;H&quot;yy" sourceLinked="1"/>
        <c:majorTickMark val="none"/>
        <c:minorTickMark val="none"/>
        <c:tickLblPos val="none"/>
        <c:crossAx val="93148288"/>
        <c:crosses val="autoZero"/>
        <c:auto val="1"/>
        <c:lblOffset val="100"/>
        <c:baseTimeUnit val="years"/>
      </c:dateAx>
      <c:valAx>
        <c:axId val="93148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785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63CE-444F-B28D-95FA88E6BDF5}"/>
            </c:ext>
          </c:extLst>
        </c:ser>
        <c:dLbls>
          <c:showLegendKey val="0"/>
          <c:showVal val="0"/>
          <c:showCatName val="0"/>
          <c:showSerName val="0"/>
          <c:showPercent val="0"/>
          <c:showBubbleSize val="0"/>
        </c:dLbls>
        <c:gapWidth val="150"/>
        <c:axId val="93175168"/>
        <c:axId val="93181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63CE-444F-B28D-95FA88E6BDF5}"/>
            </c:ext>
          </c:extLst>
        </c:ser>
        <c:dLbls>
          <c:showLegendKey val="0"/>
          <c:showVal val="0"/>
          <c:showCatName val="0"/>
          <c:showSerName val="0"/>
          <c:showPercent val="0"/>
          <c:showBubbleSize val="0"/>
        </c:dLbls>
        <c:marker val="1"/>
        <c:smooth val="0"/>
        <c:axId val="93175168"/>
        <c:axId val="93181440"/>
      </c:lineChart>
      <c:dateAx>
        <c:axId val="93175168"/>
        <c:scaling>
          <c:orientation val="minMax"/>
        </c:scaling>
        <c:delete val="1"/>
        <c:axPos val="b"/>
        <c:numFmt formatCode="&quot;H&quot;yy" sourceLinked="1"/>
        <c:majorTickMark val="none"/>
        <c:minorTickMark val="none"/>
        <c:tickLblPos val="none"/>
        <c:crossAx val="93181440"/>
        <c:crosses val="autoZero"/>
        <c:auto val="1"/>
        <c:lblOffset val="100"/>
        <c:baseTimeUnit val="years"/>
      </c:dateAx>
      <c:valAx>
        <c:axId val="93181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175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15.75</c:v>
                </c:pt>
                <c:pt idx="3">
                  <c:v>30.77</c:v>
                </c:pt>
                <c:pt idx="4">
                  <c:v>24.94</c:v>
                </c:pt>
              </c:numCache>
            </c:numRef>
          </c:val>
          <c:extLst>
            <c:ext xmlns:c16="http://schemas.microsoft.com/office/drawing/2014/chart" uri="{C3380CC4-5D6E-409C-BE32-E72D297353CC}">
              <c16:uniqueId val="{00000000-14A1-46A1-A2F2-14191A24EE6C}"/>
            </c:ext>
          </c:extLst>
        </c:ser>
        <c:dLbls>
          <c:showLegendKey val="0"/>
          <c:showVal val="0"/>
          <c:showCatName val="0"/>
          <c:showSerName val="0"/>
          <c:showPercent val="0"/>
          <c:showBubbleSize val="0"/>
        </c:dLbls>
        <c:gapWidth val="150"/>
        <c:axId val="102926592"/>
        <c:axId val="1029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73.180000000000007</c:v>
                </c:pt>
                <c:pt idx="3">
                  <c:v>53.44</c:v>
                </c:pt>
                <c:pt idx="4">
                  <c:v>43.71</c:v>
                </c:pt>
              </c:numCache>
            </c:numRef>
          </c:val>
          <c:smooth val="0"/>
          <c:extLst>
            <c:ext xmlns:c16="http://schemas.microsoft.com/office/drawing/2014/chart" uri="{C3380CC4-5D6E-409C-BE32-E72D297353CC}">
              <c16:uniqueId val="{00000001-14A1-46A1-A2F2-14191A24EE6C}"/>
            </c:ext>
          </c:extLst>
        </c:ser>
        <c:dLbls>
          <c:showLegendKey val="0"/>
          <c:showVal val="0"/>
          <c:showCatName val="0"/>
          <c:showSerName val="0"/>
          <c:showPercent val="0"/>
          <c:showBubbleSize val="0"/>
        </c:dLbls>
        <c:marker val="1"/>
        <c:smooth val="0"/>
        <c:axId val="102926592"/>
        <c:axId val="102936960"/>
      </c:lineChart>
      <c:dateAx>
        <c:axId val="102926592"/>
        <c:scaling>
          <c:orientation val="minMax"/>
        </c:scaling>
        <c:delete val="1"/>
        <c:axPos val="b"/>
        <c:numFmt formatCode="&quot;H&quot;yy" sourceLinked="1"/>
        <c:majorTickMark val="none"/>
        <c:minorTickMark val="none"/>
        <c:tickLblPos val="none"/>
        <c:crossAx val="102936960"/>
        <c:crosses val="autoZero"/>
        <c:auto val="1"/>
        <c:lblOffset val="100"/>
        <c:baseTimeUnit val="years"/>
      </c:dateAx>
      <c:valAx>
        <c:axId val="102936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926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16.260000000000002</c:v>
                </c:pt>
                <c:pt idx="3">
                  <c:v>18.760000000000002</c:v>
                </c:pt>
                <c:pt idx="4">
                  <c:v>34.81</c:v>
                </c:pt>
              </c:numCache>
            </c:numRef>
          </c:val>
          <c:extLst>
            <c:ext xmlns:c16="http://schemas.microsoft.com/office/drawing/2014/chart" uri="{C3380CC4-5D6E-409C-BE32-E72D297353CC}">
              <c16:uniqueId val="{00000000-BFC7-495E-9E94-F6BD9A79AD22}"/>
            </c:ext>
          </c:extLst>
        </c:ser>
        <c:dLbls>
          <c:showLegendKey val="0"/>
          <c:showVal val="0"/>
          <c:showCatName val="0"/>
          <c:showSerName val="0"/>
          <c:showPercent val="0"/>
          <c:showBubbleSize val="0"/>
        </c:dLbls>
        <c:gapWidth val="150"/>
        <c:axId val="103225984"/>
        <c:axId val="103228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52.32</c:v>
                </c:pt>
                <c:pt idx="3">
                  <c:v>47.03</c:v>
                </c:pt>
                <c:pt idx="4">
                  <c:v>40.67</c:v>
                </c:pt>
              </c:numCache>
            </c:numRef>
          </c:val>
          <c:smooth val="0"/>
          <c:extLst>
            <c:ext xmlns:c16="http://schemas.microsoft.com/office/drawing/2014/chart" uri="{C3380CC4-5D6E-409C-BE32-E72D297353CC}">
              <c16:uniqueId val="{00000001-BFC7-495E-9E94-F6BD9A79AD22}"/>
            </c:ext>
          </c:extLst>
        </c:ser>
        <c:dLbls>
          <c:showLegendKey val="0"/>
          <c:showVal val="0"/>
          <c:showCatName val="0"/>
          <c:showSerName val="0"/>
          <c:showPercent val="0"/>
          <c:showBubbleSize val="0"/>
        </c:dLbls>
        <c:marker val="1"/>
        <c:smooth val="0"/>
        <c:axId val="103225984"/>
        <c:axId val="103228160"/>
      </c:lineChart>
      <c:dateAx>
        <c:axId val="103225984"/>
        <c:scaling>
          <c:orientation val="minMax"/>
        </c:scaling>
        <c:delete val="1"/>
        <c:axPos val="b"/>
        <c:numFmt formatCode="&quot;H&quot;yy" sourceLinked="1"/>
        <c:majorTickMark val="none"/>
        <c:minorTickMark val="none"/>
        <c:tickLblPos val="none"/>
        <c:crossAx val="103228160"/>
        <c:crosses val="autoZero"/>
        <c:auto val="1"/>
        <c:lblOffset val="100"/>
        <c:baseTimeUnit val="years"/>
      </c:dateAx>
      <c:valAx>
        <c:axId val="103228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225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1597.92</c:v>
                </c:pt>
                <c:pt idx="3">
                  <c:v>1064.21</c:v>
                </c:pt>
                <c:pt idx="4">
                  <c:v>141.02000000000001</c:v>
                </c:pt>
              </c:numCache>
            </c:numRef>
          </c:val>
          <c:extLst>
            <c:ext xmlns:c16="http://schemas.microsoft.com/office/drawing/2014/chart" uri="{C3380CC4-5D6E-409C-BE32-E72D297353CC}">
              <c16:uniqueId val="{00000000-101B-4687-8EE3-2E1EDC7A1980}"/>
            </c:ext>
          </c:extLst>
        </c:ser>
        <c:dLbls>
          <c:showLegendKey val="0"/>
          <c:showVal val="0"/>
          <c:showCatName val="0"/>
          <c:showSerName val="0"/>
          <c:showPercent val="0"/>
          <c:showBubbleSize val="0"/>
        </c:dLbls>
        <c:gapWidth val="150"/>
        <c:axId val="102961152"/>
        <c:axId val="102962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958.81</c:v>
                </c:pt>
                <c:pt idx="3">
                  <c:v>1001.3</c:v>
                </c:pt>
                <c:pt idx="4">
                  <c:v>1050.51</c:v>
                </c:pt>
              </c:numCache>
            </c:numRef>
          </c:val>
          <c:smooth val="0"/>
          <c:extLst>
            <c:ext xmlns:c16="http://schemas.microsoft.com/office/drawing/2014/chart" uri="{C3380CC4-5D6E-409C-BE32-E72D297353CC}">
              <c16:uniqueId val="{00000001-101B-4687-8EE3-2E1EDC7A1980}"/>
            </c:ext>
          </c:extLst>
        </c:ser>
        <c:dLbls>
          <c:showLegendKey val="0"/>
          <c:showVal val="0"/>
          <c:showCatName val="0"/>
          <c:showSerName val="0"/>
          <c:showPercent val="0"/>
          <c:showBubbleSize val="0"/>
        </c:dLbls>
        <c:marker val="1"/>
        <c:smooth val="0"/>
        <c:axId val="102961152"/>
        <c:axId val="102962688"/>
      </c:lineChart>
      <c:dateAx>
        <c:axId val="102961152"/>
        <c:scaling>
          <c:orientation val="minMax"/>
        </c:scaling>
        <c:delete val="1"/>
        <c:axPos val="b"/>
        <c:numFmt formatCode="&quot;H&quot;yy" sourceLinked="1"/>
        <c:majorTickMark val="none"/>
        <c:minorTickMark val="none"/>
        <c:tickLblPos val="none"/>
        <c:crossAx val="102962688"/>
        <c:crosses val="autoZero"/>
        <c:auto val="1"/>
        <c:lblOffset val="100"/>
        <c:baseTimeUnit val="years"/>
      </c:dateAx>
      <c:valAx>
        <c:axId val="102962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961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63.87</c:v>
                </c:pt>
                <c:pt idx="3">
                  <c:v>95.6</c:v>
                </c:pt>
                <c:pt idx="4">
                  <c:v>74.58</c:v>
                </c:pt>
              </c:numCache>
            </c:numRef>
          </c:val>
          <c:extLst>
            <c:ext xmlns:c16="http://schemas.microsoft.com/office/drawing/2014/chart" uri="{C3380CC4-5D6E-409C-BE32-E72D297353CC}">
              <c16:uniqueId val="{00000000-85D3-4F5D-BC7A-AE1A85DBE8E3}"/>
            </c:ext>
          </c:extLst>
        </c:ser>
        <c:dLbls>
          <c:showLegendKey val="0"/>
          <c:showVal val="0"/>
          <c:showCatName val="0"/>
          <c:showSerName val="0"/>
          <c:showPercent val="0"/>
          <c:showBubbleSize val="0"/>
        </c:dLbls>
        <c:gapWidth val="150"/>
        <c:axId val="102976512"/>
        <c:axId val="102995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82.88</c:v>
                </c:pt>
                <c:pt idx="3">
                  <c:v>81.88</c:v>
                </c:pt>
                <c:pt idx="4">
                  <c:v>82.65</c:v>
                </c:pt>
              </c:numCache>
            </c:numRef>
          </c:val>
          <c:smooth val="0"/>
          <c:extLst>
            <c:ext xmlns:c16="http://schemas.microsoft.com/office/drawing/2014/chart" uri="{C3380CC4-5D6E-409C-BE32-E72D297353CC}">
              <c16:uniqueId val="{00000001-85D3-4F5D-BC7A-AE1A85DBE8E3}"/>
            </c:ext>
          </c:extLst>
        </c:ser>
        <c:dLbls>
          <c:showLegendKey val="0"/>
          <c:showVal val="0"/>
          <c:showCatName val="0"/>
          <c:showSerName val="0"/>
          <c:showPercent val="0"/>
          <c:showBubbleSize val="0"/>
        </c:dLbls>
        <c:marker val="1"/>
        <c:smooth val="0"/>
        <c:axId val="102976512"/>
        <c:axId val="102995072"/>
      </c:lineChart>
      <c:dateAx>
        <c:axId val="102976512"/>
        <c:scaling>
          <c:orientation val="minMax"/>
        </c:scaling>
        <c:delete val="1"/>
        <c:axPos val="b"/>
        <c:numFmt formatCode="&quot;H&quot;yy" sourceLinked="1"/>
        <c:majorTickMark val="none"/>
        <c:minorTickMark val="none"/>
        <c:tickLblPos val="none"/>
        <c:crossAx val="102995072"/>
        <c:crosses val="autoZero"/>
        <c:auto val="1"/>
        <c:lblOffset val="100"/>
        <c:baseTimeUnit val="years"/>
      </c:dateAx>
      <c:valAx>
        <c:axId val="102995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976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243.4</c:v>
                </c:pt>
                <c:pt idx="3">
                  <c:v>162.91</c:v>
                </c:pt>
                <c:pt idx="4">
                  <c:v>207.56</c:v>
                </c:pt>
              </c:numCache>
            </c:numRef>
          </c:val>
          <c:extLst>
            <c:ext xmlns:c16="http://schemas.microsoft.com/office/drawing/2014/chart" uri="{C3380CC4-5D6E-409C-BE32-E72D297353CC}">
              <c16:uniqueId val="{00000000-0EB3-4A08-A2F7-8F94F8F6F580}"/>
            </c:ext>
          </c:extLst>
        </c:ser>
        <c:dLbls>
          <c:showLegendKey val="0"/>
          <c:showVal val="0"/>
          <c:showCatName val="0"/>
          <c:showSerName val="0"/>
          <c:showPercent val="0"/>
          <c:showBubbleSize val="0"/>
        </c:dLbls>
        <c:gapWidth val="150"/>
        <c:axId val="103016320"/>
        <c:axId val="103088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190.99</c:v>
                </c:pt>
                <c:pt idx="3">
                  <c:v>187.55</c:v>
                </c:pt>
                <c:pt idx="4">
                  <c:v>186.3</c:v>
                </c:pt>
              </c:numCache>
            </c:numRef>
          </c:val>
          <c:smooth val="0"/>
          <c:extLst>
            <c:ext xmlns:c16="http://schemas.microsoft.com/office/drawing/2014/chart" uri="{C3380CC4-5D6E-409C-BE32-E72D297353CC}">
              <c16:uniqueId val="{00000001-0EB3-4A08-A2F7-8F94F8F6F580}"/>
            </c:ext>
          </c:extLst>
        </c:ser>
        <c:dLbls>
          <c:showLegendKey val="0"/>
          <c:showVal val="0"/>
          <c:showCatName val="0"/>
          <c:showSerName val="0"/>
          <c:showPercent val="0"/>
          <c:showBubbleSize val="0"/>
        </c:dLbls>
        <c:marker val="1"/>
        <c:smooth val="0"/>
        <c:axId val="103016320"/>
        <c:axId val="103088128"/>
      </c:lineChart>
      <c:dateAx>
        <c:axId val="103016320"/>
        <c:scaling>
          <c:orientation val="minMax"/>
        </c:scaling>
        <c:delete val="1"/>
        <c:axPos val="b"/>
        <c:numFmt formatCode="&quot;H&quot;yy" sourceLinked="1"/>
        <c:majorTickMark val="none"/>
        <c:minorTickMark val="none"/>
        <c:tickLblPos val="none"/>
        <c:crossAx val="103088128"/>
        <c:crosses val="autoZero"/>
        <c:auto val="1"/>
        <c:lblOffset val="100"/>
        <c:baseTimeUnit val="years"/>
      </c:dateAx>
      <c:valAx>
        <c:axId val="103088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01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election sqref="A1:XFD1"/>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長崎県　川棚町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Cc2</v>
      </c>
      <c r="X8" s="49"/>
      <c r="Y8" s="49"/>
      <c r="Z8" s="49"/>
      <c r="AA8" s="49"/>
      <c r="AB8" s="49"/>
      <c r="AC8" s="49"/>
      <c r="AD8" s="50" t="str">
        <f>データ!$M$6</f>
        <v>非設置</v>
      </c>
      <c r="AE8" s="50"/>
      <c r="AF8" s="50"/>
      <c r="AG8" s="50"/>
      <c r="AH8" s="50"/>
      <c r="AI8" s="50"/>
      <c r="AJ8" s="50"/>
      <c r="AK8" s="3"/>
      <c r="AL8" s="51">
        <f>データ!S6</f>
        <v>13783</v>
      </c>
      <c r="AM8" s="51"/>
      <c r="AN8" s="51"/>
      <c r="AO8" s="51"/>
      <c r="AP8" s="51"/>
      <c r="AQ8" s="51"/>
      <c r="AR8" s="51"/>
      <c r="AS8" s="51"/>
      <c r="AT8" s="46">
        <f>データ!T6</f>
        <v>37.25</v>
      </c>
      <c r="AU8" s="46"/>
      <c r="AV8" s="46"/>
      <c r="AW8" s="46"/>
      <c r="AX8" s="46"/>
      <c r="AY8" s="46"/>
      <c r="AZ8" s="46"/>
      <c r="BA8" s="46"/>
      <c r="BB8" s="46">
        <f>データ!U6</f>
        <v>370.01</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64.78</v>
      </c>
      <c r="J10" s="46"/>
      <c r="K10" s="46"/>
      <c r="L10" s="46"/>
      <c r="M10" s="46"/>
      <c r="N10" s="46"/>
      <c r="O10" s="46"/>
      <c r="P10" s="46">
        <f>データ!P6</f>
        <v>72</v>
      </c>
      <c r="Q10" s="46"/>
      <c r="R10" s="46"/>
      <c r="S10" s="46"/>
      <c r="T10" s="46"/>
      <c r="U10" s="46"/>
      <c r="V10" s="46"/>
      <c r="W10" s="46">
        <f>データ!Q6</f>
        <v>93.33</v>
      </c>
      <c r="X10" s="46"/>
      <c r="Y10" s="46"/>
      <c r="Z10" s="46"/>
      <c r="AA10" s="46"/>
      <c r="AB10" s="46"/>
      <c r="AC10" s="46"/>
      <c r="AD10" s="51">
        <f>データ!R6</f>
        <v>2970</v>
      </c>
      <c r="AE10" s="51"/>
      <c r="AF10" s="51"/>
      <c r="AG10" s="51"/>
      <c r="AH10" s="51"/>
      <c r="AI10" s="51"/>
      <c r="AJ10" s="51"/>
      <c r="AK10" s="2"/>
      <c r="AL10" s="51">
        <f>データ!V6</f>
        <v>9849</v>
      </c>
      <c r="AM10" s="51"/>
      <c r="AN10" s="51"/>
      <c r="AO10" s="51"/>
      <c r="AP10" s="51"/>
      <c r="AQ10" s="51"/>
      <c r="AR10" s="51"/>
      <c r="AS10" s="51"/>
      <c r="AT10" s="46">
        <f>データ!W6</f>
        <v>3.09</v>
      </c>
      <c r="AU10" s="46"/>
      <c r="AV10" s="46"/>
      <c r="AW10" s="46"/>
      <c r="AX10" s="46"/>
      <c r="AY10" s="46"/>
      <c r="AZ10" s="46"/>
      <c r="BA10" s="46"/>
      <c r="BB10" s="46">
        <f>データ!X6</f>
        <v>3187.38</v>
      </c>
      <c r="BC10" s="46"/>
      <c r="BD10" s="46"/>
      <c r="BE10" s="46"/>
      <c r="BF10" s="46"/>
      <c r="BG10" s="46"/>
      <c r="BH10" s="46"/>
      <c r="BI10" s="46"/>
      <c r="BJ10" s="2"/>
      <c r="BK10" s="2"/>
      <c r="BL10" s="75" t="s">
        <v>22</v>
      </c>
      <c r="BM10" s="76"/>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7" t="s">
        <v>24</v>
      </c>
      <c r="BM11" s="77"/>
      <c r="BN11" s="77"/>
      <c r="BO11" s="77"/>
      <c r="BP11" s="77"/>
      <c r="BQ11" s="77"/>
      <c r="BR11" s="77"/>
      <c r="BS11" s="77"/>
      <c r="BT11" s="77"/>
      <c r="BU11" s="77"/>
      <c r="BV11" s="77"/>
      <c r="BW11" s="77"/>
      <c r="BX11" s="77"/>
      <c r="BY11" s="77"/>
      <c r="BZ11" s="7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7"/>
      <c r="BM12" s="77"/>
      <c r="BN12" s="77"/>
      <c r="BO12" s="77"/>
      <c r="BP12" s="77"/>
      <c r="BQ12" s="77"/>
      <c r="BR12" s="77"/>
      <c r="BS12" s="77"/>
      <c r="BT12" s="77"/>
      <c r="BU12" s="77"/>
      <c r="BV12" s="77"/>
      <c r="BW12" s="77"/>
      <c r="BX12" s="77"/>
      <c r="BY12" s="77"/>
      <c r="BZ12" s="7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8"/>
      <c r="BM13" s="78"/>
      <c r="BN13" s="78"/>
      <c r="BO13" s="78"/>
      <c r="BP13" s="78"/>
      <c r="BQ13" s="78"/>
      <c r="BR13" s="78"/>
      <c r="BS13" s="78"/>
      <c r="BT13" s="78"/>
      <c r="BU13" s="78"/>
      <c r="BV13" s="78"/>
      <c r="BW13" s="78"/>
      <c r="BX13" s="78"/>
      <c r="BY13" s="78"/>
      <c r="BZ13" s="78"/>
    </row>
    <row r="14" spans="1:78" ht="13.5" customHeight="1" x14ac:dyDescent="0.15">
      <c r="A14" s="2"/>
      <c r="B14" s="79" t="s">
        <v>25</v>
      </c>
      <c r="C14" s="80"/>
      <c r="D14" s="80"/>
      <c r="E14" s="80"/>
      <c r="F14" s="80"/>
      <c r="G14" s="80"/>
      <c r="H14" s="80"/>
      <c r="I14" s="80"/>
      <c r="J14" s="80"/>
      <c r="K14" s="80"/>
      <c r="L14" s="80"/>
      <c r="M14" s="80"/>
      <c r="N14" s="80"/>
      <c r="O14" s="80"/>
      <c r="P14" s="80"/>
      <c r="Q14" s="80"/>
      <c r="R14" s="80"/>
      <c r="S14" s="80"/>
      <c r="T14" s="80"/>
      <c r="U14" s="80"/>
      <c r="V14" s="80"/>
      <c r="W14" s="80"/>
      <c r="X14" s="80"/>
      <c r="Y14" s="80"/>
      <c r="Z14" s="80"/>
      <c r="AA14" s="80"/>
      <c r="AB14" s="80"/>
      <c r="AC14" s="80"/>
      <c r="AD14" s="80"/>
      <c r="AE14" s="80"/>
      <c r="AF14" s="80"/>
      <c r="AG14" s="80"/>
      <c r="AH14" s="80"/>
      <c r="AI14" s="80"/>
      <c r="AJ14" s="80"/>
      <c r="AK14" s="80"/>
      <c r="AL14" s="80"/>
      <c r="AM14" s="80"/>
      <c r="AN14" s="80"/>
      <c r="AO14" s="80"/>
      <c r="AP14" s="80"/>
      <c r="AQ14" s="80"/>
      <c r="AR14" s="80"/>
      <c r="AS14" s="80"/>
      <c r="AT14" s="80"/>
      <c r="AU14" s="80"/>
      <c r="AV14" s="80"/>
      <c r="AW14" s="80"/>
      <c r="AX14" s="80"/>
      <c r="AY14" s="80"/>
      <c r="AZ14" s="80"/>
      <c r="BA14" s="80"/>
      <c r="BB14" s="80"/>
      <c r="BC14" s="80"/>
      <c r="BD14" s="80"/>
      <c r="BE14" s="80"/>
      <c r="BF14" s="80"/>
      <c r="BG14" s="80"/>
      <c r="BH14" s="80"/>
      <c r="BI14" s="80"/>
      <c r="BJ14" s="81"/>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2" t="s">
        <v>115</v>
      </c>
      <c r="BM16" s="83"/>
      <c r="BN16" s="83"/>
      <c r="BO16" s="83"/>
      <c r="BP16" s="83"/>
      <c r="BQ16" s="83"/>
      <c r="BR16" s="83"/>
      <c r="BS16" s="83"/>
      <c r="BT16" s="83"/>
      <c r="BU16" s="83"/>
      <c r="BV16" s="83"/>
      <c r="BW16" s="83"/>
      <c r="BX16" s="83"/>
      <c r="BY16" s="83"/>
      <c r="BZ16" s="8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2"/>
      <c r="BM17" s="83"/>
      <c r="BN17" s="83"/>
      <c r="BO17" s="83"/>
      <c r="BP17" s="83"/>
      <c r="BQ17" s="83"/>
      <c r="BR17" s="83"/>
      <c r="BS17" s="83"/>
      <c r="BT17" s="83"/>
      <c r="BU17" s="83"/>
      <c r="BV17" s="83"/>
      <c r="BW17" s="83"/>
      <c r="BX17" s="83"/>
      <c r="BY17" s="83"/>
      <c r="BZ17" s="8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2"/>
      <c r="BM18" s="83"/>
      <c r="BN18" s="83"/>
      <c r="BO18" s="83"/>
      <c r="BP18" s="83"/>
      <c r="BQ18" s="83"/>
      <c r="BR18" s="83"/>
      <c r="BS18" s="83"/>
      <c r="BT18" s="83"/>
      <c r="BU18" s="83"/>
      <c r="BV18" s="83"/>
      <c r="BW18" s="83"/>
      <c r="BX18" s="83"/>
      <c r="BY18" s="83"/>
      <c r="BZ18" s="8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2"/>
      <c r="BM19" s="83"/>
      <c r="BN19" s="83"/>
      <c r="BO19" s="83"/>
      <c r="BP19" s="83"/>
      <c r="BQ19" s="83"/>
      <c r="BR19" s="83"/>
      <c r="BS19" s="83"/>
      <c r="BT19" s="83"/>
      <c r="BU19" s="83"/>
      <c r="BV19" s="83"/>
      <c r="BW19" s="83"/>
      <c r="BX19" s="83"/>
      <c r="BY19" s="83"/>
      <c r="BZ19" s="8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2"/>
      <c r="BM20" s="83"/>
      <c r="BN20" s="83"/>
      <c r="BO20" s="83"/>
      <c r="BP20" s="83"/>
      <c r="BQ20" s="83"/>
      <c r="BR20" s="83"/>
      <c r="BS20" s="83"/>
      <c r="BT20" s="83"/>
      <c r="BU20" s="83"/>
      <c r="BV20" s="83"/>
      <c r="BW20" s="83"/>
      <c r="BX20" s="83"/>
      <c r="BY20" s="83"/>
      <c r="BZ20" s="8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2"/>
      <c r="BM21" s="83"/>
      <c r="BN21" s="83"/>
      <c r="BO21" s="83"/>
      <c r="BP21" s="83"/>
      <c r="BQ21" s="83"/>
      <c r="BR21" s="83"/>
      <c r="BS21" s="83"/>
      <c r="BT21" s="83"/>
      <c r="BU21" s="83"/>
      <c r="BV21" s="83"/>
      <c r="BW21" s="83"/>
      <c r="BX21" s="83"/>
      <c r="BY21" s="83"/>
      <c r="BZ21" s="8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2"/>
      <c r="BM22" s="83"/>
      <c r="BN22" s="83"/>
      <c r="BO22" s="83"/>
      <c r="BP22" s="83"/>
      <c r="BQ22" s="83"/>
      <c r="BR22" s="83"/>
      <c r="BS22" s="83"/>
      <c r="BT22" s="83"/>
      <c r="BU22" s="83"/>
      <c r="BV22" s="83"/>
      <c r="BW22" s="83"/>
      <c r="BX22" s="83"/>
      <c r="BY22" s="83"/>
      <c r="BZ22" s="8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2"/>
      <c r="BM23" s="83"/>
      <c r="BN23" s="83"/>
      <c r="BO23" s="83"/>
      <c r="BP23" s="83"/>
      <c r="BQ23" s="83"/>
      <c r="BR23" s="83"/>
      <c r="BS23" s="83"/>
      <c r="BT23" s="83"/>
      <c r="BU23" s="83"/>
      <c r="BV23" s="83"/>
      <c r="BW23" s="83"/>
      <c r="BX23" s="83"/>
      <c r="BY23" s="83"/>
      <c r="BZ23" s="8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2"/>
      <c r="BM24" s="83"/>
      <c r="BN24" s="83"/>
      <c r="BO24" s="83"/>
      <c r="BP24" s="83"/>
      <c r="BQ24" s="83"/>
      <c r="BR24" s="83"/>
      <c r="BS24" s="83"/>
      <c r="BT24" s="83"/>
      <c r="BU24" s="83"/>
      <c r="BV24" s="83"/>
      <c r="BW24" s="83"/>
      <c r="BX24" s="83"/>
      <c r="BY24" s="83"/>
      <c r="BZ24" s="8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2"/>
      <c r="BM25" s="83"/>
      <c r="BN25" s="83"/>
      <c r="BO25" s="83"/>
      <c r="BP25" s="83"/>
      <c r="BQ25" s="83"/>
      <c r="BR25" s="83"/>
      <c r="BS25" s="83"/>
      <c r="BT25" s="83"/>
      <c r="BU25" s="83"/>
      <c r="BV25" s="83"/>
      <c r="BW25" s="83"/>
      <c r="BX25" s="83"/>
      <c r="BY25" s="83"/>
      <c r="BZ25" s="8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2"/>
      <c r="BM26" s="83"/>
      <c r="BN26" s="83"/>
      <c r="BO26" s="83"/>
      <c r="BP26" s="83"/>
      <c r="BQ26" s="83"/>
      <c r="BR26" s="83"/>
      <c r="BS26" s="83"/>
      <c r="BT26" s="83"/>
      <c r="BU26" s="83"/>
      <c r="BV26" s="83"/>
      <c r="BW26" s="83"/>
      <c r="BX26" s="83"/>
      <c r="BY26" s="83"/>
      <c r="BZ26" s="8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2"/>
      <c r="BM27" s="83"/>
      <c r="BN27" s="83"/>
      <c r="BO27" s="83"/>
      <c r="BP27" s="83"/>
      <c r="BQ27" s="83"/>
      <c r="BR27" s="83"/>
      <c r="BS27" s="83"/>
      <c r="BT27" s="83"/>
      <c r="BU27" s="83"/>
      <c r="BV27" s="83"/>
      <c r="BW27" s="83"/>
      <c r="BX27" s="83"/>
      <c r="BY27" s="83"/>
      <c r="BZ27" s="8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2"/>
      <c r="BM28" s="83"/>
      <c r="BN28" s="83"/>
      <c r="BO28" s="83"/>
      <c r="BP28" s="83"/>
      <c r="BQ28" s="83"/>
      <c r="BR28" s="83"/>
      <c r="BS28" s="83"/>
      <c r="BT28" s="83"/>
      <c r="BU28" s="83"/>
      <c r="BV28" s="83"/>
      <c r="BW28" s="83"/>
      <c r="BX28" s="83"/>
      <c r="BY28" s="83"/>
      <c r="BZ28" s="8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2"/>
      <c r="BM29" s="83"/>
      <c r="BN29" s="83"/>
      <c r="BO29" s="83"/>
      <c r="BP29" s="83"/>
      <c r="BQ29" s="83"/>
      <c r="BR29" s="83"/>
      <c r="BS29" s="83"/>
      <c r="BT29" s="83"/>
      <c r="BU29" s="83"/>
      <c r="BV29" s="83"/>
      <c r="BW29" s="83"/>
      <c r="BX29" s="83"/>
      <c r="BY29" s="83"/>
      <c r="BZ29" s="8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2"/>
      <c r="BM30" s="83"/>
      <c r="BN30" s="83"/>
      <c r="BO30" s="83"/>
      <c r="BP30" s="83"/>
      <c r="BQ30" s="83"/>
      <c r="BR30" s="83"/>
      <c r="BS30" s="83"/>
      <c r="BT30" s="83"/>
      <c r="BU30" s="83"/>
      <c r="BV30" s="83"/>
      <c r="BW30" s="83"/>
      <c r="BX30" s="83"/>
      <c r="BY30" s="83"/>
      <c r="BZ30" s="8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2"/>
      <c r="BM31" s="83"/>
      <c r="BN31" s="83"/>
      <c r="BO31" s="83"/>
      <c r="BP31" s="83"/>
      <c r="BQ31" s="83"/>
      <c r="BR31" s="83"/>
      <c r="BS31" s="83"/>
      <c r="BT31" s="83"/>
      <c r="BU31" s="83"/>
      <c r="BV31" s="83"/>
      <c r="BW31" s="83"/>
      <c r="BX31" s="83"/>
      <c r="BY31" s="83"/>
      <c r="BZ31" s="8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2"/>
      <c r="BM32" s="83"/>
      <c r="BN32" s="83"/>
      <c r="BO32" s="83"/>
      <c r="BP32" s="83"/>
      <c r="BQ32" s="83"/>
      <c r="BR32" s="83"/>
      <c r="BS32" s="83"/>
      <c r="BT32" s="83"/>
      <c r="BU32" s="83"/>
      <c r="BV32" s="83"/>
      <c r="BW32" s="83"/>
      <c r="BX32" s="83"/>
      <c r="BY32" s="83"/>
      <c r="BZ32" s="8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2"/>
      <c r="BM33" s="83"/>
      <c r="BN33" s="83"/>
      <c r="BO33" s="83"/>
      <c r="BP33" s="83"/>
      <c r="BQ33" s="83"/>
      <c r="BR33" s="83"/>
      <c r="BS33" s="83"/>
      <c r="BT33" s="83"/>
      <c r="BU33" s="83"/>
      <c r="BV33" s="83"/>
      <c r="BW33" s="83"/>
      <c r="BX33" s="83"/>
      <c r="BY33" s="83"/>
      <c r="BZ33" s="8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2"/>
      <c r="BM34" s="83"/>
      <c r="BN34" s="83"/>
      <c r="BO34" s="83"/>
      <c r="BP34" s="83"/>
      <c r="BQ34" s="83"/>
      <c r="BR34" s="83"/>
      <c r="BS34" s="83"/>
      <c r="BT34" s="83"/>
      <c r="BU34" s="83"/>
      <c r="BV34" s="83"/>
      <c r="BW34" s="83"/>
      <c r="BX34" s="83"/>
      <c r="BY34" s="83"/>
      <c r="BZ34" s="8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2"/>
      <c r="BM35" s="83"/>
      <c r="BN35" s="83"/>
      <c r="BO35" s="83"/>
      <c r="BP35" s="83"/>
      <c r="BQ35" s="83"/>
      <c r="BR35" s="83"/>
      <c r="BS35" s="83"/>
      <c r="BT35" s="83"/>
      <c r="BU35" s="83"/>
      <c r="BV35" s="83"/>
      <c r="BW35" s="83"/>
      <c r="BX35" s="83"/>
      <c r="BY35" s="83"/>
      <c r="BZ35" s="8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2"/>
      <c r="BM36" s="83"/>
      <c r="BN36" s="83"/>
      <c r="BO36" s="83"/>
      <c r="BP36" s="83"/>
      <c r="BQ36" s="83"/>
      <c r="BR36" s="83"/>
      <c r="BS36" s="83"/>
      <c r="BT36" s="83"/>
      <c r="BU36" s="83"/>
      <c r="BV36" s="83"/>
      <c r="BW36" s="83"/>
      <c r="BX36" s="83"/>
      <c r="BY36" s="83"/>
      <c r="BZ36" s="8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2"/>
      <c r="BM37" s="83"/>
      <c r="BN37" s="83"/>
      <c r="BO37" s="83"/>
      <c r="BP37" s="83"/>
      <c r="BQ37" s="83"/>
      <c r="BR37" s="83"/>
      <c r="BS37" s="83"/>
      <c r="BT37" s="83"/>
      <c r="BU37" s="83"/>
      <c r="BV37" s="83"/>
      <c r="BW37" s="83"/>
      <c r="BX37" s="83"/>
      <c r="BY37" s="83"/>
      <c r="BZ37" s="8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2"/>
      <c r="BM38" s="83"/>
      <c r="BN38" s="83"/>
      <c r="BO38" s="83"/>
      <c r="BP38" s="83"/>
      <c r="BQ38" s="83"/>
      <c r="BR38" s="83"/>
      <c r="BS38" s="83"/>
      <c r="BT38" s="83"/>
      <c r="BU38" s="83"/>
      <c r="BV38" s="83"/>
      <c r="BW38" s="83"/>
      <c r="BX38" s="83"/>
      <c r="BY38" s="83"/>
      <c r="BZ38" s="8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2"/>
      <c r="BM39" s="83"/>
      <c r="BN39" s="83"/>
      <c r="BO39" s="83"/>
      <c r="BP39" s="83"/>
      <c r="BQ39" s="83"/>
      <c r="BR39" s="83"/>
      <c r="BS39" s="83"/>
      <c r="BT39" s="83"/>
      <c r="BU39" s="83"/>
      <c r="BV39" s="83"/>
      <c r="BW39" s="83"/>
      <c r="BX39" s="83"/>
      <c r="BY39" s="83"/>
      <c r="BZ39" s="8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2"/>
      <c r="BM40" s="83"/>
      <c r="BN40" s="83"/>
      <c r="BO40" s="83"/>
      <c r="BP40" s="83"/>
      <c r="BQ40" s="83"/>
      <c r="BR40" s="83"/>
      <c r="BS40" s="83"/>
      <c r="BT40" s="83"/>
      <c r="BU40" s="83"/>
      <c r="BV40" s="83"/>
      <c r="BW40" s="83"/>
      <c r="BX40" s="83"/>
      <c r="BY40" s="83"/>
      <c r="BZ40" s="8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2"/>
      <c r="BM41" s="83"/>
      <c r="BN41" s="83"/>
      <c r="BO41" s="83"/>
      <c r="BP41" s="83"/>
      <c r="BQ41" s="83"/>
      <c r="BR41" s="83"/>
      <c r="BS41" s="83"/>
      <c r="BT41" s="83"/>
      <c r="BU41" s="83"/>
      <c r="BV41" s="83"/>
      <c r="BW41" s="83"/>
      <c r="BX41" s="83"/>
      <c r="BY41" s="83"/>
      <c r="BZ41" s="8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2"/>
      <c r="BM42" s="83"/>
      <c r="BN42" s="83"/>
      <c r="BO42" s="83"/>
      <c r="BP42" s="83"/>
      <c r="BQ42" s="83"/>
      <c r="BR42" s="83"/>
      <c r="BS42" s="83"/>
      <c r="BT42" s="83"/>
      <c r="BU42" s="83"/>
      <c r="BV42" s="83"/>
      <c r="BW42" s="83"/>
      <c r="BX42" s="83"/>
      <c r="BY42" s="83"/>
      <c r="BZ42" s="8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2"/>
      <c r="BM43" s="83"/>
      <c r="BN43" s="83"/>
      <c r="BO43" s="83"/>
      <c r="BP43" s="83"/>
      <c r="BQ43" s="83"/>
      <c r="BR43" s="83"/>
      <c r="BS43" s="83"/>
      <c r="BT43" s="83"/>
      <c r="BU43" s="83"/>
      <c r="BV43" s="83"/>
      <c r="BW43" s="83"/>
      <c r="BX43" s="83"/>
      <c r="BY43" s="83"/>
      <c r="BZ43" s="8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5"/>
      <c r="BM44" s="86"/>
      <c r="BN44" s="86"/>
      <c r="BO44" s="86"/>
      <c r="BP44" s="86"/>
      <c r="BQ44" s="86"/>
      <c r="BR44" s="86"/>
      <c r="BS44" s="86"/>
      <c r="BT44" s="86"/>
      <c r="BU44" s="86"/>
      <c r="BV44" s="86"/>
      <c r="BW44" s="86"/>
      <c r="BX44" s="86"/>
      <c r="BY44" s="86"/>
      <c r="BZ44" s="8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114</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9" t="s">
        <v>116</v>
      </c>
      <c r="BM66" s="70"/>
      <c r="BN66" s="70"/>
      <c r="BO66" s="70"/>
      <c r="BP66" s="70"/>
      <c r="BQ66" s="70"/>
      <c r="BR66" s="70"/>
      <c r="BS66" s="70"/>
      <c r="BT66" s="70"/>
      <c r="BU66" s="70"/>
      <c r="BV66" s="70"/>
      <c r="BW66" s="70"/>
      <c r="BX66" s="70"/>
      <c r="BY66" s="70"/>
      <c r="BZ66" s="71"/>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9"/>
      <c r="BM67" s="70"/>
      <c r="BN67" s="70"/>
      <c r="BO67" s="70"/>
      <c r="BP67" s="70"/>
      <c r="BQ67" s="70"/>
      <c r="BR67" s="70"/>
      <c r="BS67" s="70"/>
      <c r="BT67" s="70"/>
      <c r="BU67" s="70"/>
      <c r="BV67" s="70"/>
      <c r="BW67" s="70"/>
      <c r="BX67" s="70"/>
      <c r="BY67" s="70"/>
      <c r="BZ67" s="71"/>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9"/>
      <c r="BM68" s="70"/>
      <c r="BN68" s="70"/>
      <c r="BO68" s="70"/>
      <c r="BP68" s="70"/>
      <c r="BQ68" s="70"/>
      <c r="BR68" s="70"/>
      <c r="BS68" s="70"/>
      <c r="BT68" s="70"/>
      <c r="BU68" s="70"/>
      <c r="BV68" s="70"/>
      <c r="BW68" s="70"/>
      <c r="BX68" s="70"/>
      <c r="BY68" s="70"/>
      <c r="BZ68" s="71"/>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9"/>
      <c r="BM69" s="70"/>
      <c r="BN69" s="70"/>
      <c r="BO69" s="70"/>
      <c r="BP69" s="70"/>
      <c r="BQ69" s="70"/>
      <c r="BR69" s="70"/>
      <c r="BS69" s="70"/>
      <c r="BT69" s="70"/>
      <c r="BU69" s="70"/>
      <c r="BV69" s="70"/>
      <c r="BW69" s="70"/>
      <c r="BX69" s="70"/>
      <c r="BY69" s="70"/>
      <c r="BZ69" s="71"/>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9"/>
      <c r="BM70" s="70"/>
      <c r="BN70" s="70"/>
      <c r="BO70" s="70"/>
      <c r="BP70" s="70"/>
      <c r="BQ70" s="70"/>
      <c r="BR70" s="70"/>
      <c r="BS70" s="70"/>
      <c r="BT70" s="70"/>
      <c r="BU70" s="70"/>
      <c r="BV70" s="70"/>
      <c r="BW70" s="70"/>
      <c r="BX70" s="70"/>
      <c r="BY70" s="70"/>
      <c r="BZ70" s="71"/>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9"/>
      <c r="BM71" s="70"/>
      <c r="BN71" s="70"/>
      <c r="BO71" s="70"/>
      <c r="BP71" s="70"/>
      <c r="BQ71" s="70"/>
      <c r="BR71" s="70"/>
      <c r="BS71" s="70"/>
      <c r="BT71" s="70"/>
      <c r="BU71" s="70"/>
      <c r="BV71" s="70"/>
      <c r="BW71" s="70"/>
      <c r="BX71" s="70"/>
      <c r="BY71" s="70"/>
      <c r="BZ71" s="71"/>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9"/>
      <c r="BM72" s="70"/>
      <c r="BN72" s="70"/>
      <c r="BO72" s="70"/>
      <c r="BP72" s="70"/>
      <c r="BQ72" s="70"/>
      <c r="BR72" s="70"/>
      <c r="BS72" s="70"/>
      <c r="BT72" s="70"/>
      <c r="BU72" s="70"/>
      <c r="BV72" s="70"/>
      <c r="BW72" s="70"/>
      <c r="BX72" s="70"/>
      <c r="BY72" s="70"/>
      <c r="BZ72" s="71"/>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9"/>
      <c r="BM73" s="70"/>
      <c r="BN73" s="70"/>
      <c r="BO73" s="70"/>
      <c r="BP73" s="70"/>
      <c r="BQ73" s="70"/>
      <c r="BR73" s="70"/>
      <c r="BS73" s="70"/>
      <c r="BT73" s="70"/>
      <c r="BU73" s="70"/>
      <c r="BV73" s="70"/>
      <c r="BW73" s="70"/>
      <c r="BX73" s="70"/>
      <c r="BY73" s="70"/>
      <c r="BZ73" s="71"/>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9"/>
      <c r="BM74" s="70"/>
      <c r="BN74" s="70"/>
      <c r="BO74" s="70"/>
      <c r="BP74" s="70"/>
      <c r="BQ74" s="70"/>
      <c r="BR74" s="70"/>
      <c r="BS74" s="70"/>
      <c r="BT74" s="70"/>
      <c r="BU74" s="70"/>
      <c r="BV74" s="70"/>
      <c r="BW74" s="70"/>
      <c r="BX74" s="70"/>
      <c r="BY74" s="70"/>
      <c r="BZ74" s="71"/>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9"/>
      <c r="BM75" s="70"/>
      <c r="BN75" s="70"/>
      <c r="BO75" s="70"/>
      <c r="BP75" s="70"/>
      <c r="BQ75" s="70"/>
      <c r="BR75" s="70"/>
      <c r="BS75" s="70"/>
      <c r="BT75" s="70"/>
      <c r="BU75" s="70"/>
      <c r="BV75" s="70"/>
      <c r="BW75" s="70"/>
      <c r="BX75" s="70"/>
      <c r="BY75" s="70"/>
      <c r="BZ75" s="71"/>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9"/>
      <c r="BM76" s="70"/>
      <c r="BN76" s="70"/>
      <c r="BO76" s="70"/>
      <c r="BP76" s="70"/>
      <c r="BQ76" s="70"/>
      <c r="BR76" s="70"/>
      <c r="BS76" s="70"/>
      <c r="BT76" s="70"/>
      <c r="BU76" s="70"/>
      <c r="BV76" s="70"/>
      <c r="BW76" s="70"/>
      <c r="BX76" s="70"/>
      <c r="BY76" s="70"/>
      <c r="BZ76" s="71"/>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9"/>
      <c r="BM77" s="70"/>
      <c r="BN77" s="70"/>
      <c r="BO77" s="70"/>
      <c r="BP77" s="70"/>
      <c r="BQ77" s="70"/>
      <c r="BR77" s="70"/>
      <c r="BS77" s="70"/>
      <c r="BT77" s="70"/>
      <c r="BU77" s="70"/>
      <c r="BV77" s="70"/>
      <c r="BW77" s="70"/>
      <c r="BX77" s="70"/>
      <c r="BY77" s="70"/>
      <c r="BZ77" s="71"/>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9"/>
      <c r="BM78" s="70"/>
      <c r="BN78" s="70"/>
      <c r="BO78" s="70"/>
      <c r="BP78" s="70"/>
      <c r="BQ78" s="70"/>
      <c r="BR78" s="70"/>
      <c r="BS78" s="70"/>
      <c r="BT78" s="70"/>
      <c r="BU78" s="70"/>
      <c r="BV78" s="70"/>
      <c r="BW78" s="70"/>
      <c r="BX78" s="70"/>
      <c r="BY78" s="70"/>
      <c r="BZ78" s="71"/>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9"/>
      <c r="BM79" s="70"/>
      <c r="BN79" s="70"/>
      <c r="BO79" s="70"/>
      <c r="BP79" s="70"/>
      <c r="BQ79" s="70"/>
      <c r="BR79" s="70"/>
      <c r="BS79" s="70"/>
      <c r="BT79" s="70"/>
      <c r="BU79" s="70"/>
      <c r="BV79" s="70"/>
      <c r="BW79" s="70"/>
      <c r="BX79" s="70"/>
      <c r="BY79" s="70"/>
      <c r="BZ79" s="71"/>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9"/>
      <c r="BM80" s="70"/>
      <c r="BN80" s="70"/>
      <c r="BO80" s="70"/>
      <c r="BP80" s="70"/>
      <c r="BQ80" s="70"/>
      <c r="BR80" s="70"/>
      <c r="BS80" s="70"/>
      <c r="BT80" s="70"/>
      <c r="BU80" s="70"/>
      <c r="BV80" s="70"/>
      <c r="BW80" s="70"/>
      <c r="BX80" s="70"/>
      <c r="BY80" s="70"/>
      <c r="BZ80" s="71"/>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9"/>
      <c r="BM81" s="70"/>
      <c r="BN81" s="70"/>
      <c r="BO81" s="70"/>
      <c r="BP81" s="70"/>
      <c r="BQ81" s="70"/>
      <c r="BR81" s="70"/>
      <c r="BS81" s="70"/>
      <c r="BT81" s="70"/>
      <c r="BU81" s="70"/>
      <c r="BV81" s="70"/>
      <c r="BW81" s="70"/>
      <c r="BX81" s="70"/>
      <c r="BY81" s="70"/>
      <c r="BZ81" s="7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Nax6O0MKX3/NqsNoK/iYqHEZy+rJmF3g1OfCjDWI+TI8Qnp5JtC7bYntzloAv1FW9uhsijw2H3/DZIITbjOb1g==" saltValue="oDLfoxHLKT/wiq3mZqBCZ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89" t="s">
        <v>52</v>
      </c>
      <c r="I3" s="90"/>
      <c r="J3" s="90"/>
      <c r="K3" s="90"/>
      <c r="L3" s="90"/>
      <c r="M3" s="90"/>
      <c r="N3" s="90"/>
      <c r="O3" s="90"/>
      <c r="P3" s="90"/>
      <c r="Q3" s="90"/>
      <c r="R3" s="90"/>
      <c r="S3" s="90"/>
      <c r="T3" s="90"/>
      <c r="U3" s="90"/>
      <c r="V3" s="90"/>
      <c r="W3" s="90"/>
      <c r="X3" s="91"/>
      <c r="Y3" s="95" t="s">
        <v>53</v>
      </c>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c r="DI3" s="88" t="s">
        <v>54</v>
      </c>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c r="EO3" s="88"/>
    </row>
    <row r="4" spans="1:148" x14ac:dyDescent="0.15">
      <c r="A4" s="28" t="s">
        <v>55</v>
      </c>
      <c r="B4" s="30"/>
      <c r="C4" s="30"/>
      <c r="D4" s="30"/>
      <c r="E4" s="30"/>
      <c r="F4" s="30"/>
      <c r="G4" s="30"/>
      <c r="H4" s="92"/>
      <c r="I4" s="93"/>
      <c r="J4" s="93"/>
      <c r="K4" s="93"/>
      <c r="L4" s="93"/>
      <c r="M4" s="93"/>
      <c r="N4" s="93"/>
      <c r="O4" s="93"/>
      <c r="P4" s="93"/>
      <c r="Q4" s="93"/>
      <c r="R4" s="93"/>
      <c r="S4" s="93"/>
      <c r="T4" s="93"/>
      <c r="U4" s="93"/>
      <c r="V4" s="93"/>
      <c r="W4" s="93"/>
      <c r="X4" s="94"/>
      <c r="Y4" s="88" t="s">
        <v>56</v>
      </c>
      <c r="Z4" s="88"/>
      <c r="AA4" s="88"/>
      <c r="AB4" s="88"/>
      <c r="AC4" s="88"/>
      <c r="AD4" s="88"/>
      <c r="AE4" s="88"/>
      <c r="AF4" s="88"/>
      <c r="AG4" s="88"/>
      <c r="AH4" s="88"/>
      <c r="AI4" s="88"/>
      <c r="AJ4" s="88" t="s">
        <v>57</v>
      </c>
      <c r="AK4" s="88"/>
      <c r="AL4" s="88"/>
      <c r="AM4" s="88"/>
      <c r="AN4" s="88"/>
      <c r="AO4" s="88"/>
      <c r="AP4" s="88"/>
      <c r="AQ4" s="88"/>
      <c r="AR4" s="88"/>
      <c r="AS4" s="88"/>
      <c r="AT4" s="88"/>
      <c r="AU4" s="88" t="s">
        <v>58</v>
      </c>
      <c r="AV4" s="88"/>
      <c r="AW4" s="88"/>
      <c r="AX4" s="88"/>
      <c r="AY4" s="88"/>
      <c r="AZ4" s="88"/>
      <c r="BA4" s="88"/>
      <c r="BB4" s="88"/>
      <c r="BC4" s="88"/>
      <c r="BD4" s="88"/>
      <c r="BE4" s="88"/>
      <c r="BF4" s="88" t="s">
        <v>59</v>
      </c>
      <c r="BG4" s="88"/>
      <c r="BH4" s="88"/>
      <c r="BI4" s="88"/>
      <c r="BJ4" s="88"/>
      <c r="BK4" s="88"/>
      <c r="BL4" s="88"/>
      <c r="BM4" s="88"/>
      <c r="BN4" s="88"/>
      <c r="BO4" s="88"/>
      <c r="BP4" s="88"/>
      <c r="BQ4" s="88" t="s">
        <v>60</v>
      </c>
      <c r="BR4" s="88"/>
      <c r="BS4" s="88"/>
      <c r="BT4" s="88"/>
      <c r="BU4" s="88"/>
      <c r="BV4" s="88"/>
      <c r="BW4" s="88"/>
      <c r="BX4" s="88"/>
      <c r="BY4" s="88"/>
      <c r="BZ4" s="88"/>
      <c r="CA4" s="88"/>
      <c r="CB4" s="88" t="s">
        <v>61</v>
      </c>
      <c r="CC4" s="88"/>
      <c r="CD4" s="88"/>
      <c r="CE4" s="88"/>
      <c r="CF4" s="88"/>
      <c r="CG4" s="88"/>
      <c r="CH4" s="88"/>
      <c r="CI4" s="88"/>
      <c r="CJ4" s="88"/>
      <c r="CK4" s="88"/>
      <c r="CL4" s="88"/>
      <c r="CM4" s="88" t="s">
        <v>62</v>
      </c>
      <c r="CN4" s="88"/>
      <c r="CO4" s="88"/>
      <c r="CP4" s="88"/>
      <c r="CQ4" s="88"/>
      <c r="CR4" s="88"/>
      <c r="CS4" s="88"/>
      <c r="CT4" s="88"/>
      <c r="CU4" s="88"/>
      <c r="CV4" s="88"/>
      <c r="CW4" s="88"/>
      <c r="CX4" s="88" t="s">
        <v>63</v>
      </c>
      <c r="CY4" s="88"/>
      <c r="CZ4" s="88"/>
      <c r="DA4" s="88"/>
      <c r="DB4" s="88"/>
      <c r="DC4" s="88"/>
      <c r="DD4" s="88"/>
      <c r="DE4" s="88"/>
      <c r="DF4" s="88"/>
      <c r="DG4" s="88"/>
      <c r="DH4" s="88"/>
      <c r="DI4" s="88" t="s">
        <v>64</v>
      </c>
      <c r="DJ4" s="88"/>
      <c r="DK4" s="88"/>
      <c r="DL4" s="88"/>
      <c r="DM4" s="88"/>
      <c r="DN4" s="88"/>
      <c r="DO4" s="88"/>
      <c r="DP4" s="88"/>
      <c r="DQ4" s="88"/>
      <c r="DR4" s="88"/>
      <c r="DS4" s="88"/>
      <c r="DT4" s="88" t="s">
        <v>65</v>
      </c>
      <c r="DU4" s="88"/>
      <c r="DV4" s="88"/>
      <c r="DW4" s="88"/>
      <c r="DX4" s="88"/>
      <c r="DY4" s="88"/>
      <c r="DZ4" s="88"/>
      <c r="EA4" s="88"/>
      <c r="EB4" s="88"/>
      <c r="EC4" s="88"/>
      <c r="ED4" s="88"/>
      <c r="EE4" s="88" t="s">
        <v>66</v>
      </c>
      <c r="EF4" s="88"/>
      <c r="EG4" s="88"/>
      <c r="EH4" s="88"/>
      <c r="EI4" s="88"/>
      <c r="EJ4" s="88"/>
      <c r="EK4" s="88"/>
      <c r="EL4" s="88"/>
      <c r="EM4" s="88"/>
      <c r="EN4" s="88"/>
      <c r="EO4" s="88"/>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423220</v>
      </c>
      <c r="D6" s="33">
        <f t="shared" si="3"/>
        <v>46</v>
      </c>
      <c r="E6" s="33">
        <f t="shared" si="3"/>
        <v>17</v>
      </c>
      <c r="F6" s="33">
        <f t="shared" si="3"/>
        <v>1</v>
      </c>
      <c r="G6" s="33">
        <f t="shared" si="3"/>
        <v>0</v>
      </c>
      <c r="H6" s="33" t="str">
        <f t="shared" si="3"/>
        <v>長崎県　川棚町</v>
      </c>
      <c r="I6" s="33" t="str">
        <f t="shared" si="3"/>
        <v>法適用</v>
      </c>
      <c r="J6" s="33" t="str">
        <f t="shared" si="3"/>
        <v>下水道事業</v>
      </c>
      <c r="K6" s="33" t="str">
        <f t="shared" si="3"/>
        <v>公共下水道</v>
      </c>
      <c r="L6" s="33" t="str">
        <f t="shared" si="3"/>
        <v>Cc2</v>
      </c>
      <c r="M6" s="33" t="str">
        <f t="shared" si="3"/>
        <v>非設置</v>
      </c>
      <c r="N6" s="34" t="str">
        <f t="shared" si="3"/>
        <v>-</v>
      </c>
      <c r="O6" s="34">
        <f t="shared" si="3"/>
        <v>64.78</v>
      </c>
      <c r="P6" s="34">
        <f t="shared" si="3"/>
        <v>72</v>
      </c>
      <c r="Q6" s="34">
        <f t="shared" si="3"/>
        <v>93.33</v>
      </c>
      <c r="R6" s="34">
        <f t="shared" si="3"/>
        <v>2970</v>
      </c>
      <c r="S6" s="34">
        <f t="shared" si="3"/>
        <v>13783</v>
      </c>
      <c r="T6" s="34">
        <f t="shared" si="3"/>
        <v>37.25</v>
      </c>
      <c r="U6" s="34">
        <f t="shared" si="3"/>
        <v>370.01</v>
      </c>
      <c r="V6" s="34">
        <f t="shared" si="3"/>
        <v>9849</v>
      </c>
      <c r="W6" s="34">
        <f t="shared" si="3"/>
        <v>3.09</v>
      </c>
      <c r="X6" s="34">
        <f t="shared" si="3"/>
        <v>3187.38</v>
      </c>
      <c r="Y6" s="35" t="str">
        <f>IF(Y7="",NA(),Y7)</f>
        <v>-</v>
      </c>
      <c r="Z6" s="35" t="str">
        <f t="shared" ref="Z6:AH6" si="4">IF(Z7="",NA(),Z7)</f>
        <v>-</v>
      </c>
      <c r="AA6" s="35">
        <f t="shared" si="4"/>
        <v>96.44</v>
      </c>
      <c r="AB6" s="35">
        <f t="shared" si="4"/>
        <v>96.13</v>
      </c>
      <c r="AC6" s="35">
        <f t="shared" si="4"/>
        <v>101.85</v>
      </c>
      <c r="AD6" s="35" t="str">
        <f t="shared" si="4"/>
        <v>-</v>
      </c>
      <c r="AE6" s="35" t="str">
        <f t="shared" si="4"/>
        <v>-</v>
      </c>
      <c r="AF6" s="35">
        <f t="shared" si="4"/>
        <v>104.14</v>
      </c>
      <c r="AG6" s="35">
        <f t="shared" si="4"/>
        <v>106.57</v>
      </c>
      <c r="AH6" s="35">
        <f t="shared" si="4"/>
        <v>107.21</v>
      </c>
      <c r="AI6" s="34" t="str">
        <f>IF(AI7="","",IF(AI7="-","【-】","【"&amp;SUBSTITUTE(TEXT(AI7,"#,##0.00"),"-","△")&amp;"】"))</f>
        <v>【106.67】</v>
      </c>
      <c r="AJ6" s="35" t="str">
        <f>IF(AJ7="",NA(),AJ7)</f>
        <v>-</v>
      </c>
      <c r="AK6" s="35" t="str">
        <f t="shared" ref="AK6:AS6" si="5">IF(AK7="",NA(),AK7)</f>
        <v>-</v>
      </c>
      <c r="AL6" s="35">
        <f t="shared" si="5"/>
        <v>15.75</v>
      </c>
      <c r="AM6" s="35">
        <f t="shared" si="5"/>
        <v>30.77</v>
      </c>
      <c r="AN6" s="35">
        <f t="shared" si="5"/>
        <v>24.94</v>
      </c>
      <c r="AO6" s="35" t="str">
        <f t="shared" si="5"/>
        <v>-</v>
      </c>
      <c r="AP6" s="35" t="str">
        <f t="shared" si="5"/>
        <v>-</v>
      </c>
      <c r="AQ6" s="35">
        <f t="shared" si="5"/>
        <v>73.180000000000007</v>
      </c>
      <c r="AR6" s="35">
        <f t="shared" si="5"/>
        <v>53.44</v>
      </c>
      <c r="AS6" s="35">
        <f t="shared" si="5"/>
        <v>43.71</v>
      </c>
      <c r="AT6" s="34" t="str">
        <f>IF(AT7="","",IF(AT7="-","【-】","【"&amp;SUBSTITUTE(TEXT(AT7,"#,##0.00"),"-","△")&amp;"】"))</f>
        <v>【3.64】</v>
      </c>
      <c r="AU6" s="35" t="str">
        <f>IF(AU7="",NA(),AU7)</f>
        <v>-</v>
      </c>
      <c r="AV6" s="35" t="str">
        <f t="shared" ref="AV6:BD6" si="6">IF(AV7="",NA(),AV7)</f>
        <v>-</v>
      </c>
      <c r="AW6" s="35">
        <f t="shared" si="6"/>
        <v>16.260000000000002</v>
      </c>
      <c r="AX6" s="35">
        <f t="shared" si="6"/>
        <v>18.760000000000002</v>
      </c>
      <c r="AY6" s="35">
        <f t="shared" si="6"/>
        <v>34.81</v>
      </c>
      <c r="AZ6" s="35" t="str">
        <f t="shared" si="6"/>
        <v>-</v>
      </c>
      <c r="BA6" s="35" t="str">
        <f t="shared" si="6"/>
        <v>-</v>
      </c>
      <c r="BB6" s="35">
        <f t="shared" si="6"/>
        <v>52.32</v>
      </c>
      <c r="BC6" s="35">
        <f t="shared" si="6"/>
        <v>47.03</v>
      </c>
      <c r="BD6" s="35">
        <f t="shared" si="6"/>
        <v>40.67</v>
      </c>
      <c r="BE6" s="34" t="str">
        <f>IF(BE7="","",IF(BE7="-","【-】","【"&amp;SUBSTITUTE(TEXT(BE7,"#,##0.00"),"-","△")&amp;"】"))</f>
        <v>【67.52】</v>
      </c>
      <c r="BF6" s="35" t="str">
        <f>IF(BF7="",NA(),BF7)</f>
        <v>-</v>
      </c>
      <c r="BG6" s="35" t="str">
        <f t="shared" ref="BG6:BO6" si="7">IF(BG7="",NA(),BG7)</f>
        <v>-</v>
      </c>
      <c r="BH6" s="35">
        <f t="shared" si="7"/>
        <v>1597.92</v>
      </c>
      <c r="BI6" s="35">
        <f t="shared" si="7"/>
        <v>1064.21</v>
      </c>
      <c r="BJ6" s="35">
        <f t="shared" si="7"/>
        <v>141.02000000000001</v>
      </c>
      <c r="BK6" s="35" t="str">
        <f t="shared" si="7"/>
        <v>-</v>
      </c>
      <c r="BL6" s="35" t="str">
        <f t="shared" si="7"/>
        <v>-</v>
      </c>
      <c r="BM6" s="35">
        <f t="shared" si="7"/>
        <v>958.81</v>
      </c>
      <c r="BN6" s="35">
        <f t="shared" si="7"/>
        <v>1001.3</v>
      </c>
      <c r="BO6" s="35">
        <f t="shared" si="7"/>
        <v>1050.51</v>
      </c>
      <c r="BP6" s="34" t="str">
        <f>IF(BP7="","",IF(BP7="-","【-】","【"&amp;SUBSTITUTE(TEXT(BP7,"#,##0.00"),"-","△")&amp;"】"))</f>
        <v>【705.21】</v>
      </c>
      <c r="BQ6" s="35" t="str">
        <f>IF(BQ7="",NA(),BQ7)</f>
        <v>-</v>
      </c>
      <c r="BR6" s="35" t="str">
        <f t="shared" ref="BR6:BZ6" si="8">IF(BR7="",NA(),BR7)</f>
        <v>-</v>
      </c>
      <c r="BS6" s="35">
        <f t="shared" si="8"/>
        <v>63.87</v>
      </c>
      <c r="BT6" s="35">
        <f t="shared" si="8"/>
        <v>95.6</v>
      </c>
      <c r="BU6" s="35">
        <f t="shared" si="8"/>
        <v>74.58</v>
      </c>
      <c r="BV6" s="35" t="str">
        <f t="shared" si="8"/>
        <v>-</v>
      </c>
      <c r="BW6" s="35" t="str">
        <f t="shared" si="8"/>
        <v>-</v>
      </c>
      <c r="BX6" s="35">
        <f t="shared" si="8"/>
        <v>82.88</v>
      </c>
      <c r="BY6" s="35">
        <f t="shared" si="8"/>
        <v>81.88</v>
      </c>
      <c r="BZ6" s="35">
        <f t="shared" si="8"/>
        <v>82.65</v>
      </c>
      <c r="CA6" s="34" t="str">
        <f>IF(CA7="","",IF(CA7="-","【-】","【"&amp;SUBSTITUTE(TEXT(CA7,"#,##0.00"),"-","△")&amp;"】"))</f>
        <v>【98.96】</v>
      </c>
      <c r="CB6" s="35" t="str">
        <f>IF(CB7="",NA(),CB7)</f>
        <v>-</v>
      </c>
      <c r="CC6" s="35" t="str">
        <f t="shared" ref="CC6:CK6" si="9">IF(CC7="",NA(),CC7)</f>
        <v>-</v>
      </c>
      <c r="CD6" s="35">
        <f t="shared" si="9"/>
        <v>243.4</v>
      </c>
      <c r="CE6" s="35">
        <f t="shared" si="9"/>
        <v>162.91</v>
      </c>
      <c r="CF6" s="35">
        <f t="shared" si="9"/>
        <v>207.56</v>
      </c>
      <c r="CG6" s="35" t="str">
        <f t="shared" si="9"/>
        <v>-</v>
      </c>
      <c r="CH6" s="35" t="str">
        <f t="shared" si="9"/>
        <v>-</v>
      </c>
      <c r="CI6" s="35">
        <f t="shared" si="9"/>
        <v>190.99</v>
      </c>
      <c r="CJ6" s="35">
        <f t="shared" si="9"/>
        <v>187.55</v>
      </c>
      <c r="CK6" s="35">
        <f t="shared" si="9"/>
        <v>186.3</v>
      </c>
      <c r="CL6" s="34" t="str">
        <f>IF(CL7="","",IF(CL7="-","【-】","【"&amp;SUBSTITUTE(TEXT(CL7,"#,##0.00"),"-","△")&amp;"】"))</f>
        <v>【134.52】</v>
      </c>
      <c r="CM6" s="35" t="str">
        <f>IF(CM7="",NA(),CM7)</f>
        <v>-</v>
      </c>
      <c r="CN6" s="35" t="str">
        <f t="shared" ref="CN6:CV6" si="10">IF(CN7="",NA(),CN7)</f>
        <v>-</v>
      </c>
      <c r="CO6" s="35">
        <f t="shared" si="10"/>
        <v>41.69</v>
      </c>
      <c r="CP6" s="35">
        <f t="shared" si="10"/>
        <v>42.07</v>
      </c>
      <c r="CQ6" s="35">
        <f t="shared" si="10"/>
        <v>43.17</v>
      </c>
      <c r="CR6" s="35" t="str">
        <f t="shared" si="10"/>
        <v>-</v>
      </c>
      <c r="CS6" s="35" t="str">
        <f t="shared" si="10"/>
        <v>-</v>
      </c>
      <c r="CT6" s="35">
        <f t="shared" si="10"/>
        <v>52.58</v>
      </c>
      <c r="CU6" s="35">
        <f t="shared" si="10"/>
        <v>50.94</v>
      </c>
      <c r="CV6" s="35">
        <f t="shared" si="10"/>
        <v>50.53</v>
      </c>
      <c r="CW6" s="34" t="str">
        <f>IF(CW7="","",IF(CW7="-","【-】","【"&amp;SUBSTITUTE(TEXT(CW7,"#,##0.00"),"-","△")&amp;"】"))</f>
        <v>【59.57】</v>
      </c>
      <c r="CX6" s="35" t="str">
        <f>IF(CX7="",NA(),CX7)</f>
        <v>-</v>
      </c>
      <c r="CY6" s="35" t="str">
        <f t="shared" ref="CY6:DG6" si="11">IF(CY7="",NA(),CY7)</f>
        <v>-</v>
      </c>
      <c r="CZ6" s="35">
        <f t="shared" si="11"/>
        <v>79.52</v>
      </c>
      <c r="DA6" s="35">
        <f t="shared" si="11"/>
        <v>80.03</v>
      </c>
      <c r="DB6" s="35">
        <f t="shared" si="11"/>
        <v>81.099999999999994</v>
      </c>
      <c r="DC6" s="35" t="str">
        <f t="shared" si="11"/>
        <v>-</v>
      </c>
      <c r="DD6" s="35" t="str">
        <f t="shared" si="11"/>
        <v>-</v>
      </c>
      <c r="DE6" s="35">
        <f t="shared" si="11"/>
        <v>83.02</v>
      </c>
      <c r="DF6" s="35">
        <f t="shared" si="11"/>
        <v>82.55</v>
      </c>
      <c r="DG6" s="35">
        <f t="shared" si="11"/>
        <v>82.08</v>
      </c>
      <c r="DH6" s="34" t="str">
        <f>IF(DH7="","",IF(DH7="-","【-】","【"&amp;SUBSTITUTE(TEXT(DH7,"#,##0.00"),"-","△")&amp;"】"))</f>
        <v>【95.57】</v>
      </c>
      <c r="DI6" s="35" t="str">
        <f>IF(DI7="",NA(),DI7)</f>
        <v>-</v>
      </c>
      <c r="DJ6" s="35" t="str">
        <f t="shared" ref="DJ6:DR6" si="12">IF(DJ7="",NA(),DJ7)</f>
        <v>-</v>
      </c>
      <c r="DK6" s="35">
        <f t="shared" si="12"/>
        <v>3.69</v>
      </c>
      <c r="DL6" s="35">
        <f t="shared" si="12"/>
        <v>7.31</v>
      </c>
      <c r="DM6" s="35">
        <f t="shared" si="12"/>
        <v>10.44</v>
      </c>
      <c r="DN6" s="35" t="str">
        <f t="shared" si="12"/>
        <v>-</v>
      </c>
      <c r="DO6" s="35" t="str">
        <f t="shared" si="12"/>
        <v>-</v>
      </c>
      <c r="DP6" s="35">
        <f t="shared" si="12"/>
        <v>15.95</v>
      </c>
      <c r="DQ6" s="35">
        <f t="shared" si="12"/>
        <v>15.85</v>
      </c>
      <c r="DR6" s="35">
        <f t="shared" si="12"/>
        <v>12.7</v>
      </c>
      <c r="DS6" s="34" t="str">
        <f>IF(DS7="","",IF(DS7="-","【-】","【"&amp;SUBSTITUTE(TEXT(DS7,"#,##0.00"),"-","△")&amp;"】"))</f>
        <v>【36.52】</v>
      </c>
      <c r="DT6" s="35" t="str">
        <f>IF(DT7="",NA(),DT7)</f>
        <v>-</v>
      </c>
      <c r="DU6" s="35" t="str">
        <f t="shared" ref="DU6:EC6" si="13">IF(DU7="",NA(),DU7)</f>
        <v>-</v>
      </c>
      <c r="DV6" s="34">
        <f t="shared" si="13"/>
        <v>0</v>
      </c>
      <c r="DW6" s="34">
        <f t="shared" si="13"/>
        <v>0</v>
      </c>
      <c r="DX6" s="34">
        <f t="shared" si="13"/>
        <v>0</v>
      </c>
      <c r="DY6" s="35" t="str">
        <f t="shared" si="13"/>
        <v>-</v>
      </c>
      <c r="DZ6" s="35" t="str">
        <f t="shared" si="13"/>
        <v>-</v>
      </c>
      <c r="EA6" s="34">
        <f t="shared" si="13"/>
        <v>0</v>
      </c>
      <c r="EB6" s="34">
        <f t="shared" si="13"/>
        <v>0</v>
      </c>
      <c r="EC6" s="34">
        <f t="shared" si="13"/>
        <v>0</v>
      </c>
      <c r="ED6" s="34" t="str">
        <f>IF(ED7="","",IF(ED7="-","【-】","【"&amp;SUBSTITUTE(TEXT(ED7,"#,##0.00"),"-","△")&amp;"】"))</f>
        <v>【5.72】</v>
      </c>
      <c r="EE6" s="35" t="str">
        <f>IF(EE7="",NA(),EE7)</f>
        <v>-</v>
      </c>
      <c r="EF6" s="35" t="str">
        <f t="shared" ref="EF6:EN6" si="14">IF(EF7="",NA(),EF7)</f>
        <v>-</v>
      </c>
      <c r="EG6" s="34">
        <f t="shared" si="14"/>
        <v>0</v>
      </c>
      <c r="EH6" s="34">
        <f t="shared" si="14"/>
        <v>0</v>
      </c>
      <c r="EI6" s="34">
        <f t="shared" si="14"/>
        <v>0</v>
      </c>
      <c r="EJ6" s="35" t="str">
        <f t="shared" si="14"/>
        <v>-</v>
      </c>
      <c r="EK6" s="35" t="str">
        <f t="shared" si="14"/>
        <v>-</v>
      </c>
      <c r="EL6" s="35">
        <f t="shared" si="14"/>
        <v>0.13</v>
      </c>
      <c r="EM6" s="35">
        <f t="shared" si="14"/>
        <v>0.15</v>
      </c>
      <c r="EN6" s="35">
        <f t="shared" si="14"/>
        <v>1.65</v>
      </c>
      <c r="EO6" s="34" t="str">
        <f>IF(EO7="","",IF(EO7="-","【-】","【"&amp;SUBSTITUTE(TEXT(EO7,"#,##0.00"),"-","△")&amp;"】"))</f>
        <v>【0.30】</v>
      </c>
    </row>
    <row r="7" spans="1:148" s="36" customFormat="1" x14ac:dyDescent="0.15">
      <c r="A7" s="28"/>
      <c r="B7" s="37">
        <v>2020</v>
      </c>
      <c r="C7" s="37">
        <v>423220</v>
      </c>
      <c r="D7" s="37">
        <v>46</v>
      </c>
      <c r="E7" s="37">
        <v>17</v>
      </c>
      <c r="F7" s="37">
        <v>1</v>
      </c>
      <c r="G7" s="37">
        <v>0</v>
      </c>
      <c r="H7" s="37" t="s">
        <v>96</v>
      </c>
      <c r="I7" s="37" t="s">
        <v>97</v>
      </c>
      <c r="J7" s="37" t="s">
        <v>98</v>
      </c>
      <c r="K7" s="37" t="s">
        <v>99</v>
      </c>
      <c r="L7" s="37" t="s">
        <v>100</v>
      </c>
      <c r="M7" s="37" t="s">
        <v>101</v>
      </c>
      <c r="N7" s="38" t="s">
        <v>102</v>
      </c>
      <c r="O7" s="38">
        <v>64.78</v>
      </c>
      <c r="P7" s="38">
        <v>72</v>
      </c>
      <c r="Q7" s="38">
        <v>93.33</v>
      </c>
      <c r="R7" s="38">
        <v>2970</v>
      </c>
      <c r="S7" s="38">
        <v>13783</v>
      </c>
      <c r="T7" s="38">
        <v>37.25</v>
      </c>
      <c r="U7" s="38">
        <v>370.01</v>
      </c>
      <c r="V7" s="38">
        <v>9849</v>
      </c>
      <c r="W7" s="38">
        <v>3.09</v>
      </c>
      <c r="X7" s="38">
        <v>3187.38</v>
      </c>
      <c r="Y7" s="38" t="s">
        <v>102</v>
      </c>
      <c r="Z7" s="38" t="s">
        <v>102</v>
      </c>
      <c r="AA7" s="38">
        <v>96.44</v>
      </c>
      <c r="AB7" s="38">
        <v>96.13</v>
      </c>
      <c r="AC7" s="38">
        <v>101.85</v>
      </c>
      <c r="AD7" s="38" t="s">
        <v>102</v>
      </c>
      <c r="AE7" s="38" t="s">
        <v>102</v>
      </c>
      <c r="AF7" s="38">
        <v>104.14</v>
      </c>
      <c r="AG7" s="38">
        <v>106.57</v>
      </c>
      <c r="AH7" s="38">
        <v>107.21</v>
      </c>
      <c r="AI7" s="38">
        <v>106.67</v>
      </c>
      <c r="AJ7" s="38" t="s">
        <v>102</v>
      </c>
      <c r="AK7" s="38" t="s">
        <v>102</v>
      </c>
      <c r="AL7" s="38">
        <v>15.75</v>
      </c>
      <c r="AM7" s="38">
        <v>30.77</v>
      </c>
      <c r="AN7" s="38">
        <v>24.94</v>
      </c>
      <c r="AO7" s="38" t="s">
        <v>102</v>
      </c>
      <c r="AP7" s="38" t="s">
        <v>102</v>
      </c>
      <c r="AQ7" s="38">
        <v>73.180000000000007</v>
      </c>
      <c r="AR7" s="38">
        <v>53.44</v>
      </c>
      <c r="AS7" s="38">
        <v>43.71</v>
      </c>
      <c r="AT7" s="38">
        <v>3.64</v>
      </c>
      <c r="AU7" s="38" t="s">
        <v>102</v>
      </c>
      <c r="AV7" s="38" t="s">
        <v>102</v>
      </c>
      <c r="AW7" s="38">
        <v>16.260000000000002</v>
      </c>
      <c r="AX7" s="38">
        <v>18.760000000000002</v>
      </c>
      <c r="AY7" s="38">
        <v>34.81</v>
      </c>
      <c r="AZ7" s="38" t="s">
        <v>102</v>
      </c>
      <c r="BA7" s="38" t="s">
        <v>102</v>
      </c>
      <c r="BB7" s="38">
        <v>52.32</v>
      </c>
      <c r="BC7" s="38">
        <v>47.03</v>
      </c>
      <c r="BD7" s="38">
        <v>40.67</v>
      </c>
      <c r="BE7" s="38">
        <v>67.52</v>
      </c>
      <c r="BF7" s="38" t="s">
        <v>102</v>
      </c>
      <c r="BG7" s="38" t="s">
        <v>102</v>
      </c>
      <c r="BH7" s="38">
        <v>1597.92</v>
      </c>
      <c r="BI7" s="38">
        <v>1064.21</v>
      </c>
      <c r="BJ7" s="38">
        <v>141.02000000000001</v>
      </c>
      <c r="BK7" s="38" t="s">
        <v>102</v>
      </c>
      <c r="BL7" s="38" t="s">
        <v>102</v>
      </c>
      <c r="BM7" s="38">
        <v>958.81</v>
      </c>
      <c r="BN7" s="38">
        <v>1001.3</v>
      </c>
      <c r="BO7" s="38">
        <v>1050.51</v>
      </c>
      <c r="BP7" s="38">
        <v>705.21</v>
      </c>
      <c r="BQ7" s="38" t="s">
        <v>102</v>
      </c>
      <c r="BR7" s="38" t="s">
        <v>102</v>
      </c>
      <c r="BS7" s="38">
        <v>63.87</v>
      </c>
      <c r="BT7" s="38">
        <v>95.6</v>
      </c>
      <c r="BU7" s="38">
        <v>74.58</v>
      </c>
      <c r="BV7" s="38" t="s">
        <v>102</v>
      </c>
      <c r="BW7" s="38" t="s">
        <v>102</v>
      </c>
      <c r="BX7" s="38">
        <v>82.88</v>
      </c>
      <c r="BY7" s="38">
        <v>81.88</v>
      </c>
      <c r="BZ7" s="38">
        <v>82.65</v>
      </c>
      <c r="CA7" s="38">
        <v>98.96</v>
      </c>
      <c r="CB7" s="38" t="s">
        <v>102</v>
      </c>
      <c r="CC7" s="38" t="s">
        <v>102</v>
      </c>
      <c r="CD7" s="38">
        <v>243.4</v>
      </c>
      <c r="CE7" s="38">
        <v>162.91</v>
      </c>
      <c r="CF7" s="38">
        <v>207.56</v>
      </c>
      <c r="CG7" s="38" t="s">
        <v>102</v>
      </c>
      <c r="CH7" s="38" t="s">
        <v>102</v>
      </c>
      <c r="CI7" s="38">
        <v>190.99</v>
      </c>
      <c r="CJ7" s="38">
        <v>187.55</v>
      </c>
      <c r="CK7" s="38">
        <v>186.3</v>
      </c>
      <c r="CL7" s="38">
        <v>134.52000000000001</v>
      </c>
      <c r="CM7" s="38" t="s">
        <v>102</v>
      </c>
      <c r="CN7" s="38" t="s">
        <v>102</v>
      </c>
      <c r="CO7" s="38">
        <v>41.69</v>
      </c>
      <c r="CP7" s="38">
        <v>42.07</v>
      </c>
      <c r="CQ7" s="38">
        <v>43.17</v>
      </c>
      <c r="CR7" s="38" t="s">
        <v>102</v>
      </c>
      <c r="CS7" s="38" t="s">
        <v>102</v>
      </c>
      <c r="CT7" s="38">
        <v>52.58</v>
      </c>
      <c r="CU7" s="38">
        <v>50.94</v>
      </c>
      <c r="CV7" s="38">
        <v>50.53</v>
      </c>
      <c r="CW7" s="38">
        <v>59.57</v>
      </c>
      <c r="CX7" s="38" t="s">
        <v>102</v>
      </c>
      <c r="CY7" s="38" t="s">
        <v>102</v>
      </c>
      <c r="CZ7" s="38">
        <v>79.52</v>
      </c>
      <c r="DA7" s="38">
        <v>80.03</v>
      </c>
      <c r="DB7" s="38">
        <v>81.099999999999994</v>
      </c>
      <c r="DC7" s="38" t="s">
        <v>102</v>
      </c>
      <c r="DD7" s="38" t="s">
        <v>102</v>
      </c>
      <c r="DE7" s="38">
        <v>83.02</v>
      </c>
      <c r="DF7" s="38">
        <v>82.55</v>
      </c>
      <c r="DG7" s="38">
        <v>82.08</v>
      </c>
      <c r="DH7" s="38">
        <v>95.57</v>
      </c>
      <c r="DI7" s="38" t="s">
        <v>102</v>
      </c>
      <c r="DJ7" s="38" t="s">
        <v>102</v>
      </c>
      <c r="DK7" s="38">
        <v>3.69</v>
      </c>
      <c r="DL7" s="38">
        <v>7.31</v>
      </c>
      <c r="DM7" s="38">
        <v>10.44</v>
      </c>
      <c r="DN7" s="38" t="s">
        <v>102</v>
      </c>
      <c r="DO7" s="38" t="s">
        <v>102</v>
      </c>
      <c r="DP7" s="38">
        <v>15.95</v>
      </c>
      <c r="DQ7" s="38">
        <v>15.85</v>
      </c>
      <c r="DR7" s="38">
        <v>12.7</v>
      </c>
      <c r="DS7" s="38">
        <v>36.520000000000003</v>
      </c>
      <c r="DT7" s="38" t="s">
        <v>102</v>
      </c>
      <c r="DU7" s="38" t="s">
        <v>102</v>
      </c>
      <c r="DV7" s="38">
        <v>0</v>
      </c>
      <c r="DW7" s="38">
        <v>0</v>
      </c>
      <c r="DX7" s="38">
        <v>0</v>
      </c>
      <c r="DY7" s="38" t="s">
        <v>102</v>
      </c>
      <c r="DZ7" s="38" t="s">
        <v>102</v>
      </c>
      <c r="EA7" s="38">
        <v>0</v>
      </c>
      <c r="EB7" s="38">
        <v>0</v>
      </c>
      <c r="EC7" s="38">
        <v>0</v>
      </c>
      <c r="ED7" s="38">
        <v>5.72</v>
      </c>
      <c r="EE7" s="38" t="s">
        <v>102</v>
      </c>
      <c r="EF7" s="38" t="s">
        <v>102</v>
      </c>
      <c r="EG7" s="38">
        <v>0</v>
      </c>
      <c r="EH7" s="38">
        <v>0</v>
      </c>
      <c r="EI7" s="38">
        <v>0</v>
      </c>
      <c r="EJ7" s="38" t="s">
        <v>102</v>
      </c>
      <c r="EK7" s="38" t="s">
        <v>102</v>
      </c>
      <c r="EL7" s="38">
        <v>0.13</v>
      </c>
      <c r="EM7" s="38">
        <v>0.15</v>
      </c>
      <c r="EN7" s="38">
        <v>1.65</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110</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山田 桃子</cp:lastModifiedBy>
  <cp:lastPrinted>2022-01-27T03:59:29Z</cp:lastPrinted>
  <dcterms:created xsi:type="dcterms:W3CDTF">2021-12-03T07:19:17Z</dcterms:created>
  <dcterms:modified xsi:type="dcterms:W3CDTF">2022-02-17T04:31:07Z</dcterms:modified>
</cp:coreProperties>
</file>