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課共有フォルダ\170 上下水道課\e-キャビネット／上下水道課\e-キャビネット／2021上下水道課\02100通知・調査・回答\0200県市町村課／通知・調査・回答\田崎ま\★R4.1.25〆 公営企業に係る経営比較分析表（令和2年度決算）の分析等について\"/>
    </mc:Choice>
  </mc:AlternateContent>
  <workbookProtection workbookAlgorithmName="SHA-512" workbookHashValue="h9iUHgKkEExI0AhH8q0alo7uls5LFX78ByUS2Gf6IW+bKvxr5mMSU6VnFxjyrnUGqvkkjHi+irhpsQTUcm3wvw==" workbookSaltValue="TrFv5CgvIL15T5UwjQSfv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<sst xmlns="http://schemas.openxmlformats.org/spreadsheetml/2006/main" count="246" uniqueCount="117">
  <si>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</si>
  <si>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</si>
  <si>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</si>
  <si>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</si>
  <si>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</si>
  <si>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</si>
  <si>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</si>
  <si>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</si>
  <si>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</si>
  <si>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</si>
  <si>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</si>
  <si>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</si>
  <si>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</si>
  <si>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</si>
  <si>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</si>
  <si>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</si>
  <si>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</si>
  <si>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</si>
  <si>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</si>
  <si>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</si>
  <si>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</si>
  <si>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</si>
  <si>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</si>
  <si>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</si>
  <si>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</si>
  <si>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</si>
  <si>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</si>
  <si>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</si>
  <si>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</si>
  <si>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</si>
  <si>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</si>
  <si>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</si>
  <si>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</si>
  <si>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</si>
  <si>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</si>
  <si>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</si>
  <si>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</si>
  <si>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</si>
  <si>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</si>
  <si>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</si>
  <si>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</si>
  <si>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</si>
  <si>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</si>
  <si>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</si>
  <si>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</si>
  <si>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</si>
  <si>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</si>
  <si>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</si>
  <si>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</si>
  <si>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</si>
  <si>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</si>
  <si>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</si>
  <si>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</si>
  <si>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</si>
  <si>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</si>
  <si>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</si>
  <si>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</si>
  <si>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</si>
  <si>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</si>
  <si>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</si>
  <si>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</si>
  <si>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</si>
  <si>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</si>
  <si>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</si>
  <si>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</si>
  <si>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</si>
  <si>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</si>
  <si>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</si>
  <si>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</si>
  <si>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</si>
  <si>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</si>
  <si>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</si>
  <si>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</si>
  <si>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</si>
  <si>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</si>
  <si>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</si>
  <si>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</si>
  <si>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</si>
  <si>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</si>
  <si>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</si>
  <si>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</si>
  <si>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</si>
  <si>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</si>
  <si>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</si>
  <si>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</si>
  <si>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</si>
  <si>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</si>
  <si>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</si>
  <si>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</si>
  <si>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</si>
  <si>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</si>
  <si>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</si>
  <si>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</si>
  <si>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</si>
  <si>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</si>
  <si>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</si>
  <si>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</si>
  <si>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</si>
  <si>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</si>
  <si>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</si>
  <si>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</si>
  <si>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</si>
  <si>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</si>
  <si>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</si>
  <si>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</si>
  <si>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</si>
  <si>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</si>
  <si>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</si>
  <si>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</si>
  <si>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</si>
  <si>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</si>
  <si>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</si>
  <si>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</si>
  <si>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</si>
  <si>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</si>
  <si>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本浄化槽事業については、収益的収支が赤字の状態になっており、財源不足については、一般会計からの繰入金で補塡している状況です。
　経費回収率が類似団体平均値より低くなっており、汚水処理に係る費用に対して使用料収入が不足している状態にあり、今後適正な料金収入の確保と汚水処理費の削減が必要となってきます。
　しかしながら現状では、浄化槽使用料のみの単独での値上げは困難であるため、可能な限り汚水処理費用のコスト削減に努めていきたいと考えます。
  ④企業債残高対事業規模比率の当該値については、一般会計から補填しているため０が正しいのですが、データ不備により平成28年度のみ数値があがっています。</t>
    <phoneticPr fontId="4"/>
  </si>
  <si>
    <t xml:space="preserve">  今後の浄化槽事業については、将来の普及人口の飛躍的な増加は期待できず、使用料収入の拡大は見込めない状況です。施設の老朽化による修繕等の維持管理費の増加や施設更新も生じ、支出は増加していく見込みとなっております。
　そのため、コスト削減を図り、事業の効率化に努めていく必要があると考えます。</t>
    <rPh sb="16" eb="18">
      <t>ショウライ</t>
    </rPh>
    <rPh sb="19" eb="21">
      <t>フキュウ</t>
    </rPh>
    <rPh sb="21" eb="23">
      <t>ジンコウ</t>
    </rPh>
    <rPh sb="24" eb="27">
      <t>ヒヤクテキ</t>
    </rPh>
    <rPh sb="28" eb="30">
      <t>ゾウカ</t>
    </rPh>
    <rPh sb="31" eb="33">
      <t>キタイ</t>
    </rPh>
    <rPh sb="51" eb="5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</si>
</sst>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13"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F4-4524-B028-58D0DBDC3E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8F4-4524-B028-58D0DBDC3E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105.2</c:v>
                </c:pt>
                <c:pt idx="1">
                  <c:v>76.77</c:v>
                </c:pt>
                <c:pt idx="2">
                  <c:v>94.57</c:v>
                </c:pt>
                <c:pt idx="3">
                  <c:v>93.47</c:v>
                </c:pt>
                <c:pt idx="4">
                  <c:v>97.21</c:v>
                </c:pt>
              </c:numCache>
            </c:numRef>
          </c:val>
          <c:extLst>
            <c:ext xmlns:c16="http://schemas.microsoft.com/office/drawing/2014/chart" uri="{C3380CC4-5D6E-409C-BE32-E72D297353CC}">
              <c16:uniqueId val="{00000000-28EB-4574-B89E-B27124E521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B-4574-B89E-B27124E521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8-4D37-97F9-07DBCA7826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8-4D37-97F9-07DBCA7826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A3-4F78-BBC9-E6E632AF82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A3-4F78-BBC9-E6E632AF82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2-42F8-845F-CD2E310375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2-42F8-845F-CD2E310375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D4-45C1-A4FA-EEE0C7E10D8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4-45C1-A4FA-EEE0C7E10D8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790.71</c:v>
                </c:pt>
                <c:pt idx="1">
                  <c:v>0</c:v>
                </c:pt>
                <c:pt idx="2">
                  <c:v>0</c:v>
                </c:pt>
                <c:pt idx="3">
                  <c:v>0</c:v>
                </c:pt>
                <c:pt idx="4">
                  <c:v>0</c:v>
                </c:pt>
              </c:numCache>
            </c:numRef>
          </c:val>
          <c:extLst>
            <c:ext xmlns:c16="http://schemas.microsoft.com/office/drawing/2014/chart" uri="{C3380CC4-5D6E-409C-BE32-E72D297353CC}">
              <c16:uniqueId val="{00000000-4869-447D-A787-39582E1B16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4869-447D-A787-39582E1B16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38.78</c:v>
                </c:pt>
                <c:pt idx="1">
                  <c:v>33.89</c:v>
                </c:pt>
                <c:pt idx="2">
                  <c:v>44.82</c:v>
                </c:pt>
                <c:pt idx="3">
                  <c:v>41.06</c:v>
                </c:pt>
                <c:pt idx="4">
                  <c:v>39.94</c:v>
                </c:pt>
              </c:numCache>
            </c:numRef>
          </c:val>
          <c:extLst>
            <c:ext xmlns:c16="http://schemas.microsoft.com/office/drawing/2014/chart" uri="{C3380CC4-5D6E-409C-BE32-E72D297353CC}">
              <c16:uniqueId val="{00000000-7C7F-44BB-B233-E0CA8A9E15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7C7F-44BB-B233-E0CA8A9E15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432.05</c:v>
                </c:pt>
                <c:pt idx="1">
                  <c:v>492.28</c:v>
                </c:pt>
                <c:pt idx="2">
                  <c:v>371.99</c:v>
                </c:pt>
                <c:pt idx="3">
                  <c:v>411.15</c:v>
                </c:pt>
                <c:pt idx="4">
                  <c:v>430.42</c:v>
                </c:pt>
              </c:numCache>
            </c:numRef>
          </c:val>
          <c:extLst>
            <c:ext xmlns:c16="http://schemas.microsoft.com/office/drawing/2014/chart" uri="{C3380CC4-5D6E-409C-BE32-E72D297353CC}">
              <c16:uniqueId val="{00000000-A621-4F04-B6CF-EA0AFDAF3F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A621-4F04-B6CF-EA0AFDAF3F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59.81</c:v>
                </c:pt>
                <c:pt idx="1">
                  <c:v>64.52</c:v>
                </c:pt>
                <c:pt idx="2">
                  <c:v>61.71</c:v>
                </c:pt>
                <c:pt idx="3">
                  <c:v>62.33</c:v>
                </c:pt>
                <c:pt idx="4">
                  <c:v>63.56</c:v>
                </c:pt>
              </c:numCache>
            </c:numRef>
          </c:val>
          <c:extLst>
            <c:ext xmlns:c16="http://schemas.microsoft.com/office/drawing/2014/chart" uri="{C3380CC4-5D6E-409C-BE32-E72D297353CC}">
              <c16:uniqueId val="{00000000-4CBB-4E6B-95E1-0AA914881E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4CBB-4E6B-95E1-0AA914881E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116-47A6-BE72-19C3F48735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A116-47A6-BE72-19C3F48735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時津町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29566</v>
      </c>
      <c r="AM8" s="51"/>
      <c r="AN8" s="51"/>
      <c r="AO8" s="51"/>
      <c r="AP8" s="51"/>
      <c r="AQ8" s="51"/>
      <c r="AR8" s="51"/>
      <c r="AS8" s="51"/>
      <c r="AT8" s="46">
        <f>データ!T6</f>
        <v>20.94</v>
      </c>
      <c r="AU8" s="46"/>
      <c r="AV8" s="46"/>
      <c r="AW8" s="46"/>
      <c r="AX8" s="46"/>
      <c r="AY8" s="46"/>
      <c r="AZ8" s="46"/>
      <c r="BA8" s="46"/>
      <c r="BB8" s="46">
        <f>データ!U6</f>
        <v>1411.94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1.71</v>
      </c>
      <c r="Q10" s="46"/>
      <c r="R10" s="46"/>
      <c r="S10" s="46"/>
      <c r="T10" s="46"/>
      <c r="U10" s="46"/>
      <c r="V10" s="46"/>
      <c r="W10" s="46">
        <f>データ!Q6</f>
        <v>100</v>
      </c>
      <c r="X10" s="46"/>
      <c r="Y10" s="46"/>
      <c r="Z10" s="46"/>
      <c r="AA10" s="46"/>
      <c r="AB10" s="46"/>
      <c r="AC10" s="46"/>
      <c r="AD10" s="51">
        <f>データ!R6</f>
        <v>3256</v>
      </c>
      <c r="AE10" s="51"/>
      <c r="AF10" s="51"/>
      <c r="AG10" s="51"/>
      <c r="AH10" s="51"/>
      <c r="AI10" s="51"/>
      <c r="AJ10" s="51"/>
      <c r="AK10" s="2"/>
      <c r="AL10" s="51">
        <f>データ!V6</f>
        <v>503</v>
      </c>
      <c r="AM10" s="51"/>
      <c r="AN10" s="51"/>
      <c r="AO10" s="51"/>
      <c r="AP10" s="51"/>
      <c r="AQ10" s="51"/>
      <c r="AR10" s="51"/>
      <c r="AS10" s="51"/>
      <c r="AT10" s="46">
        <f>データ!W6</f>
        <v>15.08</v>
      </c>
      <c r="AU10" s="46"/>
      <c r="AV10" s="46"/>
      <c r="AW10" s="46"/>
      <c r="AX10" s="46"/>
      <c r="AY10" s="46"/>
      <c r="AZ10" s="46"/>
      <c r="BA10" s="46"/>
      <c r="BB10" s="46">
        <f>データ!X6</f>
        <v>33.36</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58" t="s">
        <v>26</v>
      </c>
      <c r="BM14" s="59"/>
      <c r="BN14" s="59"/>
      <c r="BO14" s="59"/>
      <c r="BP14" s="59"/>
      <c r="BQ14" s="59"/>
      <c r="BR14" s="59"/>
      <c r="BS14" s="59"/>
      <c r="BT14" s="59"/>
      <c r="BU14" s="59"/>
      <c r="BV14" s="59"/>
      <c r="BW14" s="59"/>
      <c r="BX14" s="59"/>
      <c r="BY14" s="59"/>
      <c r="BZ14" s="60"/>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1"/>
      <c r="BM15" s="62"/>
      <c r="BN15" s="62"/>
      <c r="BO15" s="62"/>
      <c r="BP15" s="62"/>
      <c r="BQ15" s="62"/>
      <c r="BR15" s="62"/>
      <c r="BS15" s="62"/>
      <c r="BT15" s="62"/>
      <c r="BU15" s="62"/>
      <c r="BV15" s="62"/>
      <c r="BW15" s="62"/>
      <c r="BX15" s="62"/>
      <c r="BY15" s="62"/>
      <c r="BZ15" s="63"/>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8" t="s">
        <v>27</v>
      </c>
      <c r="BM45" s="59"/>
      <c r="BN45" s="59"/>
      <c r="BO45" s="59"/>
      <c r="BP45" s="59"/>
      <c r="BQ45" s="59"/>
      <c r="BR45" s="59"/>
      <c r="BS45" s="59"/>
      <c r="BT45" s="59"/>
      <c r="BU45" s="59"/>
      <c r="BV45" s="59"/>
      <c r="BW45" s="59"/>
      <c r="BX45" s="59"/>
      <c r="BY45" s="59"/>
      <c r="BZ45" s="60"/>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1"/>
      <c r="BM46" s="62"/>
      <c r="BN46" s="62"/>
      <c r="BO46" s="62"/>
      <c r="BP46" s="62"/>
      <c r="BQ46" s="62"/>
      <c r="BR46" s="62"/>
      <c r="BS46" s="62"/>
      <c r="BT46" s="62"/>
      <c r="BU46" s="62"/>
      <c r="BV46" s="62"/>
      <c r="BW46" s="62"/>
      <c r="BX46" s="62"/>
      <c r="BY46" s="62"/>
      <c r="BZ46" s="63"/>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c r="BM47" s="54"/>
      <c r="BN47" s="54"/>
      <c r="BO47" s="54"/>
      <c r="BP47" s="54"/>
      <c r="BQ47" s="54"/>
      <c r="BR47" s="54"/>
      <c r="BS47" s="54"/>
      <c r="BT47" s="54"/>
      <c r="BU47" s="54"/>
      <c r="BV47" s="54"/>
      <c r="BW47" s="54"/>
      <c r="BX47" s="54"/>
      <c r="BY47" s="54"/>
      <c r="BZ47" s="5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4"/>
      <c r="BN48" s="54"/>
      <c r="BO48" s="54"/>
      <c r="BP48" s="54"/>
      <c r="BQ48" s="54"/>
      <c r="BR48" s="54"/>
      <c r="BS48" s="54"/>
      <c r="BT48" s="54"/>
      <c r="BU48" s="54"/>
      <c r="BV48" s="54"/>
      <c r="BW48" s="54"/>
      <c r="BX48" s="54"/>
      <c r="BY48" s="54"/>
      <c r="BZ48" s="5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4"/>
      <c r="BN49" s="54"/>
      <c r="BO49" s="54"/>
      <c r="BP49" s="54"/>
      <c r="BQ49" s="54"/>
      <c r="BR49" s="54"/>
      <c r="BS49" s="54"/>
      <c r="BT49" s="54"/>
      <c r="BU49" s="54"/>
      <c r="BV49" s="54"/>
      <c r="BW49" s="54"/>
      <c r="BX49" s="54"/>
      <c r="BY49" s="54"/>
      <c r="BZ49" s="5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4"/>
      <c r="BN50" s="54"/>
      <c r="BO50" s="54"/>
      <c r="BP50" s="54"/>
      <c r="BQ50" s="54"/>
      <c r="BR50" s="54"/>
      <c r="BS50" s="54"/>
      <c r="BT50" s="54"/>
      <c r="BU50" s="54"/>
      <c r="BV50" s="54"/>
      <c r="BW50" s="54"/>
      <c r="BX50" s="54"/>
      <c r="BY50" s="54"/>
      <c r="BZ50" s="5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4"/>
      <c r="BN51" s="54"/>
      <c r="BO51" s="54"/>
      <c r="BP51" s="54"/>
      <c r="BQ51" s="54"/>
      <c r="BR51" s="54"/>
      <c r="BS51" s="54"/>
      <c r="BT51" s="54"/>
      <c r="BU51" s="54"/>
      <c r="BV51" s="54"/>
      <c r="BW51" s="54"/>
      <c r="BX51" s="54"/>
      <c r="BY51" s="54"/>
      <c r="BZ51" s="5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4"/>
      <c r="BN52" s="54"/>
      <c r="BO52" s="54"/>
      <c r="BP52" s="54"/>
      <c r="BQ52" s="54"/>
      <c r="BR52" s="54"/>
      <c r="BS52" s="54"/>
      <c r="BT52" s="54"/>
      <c r="BU52" s="54"/>
      <c r="BV52" s="54"/>
      <c r="BW52" s="54"/>
      <c r="BX52" s="54"/>
      <c r="BY52" s="54"/>
      <c r="BZ52" s="5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4"/>
      <c r="BN53" s="54"/>
      <c r="BO53" s="54"/>
      <c r="BP53" s="54"/>
      <c r="BQ53" s="54"/>
      <c r="BR53" s="54"/>
      <c r="BS53" s="54"/>
      <c r="BT53" s="54"/>
      <c r="BU53" s="54"/>
      <c r="BV53" s="54"/>
      <c r="BW53" s="54"/>
      <c r="BX53" s="54"/>
      <c r="BY53" s="54"/>
      <c r="BZ53" s="5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4"/>
      <c r="BN54" s="54"/>
      <c r="BO54" s="54"/>
      <c r="BP54" s="54"/>
      <c r="BQ54" s="54"/>
      <c r="BR54" s="54"/>
      <c r="BS54" s="54"/>
      <c r="BT54" s="54"/>
      <c r="BU54" s="54"/>
      <c r="BV54" s="54"/>
      <c r="BW54" s="54"/>
      <c r="BX54" s="54"/>
      <c r="BY54" s="54"/>
      <c r="BZ54" s="5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4"/>
      <c r="BN55" s="54"/>
      <c r="BO55" s="54"/>
      <c r="BP55" s="54"/>
      <c r="BQ55" s="54"/>
      <c r="BR55" s="54"/>
      <c r="BS55" s="54"/>
      <c r="BT55" s="54"/>
      <c r="BU55" s="54"/>
      <c r="BV55" s="54"/>
      <c r="BW55" s="54"/>
      <c r="BX55" s="54"/>
      <c r="BY55" s="54"/>
      <c r="BZ55" s="5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4"/>
      <c r="BN56" s="54"/>
      <c r="BO56" s="54"/>
      <c r="BP56" s="54"/>
      <c r="BQ56" s="54"/>
      <c r="BR56" s="54"/>
      <c r="BS56" s="54"/>
      <c r="BT56" s="54"/>
      <c r="BU56" s="54"/>
      <c r="BV56" s="54"/>
      <c r="BW56" s="54"/>
      <c r="BX56" s="54"/>
      <c r="BY56" s="54"/>
      <c r="BZ56" s="5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4"/>
      <c r="BN57" s="54"/>
      <c r="BO57" s="54"/>
      <c r="BP57" s="54"/>
      <c r="BQ57" s="54"/>
      <c r="BR57" s="54"/>
      <c r="BS57" s="54"/>
      <c r="BT57" s="54"/>
      <c r="BU57" s="54"/>
      <c r="BV57" s="54"/>
      <c r="BW57" s="54"/>
      <c r="BX57" s="54"/>
      <c r="BY57" s="54"/>
      <c r="BZ57" s="5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4"/>
      <c r="BN58" s="54"/>
      <c r="BO58" s="54"/>
      <c r="BP58" s="54"/>
      <c r="BQ58" s="54"/>
      <c r="BR58" s="54"/>
      <c r="BS58" s="54"/>
      <c r="BT58" s="54"/>
      <c r="BU58" s="54"/>
      <c r="BV58" s="54"/>
      <c r="BW58" s="54"/>
      <c r="BX58" s="54"/>
      <c r="BY58" s="54"/>
      <c r="BZ58" s="5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4"/>
      <c r="BN59" s="54"/>
      <c r="BO59" s="54"/>
      <c r="BP59" s="54"/>
      <c r="BQ59" s="54"/>
      <c r="BR59" s="54"/>
      <c r="BS59" s="54"/>
      <c r="BT59" s="54"/>
      <c r="BU59" s="54"/>
      <c r="BV59" s="54"/>
      <c r="BW59" s="54"/>
      <c r="BX59" s="54"/>
      <c r="BY59" s="54"/>
      <c r="BZ59" s="54"/>
    </row>
    <row r="60" spans="1:78" ht="13.5" customHeight="1" x14ac:dyDescent="0.15">
      <c r="A60" s="2"/>
      <c r="B60" s="55" t="s">
        <v>28</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4"/>
      <c r="BM60" s="54"/>
      <c r="BN60" s="54"/>
      <c r="BO60" s="54"/>
      <c r="BP60" s="54"/>
      <c r="BQ60" s="54"/>
      <c r="BR60" s="54"/>
      <c r="BS60" s="54"/>
      <c r="BT60" s="54"/>
      <c r="BU60" s="54"/>
      <c r="BV60" s="54"/>
      <c r="BW60" s="54"/>
      <c r="BX60" s="54"/>
      <c r="BY60" s="54"/>
      <c r="BZ60" s="54"/>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4"/>
      <c r="BM61" s="54"/>
      <c r="BN61" s="54"/>
      <c r="BO61" s="54"/>
      <c r="BP61" s="54"/>
      <c r="BQ61" s="54"/>
      <c r="BR61" s="54"/>
      <c r="BS61" s="54"/>
      <c r="BT61" s="54"/>
      <c r="BU61" s="54"/>
      <c r="BV61" s="54"/>
      <c r="BW61" s="54"/>
      <c r="BX61" s="54"/>
      <c r="BY61" s="54"/>
      <c r="BZ61" s="5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4"/>
      <c r="BN62" s="54"/>
      <c r="BO62" s="54"/>
      <c r="BP62" s="54"/>
      <c r="BQ62" s="54"/>
      <c r="BR62" s="54"/>
      <c r="BS62" s="54"/>
      <c r="BT62" s="54"/>
      <c r="BU62" s="54"/>
      <c r="BV62" s="54"/>
      <c r="BW62" s="54"/>
      <c r="BX62" s="54"/>
      <c r="BY62" s="54"/>
      <c r="BZ62" s="5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4"/>
      <c r="BN63" s="54"/>
      <c r="BO63" s="54"/>
      <c r="BP63" s="54"/>
      <c r="BQ63" s="54"/>
      <c r="BR63" s="54"/>
      <c r="BS63" s="54"/>
      <c r="BT63" s="54"/>
      <c r="BU63" s="54"/>
      <c r="BV63" s="54"/>
      <c r="BW63" s="54"/>
      <c r="BX63" s="54"/>
      <c r="BY63" s="54"/>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8" t="s">
        <v>29</v>
      </c>
      <c r="BM64" s="59"/>
      <c r="BN64" s="59"/>
      <c r="BO64" s="59"/>
      <c r="BP64" s="59"/>
      <c r="BQ64" s="59"/>
      <c r="BR64" s="59"/>
      <c r="BS64" s="59"/>
      <c r="BT64" s="59"/>
      <c r="BU64" s="59"/>
      <c r="BV64" s="59"/>
      <c r="BW64" s="59"/>
      <c r="BX64" s="59"/>
      <c r="BY64" s="59"/>
      <c r="BZ64" s="60"/>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1"/>
      <c r="BM65" s="62"/>
      <c r="BN65" s="62"/>
      <c r="BO65" s="62"/>
      <c r="BP65" s="62"/>
      <c r="BQ65" s="62"/>
      <c r="BR65" s="62"/>
      <c r="BS65" s="62"/>
      <c r="BT65" s="62"/>
      <c r="BU65" s="62"/>
      <c r="BV65" s="62"/>
      <c r="BW65" s="62"/>
      <c r="BX65" s="62"/>
      <c r="BY65" s="62"/>
      <c r="BZ65" s="63"/>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4"/>
      <c r="BM67" s="65"/>
      <c r="BN67" s="65"/>
      <c r="BO67" s="65"/>
      <c r="BP67" s="65"/>
      <c r="BQ67" s="65"/>
      <c r="BR67" s="65"/>
      <c r="BS67" s="65"/>
      <c r="BT67" s="65"/>
      <c r="BU67" s="65"/>
      <c r="BV67" s="65"/>
      <c r="BW67" s="65"/>
      <c r="BX67" s="65"/>
      <c r="BY67" s="65"/>
      <c r="BZ67" s="6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4"/>
      <c r="BM68" s="65"/>
      <c r="BN68" s="65"/>
      <c r="BO68" s="65"/>
      <c r="BP68" s="65"/>
      <c r="BQ68" s="65"/>
      <c r="BR68" s="65"/>
      <c r="BS68" s="65"/>
      <c r="BT68" s="65"/>
      <c r="BU68" s="65"/>
      <c r="BV68" s="65"/>
      <c r="BW68" s="65"/>
      <c r="BX68" s="65"/>
      <c r="BY68" s="65"/>
      <c r="BZ68" s="6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4"/>
      <c r="BM69" s="65"/>
      <c r="BN69" s="65"/>
      <c r="BO69" s="65"/>
      <c r="BP69" s="65"/>
      <c r="BQ69" s="65"/>
      <c r="BR69" s="65"/>
      <c r="BS69" s="65"/>
      <c r="BT69" s="65"/>
      <c r="BU69" s="65"/>
      <c r="BV69" s="65"/>
      <c r="BW69" s="65"/>
      <c r="BX69" s="65"/>
      <c r="BY69" s="65"/>
      <c r="BZ69" s="6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4"/>
      <c r="BM70" s="65"/>
      <c r="BN70" s="65"/>
      <c r="BO70" s="65"/>
      <c r="BP70" s="65"/>
      <c r="BQ70" s="65"/>
      <c r="BR70" s="65"/>
      <c r="BS70" s="65"/>
      <c r="BT70" s="65"/>
      <c r="BU70" s="65"/>
      <c r="BV70" s="65"/>
      <c r="BW70" s="65"/>
      <c r="BX70" s="65"/>
      <c r="BY70" s="65"/>
      <c r="BZ70" s="6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4"/>
      <c r="BM71" s="65"/>
      <c r="BN71" s="65"/>
      <c r="BO71" s="65"/>
      <c r="BP71" s="65"/>
      <c r="BQ71" s="65"/>
      <c r="BR71" s="65"/>
      <c r="BS71" s="65"/>
      <c r="BT71" s="65"/>
      <c r="BU71" s="65"/>
      <c r="BV71" s="65"/>
      <c r="BW71" s="65"/>
      <c r="BX71" s="65"/>
      <c r="BY71" s="65"/>
      <c r="BZ71" s="6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4"/>
      <c r="BM72" s="65"/>
      <c r="BN72" s="65"/>
      <c r="BO72" s="65"/>
      <c r="BP72" s="65"/>
      <c r="BQ72" s="65"/>
      <c r="BR72" s="65"/>
      <c r="BS72" s="65"/>
      <c r="BT72" s="65"/>
      <c r="BU72" s="65"/>
      <c r="BV72" s="65"/>
      <c r="BW72" s="65"/>
      <c r="BX72" s="65"/>
      <c r="BY72" s="65"/>
      <c r="BZ72" s="6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4"/>
      <c r="BM73" s="65"/>
      <c r="BN73" s="65"/>
      <c r="BO73" s="65"/>
      <c r="BP73" s="65"/>
      <c r="BQ73" s="65"/>
      <c r="BR73" s="65"/>
      <c r="BS73" s="65"/>
      <c r="BT73" s="65"/>
      <c r="BU73" s="65"/>
      <c r="BV73" s="65"/>
      <c r="BW73" s="65"/>
      <c r="BX73" s="65"/>
      <c r="BY73" s="65"/>
      <c r="BZ73" s="6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4"/>
      <c r="BM74" s="65"/>
      <c r="BN74" s="65"/>
      <c r="BO74" s="65"/>
      <c r="BP74" s="65"/>
      <c r="BQ74" s="65"/>
      <c r="BR74" s="65"/>
      <c r="BS74" s="65"/>
      <c r="BT74" s="65"/>
      <c r="BU74" s="65"/>
      <c r="BV74" s="65"/>
      <c r="BW74" s="65"/>
      <c r="BX74" s="65"/>
      <c r="BY74" s="65"/>
      <c r="BZ74" s="6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4"/>
      <c r="BM75" s="65"/>
      <c r="BN75" s="65"/>
      <c r="BO75" s="65"/>
      <c r="BP75" s="65"/>
      <c r="BQ75" s="65"/>
      <c r="BR75" s="65"/>
      <c r="BS75" s="65"/>
      <c r="BT75" s="65"/>
      <c r="BU75" s="65"/>
      <c r="BV75" s="65"/>
      <c r="BW75" s="65"/>
      <c r="BX75" s="65"/>
      <c r="BY75" s="65"/>
      <c r="BZ75" s="6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4"/>
      <c r="BM76" s="65"/>
      <c r="BN76" s="65"/>
      <c r="BO76" s="65"/>
      <c r="BP76" s="65"/>
      <c r="BQ76" s="65"/>
      <c r="BR76" s="65"/>
      <c r="BS76" s="65"/>
      <c r="BT76" s="65"/>
      <c r="BU76" s="65"/>
      <c r="BV76" s="65"/>
      <c r="BW76" s="65"/>
      <c r="BX76" s="65"/>
      <c r="BY76" s="65"/>
      <c r="BZ76" s="6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4"/>
      <c r="BM77" s="65"/>
      <c r="BN77" s="65"/>
      <c r="BO77" s="65"/>
      <c r="BP77" s="65"/>
      <c r="BQ77" s="65"/>
      <c r="BR77" s="65"/>
      <c r="BS77" s="65"/>
      <c r="BT77" s="65"/>
      <c r="BU77" s="65"/>
      <c r="BV77" s="65"/>
      <c r="BW77" s="65"/>
      <c r="BX77" s="65"/>
      <c r="BY77" s="65"/>
      <c r="BZ77" s="6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4"/>
      <c r="BM78" s="65"/>
      <c r="BN78" s="65"/>
      <c r="BO78" s="65"/>
      <c r="BP78" s="65"/>
      <c r="BQ78" s="65"/>
      <c r="BR78" s="65"/>
      <c r="BS78" s="65"/>
      <c r="BT78" s="65"/>
      <c r="BU78" s="65"/>
      <c r="BV78" s="65"/>
      <c r="BW78" s="65"/>
      <c r="BX78" s="65"/>
      <c r="BY78" s="65"/>
      <c r="BZ78" s="6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4"/>
      <c r="BM79" s="65"/>
      <c r="BN79" s="65"/>
      <c r="BO79" s="65"/>
      <c r="BP79" s="65"/>
      <c r="BQ79" s="65"/>
      <c r="BR79" s="65"/>
      <c r="BS79" s="65"/>
      <c r="BT79" s="65"/>
      <c r="BU79" s="65"/>
      <c r="BV79" s="65"/>
      <c r="BW79" s="65"/>
      <c r="BX79" s="65"/>
      <c r="BY79" s="65"/>
      <c r="BZ79" s="6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4"/>
      <c r="BM80" s="65"/>
      <c r="BN80" s="65"/>
      <c r="BO80" s="65"/>
      <c r="BP80" s="65"/>
      <c r="BQ80" s="65"/>
      <c r="BR80" s="65"/>
      <c r="BS80" s="65"/>
      <c r="BT80" s="65"/>
      <c r="BU80" s="65"/>
      <c r="BV80" s="65"/>
      <c r="BW80" s="65"/>
      <c r="BX80" s="65"/>
      <c r="BY80" s="65"/>
      <c r="BZ80" s="6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4"/>
      <c r="BM81" s="65"/>
      <c r="BN81" s="65"/>
      <c r="BO81" s="65"/>
      <c r="BP81" s="65"/>
      <c r="BQ81" s="65"/>
      <c r="BR81" s="65"/>
      <c r="BS81" s="65"/>
      <c r="BT81" s="65"/>
      <c r="BU81" s="65"/>
      <c r="BV81" s="65"/>
      <c r="BW81" s="65"/>
      <c r="BX81" s="65"/>
      <c r="BY81" s="65"/>
      <c r="BZ81" s="6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7"/>
      <c r="BM82" s="68"/>
      <c r="BN82" s="68"/>
      <c r="BO82" s="68"/>
      <c r="BP82" s="68"/>
      <c r="BQ82" s="68"/>
      <c r="BR82" s="68"/>
      <c r="BS82" s="68"/>
      <c r="BT82" s="68"/>
      <c r="BU82" s="68"/>
      <c r="BV82" s="68"/>
      <c r="BW82" s="68"/>
      <c r="BX82" s="68"/>
      <c r="BY82" s="68"/>
      <c r="BZ82" s="6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XAG/SNA7RJDF/rKYhRbwPtNbYlzZjtCHUI9zKz7cxc9cYQcctDoHNlgcdY2txTE+lWXmOTqiObuEsJmI9V15yQ==" saltValue="plBuExVK1hbzb316zu+CD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56</v>
      </c>
      <c r="B4" s="30"/>
      <c r="C4" s="30"/>
      <c r="D4" s="30"/>
      <c r="E4" s="30"/>
      <c r="F4" s="30"/>
      <c r="G4" s="30"/>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423084</v>
      </c>
      <c r="D6" s="33">
        <f t="shared" si="3"/>
        <v>47</v>
      </c>
      <c r="E6" s="33">
        <f t="shared" si="3"/>
        <v>18</v>
      </c>
      <c r="F6" s="33">
        <f t="shared" si="3"/>
        <v>0</v>
      </c>
      <c r="G6" s="33">
        <f t="shared" si="3"/>
        <v>0</v>
      </c>
      <c r="H6" s="33" t="str">
        <f t="shared" si="3"/>
        <v>長崎県　時津町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1.71</v>
      </c>
      <c r="Q6" s="34">
        <f t="shared" si="3"/>
        <v>100</v>
      </c>
      <c r="R6" s="34">
        <f t="shared" si="3"/>
        <v>3256</v>
      </c>
      <c r="S6" s="34">
        <f t="shared" si="3"/>
        <v>29566</v>
      </c>
      <c r="T6" s="34">
        <f t="shared" si="3"/>
        <v>20.94</v>
      </c>
      <c r="U6" s="34">
        <f t="shared" si="3"/>
        <v>1411.94</v>
      </c>
      <c r="V6" s="34">
        <f t="shared" si="3"/>
        <v>503</v>
      </c>
      <c r="W6" s="34">
        <f t="shared" si="3"/>
        <v>15.08</v>
      </c>
      <c r="X6" s="34">
        <f t="shared" si="3"/>
        <v>33.36</v>
      </c>
      <c r="Y6" s="35">
        <f>IF(Y7="",NA(),Y7)</f>
        <v>105.2</v>
      </c>
      <c r="Z6" s="35">
        <f t="shared" ref="Z6:AH6" si="4">IF(Z7="",NA(),Z7)</f>
        <v>76.77</v>
      </c>
      <c r="AA6" s="35">
        <f t="shared" si="4"/>
        <v>94.57</v>
      </c>
      <c r="AB6" s="35">
        <f t="shared" si="4"/>
        <v>93.47</v>
      </c>
      <c r="AC6" s="35">
        <f t="shared" si="4"/>
        <v>97.21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790.71</v>
      </c>
      <c r="BG6" s="34">
        <f t="shared" ref="BG6:BO6" si="7">IF(BG7="",NA(),BG7)</f>
        <v>0</v>
      </c>
      <c r="BH6" s="34">
        <f t="shared" si="7"/>
        <v>0</v>
      </c>
      <c r="BI6" s="34">
        <f t="shared" si="7"/>
        <v>0</v>
      </c>
      <c r="BJ6" s="34">
        <f t="shared" si="7"/>
        <v>0</v>
      </c>
      <c r="BK6" s="35">
        <f t="shared" si="7"/>
        <v>413.5</v>
      </c>
      <c r="BL6" s="35">
        <f t="shared" si="7"/>
        <v>407.42</v>
      </c>
      <c r="BM6" s="35">
        <f t="shared" si="7"/>
        <v>386.46</v>
      </c>
      <c r="BN6" s="35">
        <f t="shared" si="7"/>
        <v>270.57</v>
      </c>
      <c r="BO6" s="35">
        <f t="shared" si="7"/>
        <v>294.27</v>
      </c>
      <c r="BP6" s="34" t="str">
        <f>IF(BP7="","",IF(BP7="-","【-】","【"&amp;SUBSTITUTE(TEXT(BP7,"#,##0.00"),"-","△")&amp;"】"))</f>
        <v>【314.13】</v>
      </c>
      <c r="BQ6" s="35">
        <f>IF(BQ7="",NA(),BQ7)</f>
        <v>38.78</v>
      </c>
      <c r="BR6" s="35">
        <f t="shared" ref="BR6:BZ6" si="8">IF(BR7="",NA(),BR7)</f>
        <v>33.89</v>
      </c>
      <c r="BS6" s="35">
        <f t="shared" si="8"/>
        <v>44.82</v>
      </c>
      <c r="BT6" s="35">
        <f t="shared" si="8"/>
        <v>41.06</v>
      </c>
      <c r="BU6" s="35">
        <f t="shared" si="8"/>
        <v>39.94</v>
      </c>
      <c r="BV6" s="35">
        <f t="shared" si="8"/>
        <v>55.84</v>
      </c>
      <c r="BW6" s="35">
        <f t="shared" si="8"/>
        <v>57.08</v>
      </c>
      <c r="BX6" s="35">
        <f t="shared" si="8"/>
        <v>55.85</v>
      </c>
      <c r="BY6" s="35">
        <f t="shared" si="8"/>
        <v>62.5</v>
      </c>
      <c r="BZ6" s="35">
        <f t="shared" si="8"/>
        <v>60.59</v>
      </c>
      <c r="CA6" s="34" t="str">
        <f>IF(CA7="","",IF(CA7="-","【-】","【"&amp;SUBSTITUTE(TEXT(CA7,"#,##0.00"),"-","△")&amp;"】"))</f>
        <v>【58.42】</v>
      </c>
      <c r="CB6" s="35">
        <f>IF(CB7="",NA(),CB7)</f>
        <v>432.05</v>
      </c>
      <c r="CC6" s="35">
        <f t="shared" ref="CC6:CK6" si="9">IF(CC7="",NA(),CC7)</f>
        <v>492.28</v>
      </c>
      <c r="CD6" s="35">
        <f t="shared" si="9"/>
        <v>371.99</v>
      </c>
      <c r="CE6" s="35">
        <f t="shared" si="9"/>
        <v>411.15</v>
      </c>
      <c r="CF6" s="35">
        <f t="shared" si="9"/>
        <v>430.42</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59.81</v>
      </c>
      <c r="CN6" s="35">
        <f t="shared" ref="CN6:CV6" si="10">IF(CN7="",NA(),CN7)</f>
        <v>64.52</v>
      </c>
      <c r="CO6" s="35">
        <f t="shared" si="10"/>
        <v>61.71</v>
      </c>
      <c r="CP6" s="35">
        <f t="shared" si="10"/>
        <v>62.33</v>
      </c>
      <c r="CQ6" s="35">
        <f t="shared" si="10"/>
        <v>63.56</v>
      </c>
      <c r="CR6" s="35">
        <f t="shared" si="10"/>
        <v>61.55</v>
      </c>
      <c r="CS6" s="35">
        <f t="shared" si="10"/>
        <v>57.22</v>
      </c>
      <c r="CT6" s="35">
        <f t="shared" si="10"/>
        <v>54.93</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423084</v>
      </c>
      <c r="D7" s="37">
        <v>47</v>
      </c>
      <c r="E7" s="37">
        <v>18</v>
      </c>
      <c r="F7" s="37">
        <v>0</v>
      </c>
      <c r="G7" s="37">
        <v>0</v>
      </c>
      <c r="H7" s="37" t="s">
        <v>97</v>
      </c>
      <c r="I7" s="37" t="s">
        <v>98</v>
      </c>
      <c r="J7" s="37" t="s">
        <v>99</v>
      </c>
      <c r="K7" s="37" t="s">
        <v>100</v>
      </c>
      <c r="L7" s="37" t="s">
        <v>101</v>
      </c>
      <c r="M7" s="37" t="s">
        <v>102</v>
      </c>
      <c r="N7" s="38" t="s">
        <v>103</v>
      </c>
      <c r="O7" s="38" t="s">
        <v>104</v>
      </c>
      <c r="P7" s="38">
        <v>1.71</v>
      </c>
      <c r="Q7" s="38">
        <v>100</v>
      </c>
      <c r="R7" s="38">
        <v>3256</v>
      </c>
      <c r="S7" s="38">
        <v>29566</v>
      </c>
      <c r="T7" s="38">
        <v>20.94</v>
      </c>
      <c r="U7" s="38">
        <v>1411.94</v>
      </c>
      <c r="V7" s="38">
        <v>503</v>
      </c>
      <c r="W7" s="38">
        <v>15.08</v>
      </c>
      <c r="X7" s="38">
        <v>33.36</v>
      </c>
      <c r="Y7" s="38">
        <v>105.2</v>
      </c>
      <c r="Z7" s="38">
        <v>76.77</v>
      </c>
      <c r="AA7" s="38">
        <v>94.57</v>
      </c>
      <c r="AB7" s="38">
        <v>93.47</v>
      </c>
      <c r="AC7" s="38">
        <v>97.21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790.71</v>
      </c>
      <c r="BG7" s="38">
        <v>0</v>
      </c>
      <c r="BH7" s="38">
        <v>0</v>
      </c>
      <c r="BI7" s="38">
        <v>0</v>
      </c>
      <c r="BJ7" s="38">
        <v>0</v>
      </c>
      <c r="BK7" s="38">
        <v>413.5</v>
      </c>
      <c r="BL7" s="38">
        <v>407.42</v>
      </c>
      <c r="BM7" s="38">
        <v>386.46</v>
      </c>
      <c r="BN7" s="38">
        <v>270.57</v>
      </c>
      <c r="BO7" s="38">
        <v>294.27</v>
      </c>
      <c r="BP7" s="38">
        <v>314.13</v>
      </c>
      <c r="BQ7" s="38">
        <v>38.78</v>
      </c>
      <c r="BR7" s="38">
        <v>33.89</v>
      </c>
      <c r="BS7" s="38">
        <v>44.82</v>
      </c>
      <c r="BT7" s="38">
        <v>41.06</v>
      </c>
      <c r="BU7" s="38">
        <v>39.94</v>
      </c>
      <c r="BV7" s="38">
        <v>55.84</v>
      </c>
      <c r="BW7" s="38">
        <v>57.08</v>
      </c>
      <c r="BX7" s="38">
        <v>55.85</v>
      </c>
      <c r="BY7" s="38">
        <v>62.5</v>
      </c>
      <c r="BZ7" s="38">
        <v>60.59</v>
      </c>
      <c r="CA7" s="38">
        <v>58.42</v>
      </c>
      <c r="CB7" s="38">
        <v>432.05</v>
      </c>
      <c r="CC7" s="38">
        <v>492.28</v>
      </c>
      <c r="CD7" s="38">
        <v>371.99</v>
      </c>
      <c r="CE7" s="38">
        <v>411.15</v>
      </c>
      <c r="CF7" s="38">
        <v>430.42</v>
      </c>
      <c r="CG7" s="38">
        <v>287.57</v>
      </c>
      <c r="CH7" s="38">
        <v>286.86</v>
      </c>
      <c r="CI7" s="38">
        <v>287.91000000000003</v>
      </c>
      <c r="CJ7" s="38">
        <v>269.33</v>
      </c>
      <c r="CK7" s="38">
        <v>280.23</v>
      </c>
      <c r="CL7" s="38">
        <v>282.27999999999997</v>
      </c>
      <c r="CM7" s="38">
        <v>59.81</v>
      </c>
      <c r="CN7" s="38">
        <v>64.52</v>
      </c>
      <c r="CO7" s="38">
        <v>61.71</v>
      </c>
      <c r="CP7" s="38">
        <v>62.33</v>
      </c>
      <c r="CQ7" s="38">
        <v>63.56</v>
      </c>
      <c r="CR7" s="38">
        <v>61.55</v>
      </c>
      <c r="CS7" s="38">
        <v>57.22</v>
      </c>
      <c r="CT7" s="38">
        <v>54.93</v>
      </c>
      <c r="CU7" s="38">
        <v>59.64</v>
      </c>
      <c r="CV7" s="38">
        <v>58.19</v>
      </c>
      <c r="CW7" s="38">
        <v>57.83</v>
      </c>
      <c r="CX7" s="38">
        <v>100</v>
      </c>
      <c r="CY7" s="38">
        <v>100</v>
      </c>
      <c r="CZ7" s="38">
        <v>100</v>
      </c>
      <c r="DA7" s="38">
        <v>100</v>
      </c>
      <c r="DB7" s="38">
        <v>100</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DN190838</cp:lastModifiedBy>
  <dcterms:created xsi:type="dcterms:W3CDTF">2021-12-03T08:11:54Z</dcterms:created>
  <dcterms:modified xsi:type="dcterms:W3CDTF">2022-01-07T03:03:09Z</dcterms:modified>
  <cp:category/>
</cp:coreProperties>
</file>