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14 長与町　〇\下水道\"/>
    </mc:Choice>
  </mc:AlternateContent>
  <xr:revisionPtr revIDLastSave="0" documentId="13_ncr:1_{97D709B1-0031-486E-B600-280B4C0A7F0E}" xr6:coauthVersionLast="46" xr6:coauthVersionMax="46" xr10:uidLastSave="{00000000-0000-0000-0000-000000000000}"/>
  <workbookProtection workbookAlgorithmName="SHA-512" workbookHashValue="YJBbZz5yyHWQ0jrSEmsXQF3b1gYl3wpg8G5TMYxY0q8rASeAVFZFMkfTvWmgetQEniFQQUbu8hXoS7S9i9PSyw==" workbookSaltValue="WN89ZrmpnyAkZ56+6uxBS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W10" i="4"/>
  <c r="P10" i="4"/>
  <c r="W8" i="4"/>
  <c r="P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<sst xmlns="http://schemas.openxmlformats.org/spreadsheetml/2006/main" count="236" uniqueCount="116">
  <si>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</si>
  <si>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</si>
  <si>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</si>
  <si>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</si>
  <si>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</si>
  <si>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</si>
  <si>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</si>
  <si>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</si>
  <si>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</si>
  <si>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</si>
  <si>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</si>
  <si>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</si>
  <si>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</si>
  <si>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</si>
  <si>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</si>
  <si>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</si>
  <si>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</si>
  <si>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</si>
  <si>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</si>
  <si>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</si>
  <si>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</si>
  <si>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</si>
  <si>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</si>
  <si>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</si>
  <si>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</si>
  <si>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</si>
  <si>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</si>
  <si>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</si>
  <si>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</si>
  <si>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</si>
  <si>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</si>
  <si>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</si>
  <si>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</si>
  <si>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</si>
  <si>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</si>
  <si>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</si>
  <si>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</si>
  <si>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</si>
  <si>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</si>
  <si>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</si>
  <si>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</si>
  <si>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</si>
  <si>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</si>
  <si>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</si>
  <si>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</si>
  <si>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</si>
  <si>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</si>
  <si>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</si>
  <si>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</si>
  <si>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</si>
  <si>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</si>
  <si>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</si>
  <si>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</si>
  <si>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</si>
  <si>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</si>
  <si>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</si>
  <si>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</si>
  <si>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</si>
  <si>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</si>
  <si>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</si>
  <si>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</si>
  <si>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</si>
  <si>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</si>
  <si>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</si>
  <si>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</si>
  <si>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</si>
  <si>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</si>
  <si>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</si>
  <si>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</si>
  <si>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</si>
  <si>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</si>
  <si>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</si>
  <si>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</si>
  <si>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</si>
  <si>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</si>
  <si>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</si>
  <si>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</si>
  <si>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</si>
  <si>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</si>
  <si>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</si>
  <si>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</si>
  <si>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</si>
  <si>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</si>
  <si>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</si>
  <si>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</si>
  <si>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</si>
  <si>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</si>
  <si>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</si>
  <si>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</si>
  <si>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</si>
  <si>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</si>
  <si>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</si>
  <si>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</si>
  <si>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</si>
  <si>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</si>
  <si>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</si>
  <si>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</si>
  <si>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</si>
  <si>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</si>
  <si>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</si>
  <si>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</si>
  <si>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</si>
  <si>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</si>
  <si>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</si>
  <si>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</si>
  <si>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</si>
  <si>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</si>
  <si>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</si>
  <si>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</si>
  <si>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</si>
  <si>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</si>
  <si>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</si>
  <si>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</si>
  <si>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しかし、④企業債残高対事業規模比率は類似団体の平均値より低い数値を示してはいるものの、資本費の増加により借入額は年々増加しており、企業債残高も増加傾向にある。
　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rPh sb="1" eb="4">
      <t>タンネンド</t>
    </rPh>
    <rPh sb="5" eb="7">
      <t>シュウシ</t>
    </rPh>
    <rPh sb="7" eb="9">
      <t>ジョウキョウ</t>
    </rPh>
    <rPh sb="10" eb="11">
      <t>シメ</t>
    </rPh>
    <rPh sb="13" eb="15">
      <t>ケイジョウ</t>
    </rPh>
    <rPh sb="15" eb="17">
      <t>シュウシ</t>
    </rPh>
    <rPh sb="17" eb="19">
      <t>ヒリツ</t>
    </rPh>
    <rPh sb="20" eb="22">
      <t>シハライ</t>
    </rPh>
    <rPh sb="22" eb="24">
      <t>ノウリョク</t>
    </rPh>
    <rPh sb="25" eb="26">
      <t>タカ</t>
    </rPh>
    <rPh sb="28" eb="29">
      <t>シメ</t>
    </rPh>
    <rPh sb="31" eb="33">
      <t>リュウドウ</t>
    </rPh>
    <rPh sb="33" eb="35">
      <t>ヒリツ</t>
    </rPh>
    <rPh sb="95" eb="97">
      <t>ルイジ</t>
    </rPh>
    <rPh sb="97" eb="99">
      <t>ダンタイ</t>
    </rPh>
    <rPh sb="100" eb="103">
      <t>ヘイキンチ</t>
    </rPh>
    <rPh sb="106" eb="107">
      <t>タカ</t>
    </rPh>
    <rPh sb="108" eb="110">
      <t>スウチ</t>
    </rPh>
    <rPh sb="111" eb="112">
      <t>シメ</t>
    </rPh>
    <rPh sb="123" eb="125">
      <t>オスイ</t>
    </rPh>
    <rPh sb="125" eb="127">
      <t>ショリ</t>
    </rPh>
    <rPh sb="127" eb="129">
      <t>ゲンカ</t>
    </rPh>
    <rPh sb="135" eb="137">
      <t>ヘイセイ</t>
    </rPh>
    <rPh sb="139" eb="141">
      <t>ネンド</t>
    </rPh>
    <rPh sb="141" eb="143">
      <t>イコウ</t>
    </rPh>
    <rPh sb="143" eb="145">
      <t>ゲンショウ</t>
    </rPh>
    <rPh sb="145" eb="147">
      <t>ケイコウ</t>
    </rPh>
    <rPh sb="154" eb="157">
      <t>コウリツテキ</t>
    </rPh>
    <rPh sb="158" eb="160">
      <t>オスイ</t>
    </rPh>
    <rPh sb="160" eb="162">
      <t>ショリ</t>
    </rPh>
    <rPh sb="163" eb="165">
      <t>ジッシ</t>
    </rPh>
    <rPh sb="173" eb="174">
      <t>シメ</t>
    </rPh>
    <rPh sb="179" eb="181">
      <t>ケンゼン</t>
    </rPh>
    <rPh sb="182" eb="184">
      <t>ケイエイ</t>
    </rPh>
    <rPh sb="191" eb="193">
      <t>ブンセキ</t>
    </rPh>
    <rPh sb="204" eb="206">
      <t>キギョウ</t>
    </rPh>
    <rPh sb="206" eb="207">
      <t>サイ</t>
    </rPh>
    <rPh sb="207" eb="209">
      <t>ザンダカ</t>
    </rPh>
    <rPh sb="209" eb="210">
      <t>タイ</t>
    </rPh>
    <rPh sb="210" eb="212">
      <t>ジギョウ</t>
    </rPh>
    <rPh sb="212" eb="214">
      <t>キボ</t>
    </rPh>
    <rPh sb="214" eb="216">
      <t>ヒリツ</t>
    </rPh>
    <rPh sb="217" eb="219">
      <t>ルイジ</t>
    </rPh>
    <rPh sb="219" eb="221">
      <t>ダンタイ</t>
    </rPh>
    <rPh sb="222" eb="225">
      <t>ヘイキンチ</t>
    </rPh>
    <rPh sb="227" eb="228">
      <t>ヒク</t>
    </rPh>
    <rPh sb="229" eb="231">
      <t>スウチ</t>
    </rPh>
    <rPh sb="232" eb="233">
      <t>シメ</t>
    </rPh>
    <rPh sb="242" eb="244">
      <t>シホン</t>
    </rPh>
    <rPh sb="244" eb="245">
      <t>ヒ</t>
    </rPh>
    <rPh sb="246" eb="248">
      <t>ゾウカ</t>
    </rPh>
    <rPh sb="251" eb="253">
      <t>カリイレ</t>
    </rPh>
    <rPh sb="253" eb="254">
      <t>ガク</t>
    </rPh>
    <rPh sb="255" eb="257">
      <t>ネンネン</t>
    </rPh>
    <rPh sb="257" eb="259">
      <t>ゾウカ</t>
    </rPh>
    <rPh sb="264" eb="266">
      <t>キギョウ</t>
    </rPh>
    <rPh sb="266" eb="267">
      <t>サイ</t>
    </rPh>
    <rPh sb="267" eb="269">
      <t>ザンダカ</t>
    </rPh>
    <rPh sb="270" eb="272">
      <t>ゾウカ</t>
    </rPh>
    <rPh sb="272" eb="274">
      <t>ケイコウ</t>
    </rPh>
    <rPh sb="281" eb="284">
      <t>スイセンカ</t>
    </rPh>
    <rPh sb="284" eb="285">
      <t>リツ</t>
    </rPh>
    <rPh sb="286" eb="288">
      <t>モトモト</t>
    </rPh>
    <rPh sb="288" eb="289">
      <t>タカ</t>
    </rPh>
    <rPh sb="290" eb="291">
      <t>ホン</t>
    </rPh>
    <rPh sb="291" eb="294">
      <t>ジチタイ</t>
    </rPh>
    <rPh sb="299" eb="302">
      <t>ミフキュウ</t>
    </rPh>
    <rPh sb="302" eb="304">
      <t>カイショウ</t>
    </rPh>
    <rPh sb="307" eb="310">
      <t>シヨウリョウ</t>
    </rPh>
    <rPh sb="310" eb="312">
      <t>シュウニュウ</t>
    </rPh>
    <rPh sb="313" eb="314">
      <t>タカ</t>
    </rPh>
    <rPh sb="321" eb="323">
      <t>ホウサク</t>
    </rPh>
    <rPh sb="324" eb="325">
      <t>ト</t>
    </rPh>
    <rPh sb="329" eb="330">
      <t>ムズカ</t>
    </rPh>
    <rPh sb="335" eb="337">
      <t>コンゴ</t>
    </rPh>
    <rPh sb="338" eb="340">
      <t>ゲンザイ</t>
    </rPh>
    <rPh sb="341" eb="343">
      <t>トウシ</t>
    </rPh>
    <rPh sb="343" eb="345">
      <t>キボ</t>
    </rPh>
    <rPh sb="346" eb="348">
      <t>テキセツ</t>
    </rPh>
    <rPh sb="353" eb="354">
      <t>トウ</t>
    </rPh>
    <rPh sb="355" eb="357">
      <t>ブンセキ</t>
    </rPh>
    <rPh sb="362" eb="365">
      <t>チョウキテキ</t>
    </rPh>
    <rPh sb="366" eb="368">
      <t>シテン</t>
    </rPh>
    <rPh sb="369" eb="371">
      <t>シュウシ</t>
    </rPh>
    <rPh sb="377" eb="378">
      <t>カンガ</t>
    </rPh>
    <rPh sb="380" eb="382">
      <t>ジギョウ</t>
    </rPh>
    <rPh sb="383" eb="385">
      <t>スイシン</t>
    </rPh>
    <rPh sb="386" eb="387">
      <t>ハカ</t>
    </rPh>
    <phoneticPr fontId="4"/>
  </si>
  <si>
    <t>　現在の経営状況は類似団体と比較しても良好であり、安定している。
　しかし、使用料収入の増加が見込めないなか、施設の老朽化や処理場の高度処理化による維持管理費用の増加、多額の改築更新費用に伴い、利益は年々減少していくことが想定される。
　今後も安定した経営を維持するために、経営戦略に基づいた費用の平準化を図り、計画的な事業運営を進めていく。</t>
    <rPh sb="1" eb="3">
      <t>ゲンザイ</t>
    </rPh>
    <rPh sb="4" eb="6">
      <t>ケイエイ</t>
    </rPh>
    <rPh sb="6" eb="8">
      <t>ジョウキョウ</t>
    </rPh>
    <rPh sb="9" eb="11">
      <t>ルイジ</t>
    </rPh>
    <rPh sb="11" eb="13">
      <t>ダンタイ</t>
    </rPh>
    <rPh sb="14" eb="16">
      <t>ヒカク</t>
    </rPh>
    <rPh sb="19" eb="21">
      <t>リョウコウ</t>
    </rPh>
    <rPh sb="25" eb="27">
      <t>アンテイ</t>
    </rPh>
    <rPh sb="38" eb="41">
      <t>シヨウリョウ</t>
    </rPh>
    <rPh sb="41" eb="43">
      <t>シュウニュウ</t>
    </rPh>
    <rPh sb="44" eb="46">
      <t>ゾウカ</t>
    </rPh>
    <rPh sb="47" eb="49">
      <t>ミコ</t>
    </rPh>
    <rPh sb="55" eb="57">
      <t>シセツ</t>
    </rPh>
    <rPh sb="58" eb="61">
      <t>ロウキュウカ</t>
    </rPh>
    <rPh sb="62" eb="65">
      <t>ショリジョウ</t>
    </rPh>
    <rPh sb="66" eb="68">
      <t>コウド</t>
    </rPh>
    <rPh sb="68" eb="71">
      <t>ショリカ</t>
    </rPh>
    <rPh sb="74" eb="76">
      <t>イジ</t>
    </rPh>
    <rPh sb="76" eb="78">
      <t>カンリ</t>
    </rPh>
    <rPh sb="78" eb="80">
      <t>ヒヨウ</t>
    </rPh>
    <rPh sb="81" eb="83">
      <t>ゾウカ</t>
    </rPh>
    <rPh sb="84" eb="86">
      <t>タガク</t>
    </rPh>
    <rPh sb="87" eb="89">
      <t>カイチク</t>
    </rPh>
    <rPh sb="89" eb="91">
      <t>コウシン</t>
    </rPh>
    <rPh sb="91" eb="93">
      <t>ヒヨウ</t>
    </rPh>
    <rPh sb="94" eb="95">
      <t>トモナ</t>
    </rPh>
    <rPh sb="97" eb="99">
      <t>リエキ</t>
    </rPh>
    <rPh sb="100" eb="104">
      <t>ネンネンゲンショウ</t>
    </rPh>
    <rPh sb="111" eb="113">
      <t>ソウテイ</t>
    </rPh>
    <rPh sb="119" eb="121">
      <t>コンゴ</t>
    </rPh>
    <rPh sb="122" eb="124">
      <t>アンテイ</t>
    </rPh>
    <rPh sb="126" eb="128">
      <t>ケイエイ</t>
    </rPh>
    <rPh sb="129" eb="131">
      <t>イジ</t>
    </rPh>
    <rPh sb="137" eb="139">
      <t>ケイエイ</t>
    </rPh>
    <rPh sb="139" eb="141">
      <t>センリャク</t>
    </rPh>
    <rPh sb="142" eb="143">
      <t>モト</t>
    </rPh>
    <rPh sb="146" eb="148">
      <t>ヒヨウ</t>
    </rPh>
    <rPh sb="149" eb="152">
      <t>ヘイジュンカ</t>
    </rPh>
    <rPh sb="153" eb="154">
      <t>ハカ</t>
    </rPh>
    <rPh sb="156" eb="159">
      <t>ケイカクテキ</t>
    </rPh>
    <rPh sb="160" eb="162">
      <t>ジギョウ</t>
    </rPh>
    <rPh sb="162" eb="164">
      <t>ウンエイ</t>
    </rPh>
    <rPh sb="165" eb="166">
      <t>スス</t>
    </rPh>
    <phoneticPr fontId="4"/>
  </si>
  <si>
    <t>　法定耐用年数が経過していないために②管渠老朽化率の数値は載っていないものの、①有形固定資産減価償却率は年々上昇しており、施設の老朽化が進んでいることが分かる。
　③管渠改善率は平成30年度から数値として上がってきていないが、布設年数の古い管渠、調査により改善する必要がみられた管渠より漸次改築・更新等を行うため、今後は上昇することが想定される。今後も、重要度・緊急度を見極めながら効率的な事業の遂行に努める。</t>
    <rPh sb="1" eb="3">
      <t>ホウテイ</t>
    </rPh>
    <rPh sb="3" eb="5">
      <t>タイヨウ</t>
    </rPh>
    <rPh sb="5" eb="7">
      <t>ネンスウ</t>
    </rPh>
    <rPh sb="8" eb="10">
      <t>ケイカ</t>
    </rPh>
    <rPh sb="19" eb="21">
      <t>カンキョ</t>
    </rPh>
    <rPh sb="21" eb="24">
      <t>ロウキュウカ</t>
    </rPh>
    <rPh sb="24" eb="25">
      <t>リツ</t>
    </rPh>
    <rPh sb="26" eb="28">
      <t>スウチ</t>
    </rPh>
    <rPh sb="29" eb="30">
      <t>ノ</t>
    </rPh>
    <rPh sb="40" eb="42">
      <t>ユウケイ</t>
    </rPh>
    <rPh sb="42" eb="44">
      <t>コテイ</t>
    </rPh>
    <rPh sb="44" eb="46">
      <t>シサン</t>
    </rPh>
    <rPh sb="46" eb="48">
      <t>ゲンカ</t>
    </rPh>
    <rPh sb="48" eb="50">
      <t>ショウキャク</t>
    </rPh>
    <rPh sb="50" eb="51">
      <t>リツ</t>
    </rPh>
    <rPh sb="52" eb="54">
      <t>ネンネン</t>
    </rPh>
    <rPh sb="54" eb="56">
      <t>ジョウショウ</t>
    </rPh>
    <rPh sb="61" eb="63">
      <t>シセツ</t>
    </rPh>
    <rPh sb="64" eb="67">
      <t>ロウキュウカ</t>
    </rPh>
    <rPh sb="68" eb="69">
      <t>スス</t>
    </rPh>
    <rPh sb="76" eb="77">
      <t>ワ</t>
    </rPh>
    <rPh sb="89" eb="91">
      <t>ヘイセイ</t>
    </rPh>
    <rPh sb="93" eb="95">
      <t>ネンド</t>
    </rPh>
    <rPh sb="97" eb="99">
      <t>スウチ</t>
    </rPh>
    <rPh sb="102" eb="103">
      <t>ア</t>
    </rPh>
    <rPh sb="113" eb="115">
      <t>フセツ</t>
    </rPh>
    <rPh sb="115" eb="117">
      <t>ネンスウ</t>
    </rPh>
    <rPh sb="118" eb="119">
      <t>フル</t>
    </rPh>
    <rPh sb="120" eb="122">
      <t>カンキョ</t>
    </rPh>
    <rPh sb="123" eb="125">
      <t>チョウサ</t>
    </rPh>
    <rPh sb="128" eb="130">
      <t>カイゼン</t>
    </rPh>
    <rPh sb="132" eb="134">
      <t>ヒツヨウ</t>
    </rPh>
    <rPh sb="139" eb="141">
      <t>カンキョ</t>
    </rPh>
    <rPh sb="143" eb="145">
      <t>ゼンジ</t>
    </rPh>
    <rPh sb="145" eb="147">
      <t>カイチク</t>
    </rPh>
    <rPh sb="148" eb="150">
      <t>コウシン</t>
    </rPh>
    <rPh sb="150" eb="151">
      <t>トウ</t>
    </rPh>
    <rPh sb="152" eb="153">
      <t>オコナ</t>
    </rPh>
    <rPh sb="157" eb="159">
      <t>コンゴ</t>
    </rPh>
    <rPh sb="160" eb="162">
      <t>ジョウショウ</t>
    </rPh>
    <rPh sb="167" eb="169">
      <t>ソウテイ</t>
    </rPh>
    <rPh sb="173" eb="175">
      <t>コンゴ</t>
    </rPh>
    <rPh sb="177" eb="180">
      <t>ジュウヨウド</t>
    </rPh>
    <rPh sb="181" eb="184">
      <t>キンキュウド</t>
    </rPh>
    <rPh sb="185" eb="187">
      <t>ミキワ</t>
    </rPh>
    <rPh sb="191" eb="194">
      <t>コウリツテキ</t>
    </rPh>
    <rPh sb="195" eb="197">
      <t>ジギョウ</t>
    </rPh>
    <rPh sb="198" eb="200">
      <t>スイコウ</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</si>
</sst>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AC-4743-840A-0517878BD3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0.06</c:v>
                </c:pt>
                <c:pt idx="3">
                  <c:v>0.04</c:v>
                </c:pt>
                <c:pt idx="4">
                  <c:v>0.06</c:v>
                </c:pt>
              </c:numCache>
            </c:numRef>
          </c:val>
          <c:smooth val="0"/>
          <c:extLst>
            <c:ext xmlns:c16="http://schemas.microsoft.com/office/drawing/2014/chart" uri="{C3380CC4-5D6E-409C-BE32-E72D297353CC}">
              <c16:uniqueId val="{00000001-2DAC-4743-840A-0517878BD3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2-4FED-A225-A283B825A6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42.38</c:v>
                </c:pt>
                <c:pt idx="2">
                  <c:v>46.17</c:v>
                </c:pt>
                <c:pt idx="3">
                  <c:v>45.68</c:v>
                </c:pt>
                <c:pt idx="4">
                  <c:v>45.87</c:v>
                </c:pt>
              </c:numCache>
            </c:numRef>
          </c:val>
          <c:smooth val="0"/>
          <c:extLst>
            <c:ext xmlns:c16="http://schemas.microsoft.com/office/drawing/2014/chart" uri="{C3380CC4-5D6E-409C-BE32-E72D297353CC}">
              <c16:uniqueId val="{00000001-5392-4FED-A225-A283B825A6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95.8</c:v>
                </c:pt>
                <c:pt idx="1">
                  <c:v>95.94</c:v>
                </c:pt>
                <c:pt idx="2">
                  <c:v>96.2</c:v>
                </c:pt>
                <c:pt idx="3">
                  <c:v>96.58</c:v>
                </c:pt>
                <c:pt idx="4">
                  <c:v>96.79</c:v>
                </c:pt>
              </c:numCache>
            </c:numRef>
          </c:val>
          <c:extLst>
            <c:ext xmlns:c16="http://schemas.microsoft.com/office/drawing/2014/chart" uri="{C3380CC4-5D6E-409C-BE32-E72D297353CC}">
              <c16:uniqueId val="{00000000-AEB5-42A4-A1D2-87DACC1BCE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87.01</c:v>
                </c:pt>
                <c:pt idx="2">
                  <c:v>87.84</c:v>
                </c:pt>
                <c:pt idx="3">
                  <c:v>87.96</c:v>
                </c:pt>
                <c:pt idx="4">
                  <c:v>87.65</c:v>
                </c:pt>
              </c:numCache>
            </c:numRef>
          </c:val>
          <c:smooth val="0"/>
          <c:extLst>
            <c:ext xmlns:c16="http://schemas.microsoft.com/office/drawing/2014/chart" uri="{C3380CC4-5D6E-409C-BE32-E72D297353CC}">
              <c16:uniqueId val="{00000001-AEB5-42A4-A1D2-87DACC1BCE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115.63</c:v>
                </c:pt>
                <c:pt idx="1">
                  <c:v>117.49</c:v>
                </c:pt>
                <c:pt idx="2">
                  <c:v>114.66</c:v>
                </c:pt>
                <c:pt idx="3">
                  <c:v>103.49</c:v>
                </c:pt>
                <c:pt idx="4">
                  <c:v>116.93</c:v>
                </c:pt>
              </c:numCache>
            </c:numRef>
          </c:val>
          <c:extLst>
            <c:ext xmlns:c16="http://schemas.microsoft.com/office/drawing/2014/chart" uri="{C3380CC4-5D6E-409C-BE32-E72D297353CC}">
              <c16:uniqueId val="{00000000-9B10-4D1A-9FAC-B629D87321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103.61</c:v>
                </c:pt>
                <c:pt idx="2">
                  <c:v>102.95</c:v>
                </c:pt>
                <c:pt idx="3">
                  <c:v>103.34</c:v>
                </c:pt>
                <c:pt idx="4">
                  <c:v>102.7</c:v>
                </c:pt>
              </c:numCache>
            </c:numRef>
          </c:val>
          <c:smooth val="0"/>
          <c:extLst>
            <c:ext xmlns:c16="http://schemas.microsoft.com/office/drawing/2014/chart" uri="{C3380CC4-5D6E-409C-BE32-E72D297353CC}">
              <c16:uniqueId val="{00000001-9B10-4D1A-9FAC-B629D87321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49.92</c:v>
                </c:pt>
                <c:pt idx="1">
                  <c:v>51.94</c:v>
                </c:pt>
                <c:pt idx="2">
                  <c:v>54.08</c:v>
                </c:pt>
                <c:pt idx="3">
                  <c:v>54.51</c:v>
                </c:pt>
                <c:pt idx="4">
                  <c:v>57.33</c:v>
                </c:pt>
              </c:numCache>
            </c:numRef>
          </c:val>
          <c:extLst>
            <c:ext xmlns:c16="http://schemas.microsoft.com/office/drawing/2014/chart" uri="{C3380CC4-5D6E-409C-BE32-E72D297353CC}">
              <c16:uniqueId val="{00000000-5042-4AC9-B98F-7AFE55A866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28.59</c:v>
                </c:pt>
                <c:pt idx="2">
                  <c:v>26.56</c:v>
                </c:pt>
                <c:pt idx="3">
                  <c:v>27.82</c:v>
                </c:pt>
                <c:pt idx="4">
                  <c:v>29.24</c:v>
                </c:pt>
              </c:numCache>
            </c:numRef>
          </c:val>
          <c:smooth val="0"/>
          <c:extLst>
            <c:ext xmlns:c16="http://schemas.microsoft.com/office/drawing/2014/chart" uri="{C3380CC4-5D6E-409C-BE32-E72D297353CC}">
              <c16:uniqueId val="{00000001-5042-4AC9-B98F-7AFE55A866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E-4D30-B6D6-691DEB289D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BE-4D30-B6D6-691DEB289D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39-454F-B672-C305769490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80.63</c:v>
                </c:pt>
                <c:pt idx="2">
                  <c:v>27.02</c:v>
                </c:pt>
                <c:pt idx="3">
                  <c:v>29.74</c:v>
                </c:pt>
                <c:pt idx="4">
                  <c:v>48.2</c:v>
                </c:pt>
              </c:numCache>
            </c:numRef>
          </c:val>
          <c:smooth val="0"/>
          <c:extLst>
            <c:ext xmlns:c16="http://schemas.microsoft.com/office/drawing/2014/chart" uri="{C3380CC4-5D6E-409C-BE32-E72D297353CC}">
              <c16:uniqueId val="{00000001-E239-454F-B672-C305769490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308.95999999999998</c:v>
                </c:pt>
                <c:pt idx="1">
                  <c:v>260.37</c:v>
                </c:pt>
                <c:pt idx="2">
                  <c:v>339.39</c:v>
                </c:pt>
                <c:pt idx="3">
                  <c:v>351.72</c:v>
                </c:pt>
                <c:pt idx="4">
                  <c:v>399.13</c:v>
                </c:pt>
              </c:numCache>
            </c:numRef>
          </c:val>
          <c:extLst>
            <c:ext xmlns:c16="http://schemas.microsoft.com/office/drawing/2014/chart" uri="{C3380CC4-5D6E-409C-BE32-E72D297353CC}">
              <c16:uniqueId val="{00000000-B03B-4DAD-B72B-E4F768277C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70.92</c:v>
                </c:pt>
                <c:pt idx="2">
                  <c:v>60.67</c:v>
                </c:pt>
                <c:pt idx="3">
                  <c:v>53.44</c:v>
                </c:pt>
                <c:pt idx="4">
                  <c:v>46.85</c:v>
                </c:pt>
              </c:numCache>
            </c:numRef>
          </c:val>
          <c:smooth val="0"/>
          <c:extLst>
            <c:ext xmlns:c16="http://schemas.microsoft.com/office/drawing/2014/chart" uri="{C3380CC4-5D6E-409C-BE32-E72D297353CC}">
              <c16:uniqueId val="{00000001-B03B-4DAD-B72B-E4F768277C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388.17</c:v>
                </c:pt>
                <c:pt idx="1">
                  <c:v>616.83000000000004</c:v>
                </c:pt>
                <c:pt idx="2">
                  <c:v>532.80999999999995</c:v>
                </c:pt>
                <c:pt idx="3">
                  <c:v>477.75</c:v>
                </c:pt>
                <c:pt idx="4">
                  <c:v>427.92</c:v>
                </c:pt>
              </c:numCache>
            </c:numRef>
          </c:val>
          <c:extLst>
            <c:ext xmlns:c16="http://schemas.microsoft.com/office/drawing/2014/chart" uri="{C3380CC4-5D6E-409C-BE32-E72D297353CC}">
              <c16:uniqueId val="{00000000-9BA8-431B-BECD-92F9AFF246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9BA8-431B-BECD-92F9AFF246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132.13999999999999</c:v>
                </c:pt>
                <c:pt idx="1">
                  <c:v>100</c:v>
                </c:pt>
                <c:pt idx="2">
                  <c:v>100</c:v>
                </c:pt>
                <c:pt idx="3">
                  <c:v>100</c:v>
                </c:pt>
                <c:pt idx="4">
                  <c:v>100.09</c:v>
                </c:pt>
              </c:numCache>
            </c:numRef>
          </c:val>
          <c:extLst>
            <c:ext xmlns:c16="http://schemas.microsoft.com/office/drawing/2014/chart" uri="{C3380CC4-5D6E-409C-BE32-E72D297353CC}">
              <c16:uniqueId val="{00000000-4A01-4A92-9906-4C56EE0C68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88.16</c:v>
                </c:pt>
                <c:pt idx="2">
                  <c:v>87.03</c:v>
                </c:pt>
                <c:pt idx="3">
                  <c:v>84.3</c:v>
                </c:pt>
                <c:pt idx="4">
                  <c:v>82.88</c:v>
                </c:pt>
              </c:numCache>
            </c:numRef>
          </c:val>
          <c:smooth val="0"/>
          <c:extLst>
            <c:ext xmlns:c16="http://schemas.microsoft.com/office/drawing/2014/chart" uri="{C3380CC4-5D6E-409C-BE32-E72D297353CC}">
              <c16:uniqueId val="{00000001-4A01-4A92-9906-4C56EE0C68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132.62</c:v>
                </c:pt>
                <c:pt idx="1">
                  <c:v>176.53</c:v>
                </c:pt>
                <c:pt idx="2">
                  <c:v>176.46</c:v>
                </c:pt>
                <c:pt idx="3">
                  <c:v>175.9</c:v>
                </c:pt>
                <c:pt idx="4">
                  <c:v>174.83</c:v>
                </c:pt>
              </c:numCache>
            </c:numRef>
          </c:val>
          <c:extLst>
            <c:ext xmlns:c16="http://schemas.microsoft.com/office/drawing/2014/chart" uri="{C3380CC4-5D6E-409C-BE32-E72D297353CC}">
              <c16:uniqueId val="{00000000-62AC-40A1-9E48-85F2923300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173.89</c:v>
                </c:pt>
                <c:pt idx="2">
                  <c:v>177.02</c:v>
                </c:pt>
                <c:pt idx="3">
                  <c:v>185.47</c:v>
                </c:pt>
                <c:pt idx="4">
                  <c:v>187.76</c:v>
                </c:pt>
              </c:numCache>
            </c:numRef>
          </c:val>
          <c:smooth val="0"/>
          <c:extLst>
            <c:ext xmlns:c16="http://schemas.microsoft.com/office/drawing/2014/chart" uri="{C3380CC4-5D6E-409C-BE32-E72D297353CC}">
              <c16:uniqueId val="{00000001-62AC-40A1-9E48-85F2923300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41369</v>
      </c>
      <c r="AM8" s="51"/>
      <c r="AN8" s="51"/>
      <c r="AO8" s="51"/>
      <c r="AP8" s="51"/>
      <c r="AQ8" s="51"/>
      <c r="AR8" s="51"/>
      <c r="AS8" s="51"/>
      <c r="AT8" s="46">
        <f>データ!T6</f>
        <v>28.73</v>
      </c>
      <c r="AU8" s="46"/>
      <c r="AV8" s="46"/>
      <c r="AW8" s="46"/>
      <c r="AX8" s="46"/>
      <c r="AY8" s="46"/>
      <c r="AZ8" s="46"/>
      <c r="BA8" s="46"/>
      <c r="BB8" s="46">
        <f>データ!U6</f>
        <v>1439.92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74.86</v>
      </c>
      <c r="J10" s="46"/>
      <c r="K10" s="46"/>
      <c r="L10" s="46"/>
      <c r="M10" s="46"/>
      <c r="N10" s="46"/>
      <c r="O10" s="46"/>
      <c r="P10" s="46">
        <f>データ!P6</f>
        <v>10.46</v>
      </c>
      <c r="Q10" s="46"/>
      <c r="R10" s="46"/>
      <c r="S10" s="46"/>
      <c r="T10" s="46"/>
      <c r="U10" s="46"/>
      <c r="V10" s="46"/>
      <c r="W10" s="46">
        <f>データ!Q6</f>
        <v>91.13</v>
      </c>
      <c r="X10" s="46"/>
      <c r="Y10" s="46"/>
      <c r="Z10" s="46"/>
      <c r="AA10" s="46"/>
      <c r="AB10" s="46"/>
      <c r="AC10" s="46"/>
      <c r="AD10" s="51">
        <f>データ!R6</f>
        <v>3256</v>
      </c>
      <c r="AE10" s="51"/>
      <c r="AF10" s="51"/>
      <c r="AG10" s="51"/>
      <c r="AH10" s="51"/>
      <c r="AI10" s="51"/>
      <c r="AJ10" s="51"/>
      <c r="AK10" s="2"/>
      <c r="AL10" s="51">
        <f>データ!V6</f>
        <v>4302</v>
      </c>
      <c r="AM10" s="51"/>
      <c r="AN10" s="51"/>
      <c r="AO10" s="51"/>
      <c r="AP10" s="51"/>
      <c r="AQ10" s="51"/>
      <c r="AR10" s="51"/>
      <c r="AS10" s="51"/>
      <c r="AT10" s="46">
        <f>データ!W6</f>
        <v>1.92</v>
      </c>
      <c r="AU10" s="46"/>
      <c r="AV10" s="46"/>
      <c r="AW10" s="46"/>
      <c r="AX10" s="46"/>
      <c r="AY10" s="46"/>
      <c r="AZ10" s="46"/>
      <c r="BA10" s="46"/>
      <c r="BB10" s="46">
        <f>データ!X6</f>
        <v>2240.63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b6x8rpwaFWsQ5zMCuZc3vQow3ZSVTbqPibMfBI0ShFOeSbLMEPMhM6iBuRn3TPqFhvKFjEarM/93PT8UZZJfw==" saltValue="3iC2Gti6aiS/wgHBT5u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423076</v>
      </c>
      <c r="D6" s="33">
        <f t="shared" si="3"/>
        <v>46</v>
      </c>
      <c r="E6" s="33">
        <f t="shared" si="3"/>
        <v>17</v>
      </c>
      <c r="F6" s="33">
        <f t="shared" si="3"/>
        <v>4</v>
      </c>
      <c r="G6" s="33">
        <f t="shared" si="3"/>
        <v>0</v>
      </c>
      <c r="H6" s="33" t="str">
        <f t="shared" si="3"/>
        <v>長崎県　長与町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74.86</v>
      </c>
      <c r="P6" s="34">
        <f t="shared" si="3"/>
        <v>10.46</v>
      </c>
      <c r="Q6" s="34">
        <f t="shared" si="3"/>
        <v>91.13</v>
      </c>
      <c r="R6" s="34">
        <f t="shared" si="3"/>
        <v>3256</v>
      </c>
      <c r="S6" s="34">
        <f t="shared" si="3"/>
        <v>41369</v>
      </c>
      <c r="T6" s="34">
        <f t="shared" si="3"/>
        <v>28.73</v>
      </c>
      <c r="U6" s="34">
        <f t="shared" si="3"/>
        <v>1439.92</v>
      </c>
      <c r="V6" s="34">
        <f t="shared" si="3"/>
        <v>4302</v>
      </c>
      <c r="W6" s="34">
        <f t="shared" si="3"/>
        <v>1.92</v>
      </c>
      <c r="X6" s="34">
        <f t="shared" si="3"/>
        <v>2240.63</v>
      </c>
      <c r="Y6" s="35">
        <f>IF(Y7="",NA(),Y7)</f>
        <v>115.63</v>
      </c>
      <c r="Z6" s="35">
        <f t="shared" ref="Z6:AH6" si="4">IF(Z7="",NA(),Z7)</f>
        <v>117.49</v>
      </c>
      <c r="AA6" s="35">
        <f t="shared" si="4"/>
        <v>114.66</v>
      </c>
      <c r="AB6" s="35">
        <f t="shared" si="4"/>
        <v>103.49</v>
      </c>
      <c r="AC6" s="35">
        <f t="shared" si="4"/>
        <v>116.93</v>
      </c>
      <c r="AD6" s="35">
        <f t="shared" si="4"/>
        <v>100.85</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80.63</v>
      </c>
      <c r="AQ6" s="35">
        <f t="shared" si="5"/>
        <v>27.02</v>
      </c>
      <c r="AR6" s="35">
        <f t="shared" si="5"/>
        <v>29.74</v>
      </c>
      <c r="AS6" s="35">
        <f t="shared" si="5"/>
        <v>48.2</v>
      </c>
      <c r="AT6" s="34" t="str">
        <f>IF(AT7="","",IF(AT7="-","【-】","【"&amp;SUBSTITUTE(TEXT(AT7,"#,##0.00"),"-","△")&amp;"】"))</f>
        <v>【61.55】</v>
      </c>
      <c r="AU6" s="35">
        <f>IF(AU7="",NA(),AU7)</f>
        <v>308.95999999999998</v>
      </c>
      <c r="AV6" s="35">
        <f t="shared" ref="AV6:BD6" si="6">IF(AV7="",NA(),AV7)</f>
        <v>260.37</v>
      </c>
      <c r="AW6" s="35">
        <f t="shared" si="6"/>
        <v>339.39</v>
      </c>
      <c r="AX6" s="35">
        <f t="shared" si="6"/>
        <v>351.72</v>
      </c>
      <c r="AY6" s="35">
        <f t="shared" si="6"/>
        <v>399.13</v>
      </c>
      <c r="AZ6" s="35">
        <f t="shared" si="6"/>
        <v>46.78</v>
      </c>
      <c r="BA6" s="35">
        <f t="shared" si="6"/>
        <v>70.92</v>
      </c>
      <c r="BB6" s="35">
        <f t="shared" si="6"/>
        <v>60.67</v>
      </c>
      <c r="BC6" s="35">
        <f t="shared" si="6"/>
        <v>53.44</v>
      </c>
      <c r="BD6" s="35">
        <f t="shared" si="6"/>
        <v>46.85</v>
      </c>
      <c r="BE6" s="34" t="str">
        <f>IF(BE7="","",IF(BE7="-","【-】","【"&amp;SUBSTITUTE(TEXT(BE7,"#,##0.00"),"-","△")&amp;"】"))</f>
        <v>【45.34】</v>
      </c>
      <c r="BF6" s="35">
        <f>IF(BF7="",NA(),BF7)</f>
        <v>388.17</v>
      </c>
      <c r="BG6" s="35">
        <f t="shared" ref="BG6:BO6" si="7">IF(BG7="",NA(),BG7)</f>
        <v>616.83000000000004</v>
      </c>
      <c r="BH6" s="35">
        <f t="shared" si="7"/>
        <v>532.80999999999995</v>
      </c>
      <c r="BI6" s="35">
        <f t="shared" si="7"/>
        <v>477.75</v>
      </c>
      <c r="BJ6" s="35">
        <f t="shared" si="7"/>
        <v>427.92</v>
      </c>
      <c r="BK6" s="35">
        <f t="shared" si="7"/>
        <v>1298.9100000000001</v>
      </c>
      <c r="BL6" s="35">
        <f t="shared" si="7"/>
        <v>1144.94</v>
      </c>
      <c r="BM6" s="35">
        <f t="shared" si="7"/>
        <v>1252.71</v>
      </c>
      <c r="BN6" s="35">
        <f t="shared" si="7"/>
        <v>1267.3900000000001</v>
      </c>
      <c r="BO6" s="35">
        <f t="shared" si="7"/>
        <v>1268.6300000000001</v>
      </c>
      <c r="BP6" s="34" t="str">
        <f>IF(BP7="","",IF(BP7="-","【-】","【"&amp;SUBSTITUTE(TEXT(BP7,"#,##0.00"),"-","△")&amp;"】"))</f>
        <v>【1,260.21】</v>
      </c>
      <c r="BQ6" s="35">
        <f>IF(BQ7="",NA(),BQ7)</f>
        <v>132.13999999999999</v>
      </c>
      <c r="BR6" s="35">
        <f t="shared" ref="BR6:BZ6" si="8">IF(BR7="",NA(),BR7)</f>
        <v>100</v>
      </c>
      <c r="BS6" s="35">
        <f t="shared" si="8"/>
        <v>100</v>
      </c>
      <c r="BT6" s="35">
        <f t="shared" si="8"/>
        <v>100</v>
      </c>
      <c r="BU6" s="35">
        <f t="shared" si="8"/>
        <v>100.09</v>
      </c>
      <c r="BV6" s="35">
        <f t="shared" si="8"/>
        <v>69.87</v>
      </c>
      <c r="BW6" s="35">
        <f t="shared" si="8"/>
        <v>88.16</v>
      </c>
      <c r="BX6" s="35">
        <f t="shared" si="8"/>
        <v>87.03</v>
      </c>
      <c r="BY6" s="35">
        <f t="shared" si="8"/>
        <v>84.3</v>
      </c>
      <c r="BZ6" s="35">
        <f t="shared" si="8"/>
        <v>82.88</v>
      </c>
      <c r="CA6" s="34" t="str">
        <f>IF(CA7="","",IF(CA7="-","【-】","【"&amp;SUBSTITUTE(TEXT(CA7,"#,##0.00"),"-","△")&amp;"】"))</f>
        <v>【75.29】</v>
      </c>
      <c r="CB6" s="35">
        <f>IF(CB7="",NA(),CB7)</f>
        <v>132.62</v>
      </c>
      <c r="CC6" s="35">
        <f t="shared" ref="CC6:CK6" si="9">IF(CC7="",NA(),CC7)</f>
        <v>176.53</v>
      </c>
      <c r="CD6" s="35">
        <f t="shared" si="9"/>
        <v>176.46</v>
      </c>
      <c r="CE6" s="35">
        <f t="shared" si="9"/>
        <v>175.9</v>
      </c>
      <c r="CF6" s="35">
        <f t="shared" si="9"/>
        <v>174.83</v>
      </c>
      <c r="CG6" s="35">
        <f t="shared" si="9"/>
        <v>234.96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42.38</v>
      </c>
      <c r="CT6" s="35">
        <f t="shared" si="10"/>
        <v>46.17</v>
      </c>
      <c r="CU6" s="35">
        <f t="shared" si="10"/>
        <v>45.68</v>
      </c>
      <c r="CV6" s="35">
        <f t="shared" si="10"/>
        <v>45.87</v>
      </c>
      <c r="CW6" s="34" t="str">
        <f>IF(CW7="","",IF(CW7="-","【-】","【"&amp;SUBSTITUTE(TEXT(CW7,"#,##0.00"),"-","△")&amp;"】"))</f>
        <v>【42.90】</v>
      </c>
      <c r="CX6" s="35">
        <f>IF(CX7="",NA(),CX7)</f>
        <v>95.8</v>
      </c>
      <c r="CY6" s="35">
        <f t="shared" ref="CY6:DG6" si="11">IF(CY7="",NA(),CY7)</f>
        <v>95.94</v>
      </c>
      <c r="CZ6" s="35">
        <f t="shared" si="11"/>
        <v>96.2</v>
      </c>
      <c r="DA6" s="35">
        <f t="shared" si="11"/>
        <v>96.58</v>
      </c>
      <c r="DB6" s="35">
        <f t="shared" si="11"/>
        <v>96.79</v>
      </c>
      <c r="DC6" s="35">
        <f t="shared" si="11"/>
        <v>83.5</v>
      </c>
      <c r="DD6" s="35">
        <f t="shared" si="11"/>
        <v>87.01</v>
      </c>
      <c r="DE6" s="35">
        <f t="shared" si="11"/>
        <v>87.84</v>
      </c>
      <c r="DF6" s="35">
        <f t="shared" si="11"/>
        <v>87.96</v>
      </c>
      <c r="DG6" s="35">
        <f t="shared" si="11"/>
        <v>87.65</v>
      </c>
      <c r="DH6" s="34" t="str">
        <f>IF(DH7="","",IF(DH7="-","【-】","【"&amp;SUBSTITUTE(TEXT(DH7,"#,##0.00"),"-","△")&amp;"】"))</f>
        <v>【84.75】</v>
      </c>
      <c r="DI6" s="35">
        <f>IF(DI7="",NA(),DI7)</f>
        <v>49.92</v>
      </c>
      <c r="DJ6" s="35">
        <f t="shared" ref="DJ6:DR6" si="12">IF(DJ7="",NA(),DJ7)</f>
        <v>51.94</v>
      </c>
      <c r="DK6" s="35">
        <f t="shared" si="12"/>
        <v>54.08</v>
      </c>
      <c r="DL6" s="35">
        <f t="shared" si="12"/>
        <v>54.51</v>
      </c>
      <c r="DM6" s="35">
        <f t="shared" si="12"/>
        <v>57.33</v>
      </c>
      <c r="DN6" s="35">
        <f t="shared" si="12"/>
        <v>22.77</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5">
        <f t="shared" ref="EF6:EN6" si="14">IF(EF7="",NA(),EF7)</f>
        <v>0.03</v>
      </c>
      <c r="EG6" s="34">
        <f t="shared" si="14"/>
        <v>0</v>
      </c>
      <c r="EH6" s="34">
        <f t="shared" si="14"/>
        <v>0</v>
      </c>
      <c r="EI6" s="34">
        <f t="shared" si="14"/>
        <v>0</v>
      </c>
      <c r="EJ6" s="35">
        <f t="shared" si="14"/>
        <v>0.09</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423076</v>
      </c>
      <c r="D7" s="37">
        <v>46</v>
      </c>
      <c r="E7" s="37">
        <v>17</v>
      </c>
      <c r="F7" s="37">
        <v>4</v>
      </c>
      <c r="G7" s="37">
        <v>0</v>
      </c>
      <c r="H7" s="37" t="s">
        <v>96</v>
      </c>
      <c r="I7" s="37" t="s">
        <v>97</v>
      </c>
      <c r="J7" s="37" t="s">
        <v>98</v>
      </c>
      <c r="K7" s="37" t="s">
        <v>99</v>
      </c>
      <c r="L7" s="37" t="s">
        <v>100</v>
      </c>
      <c r="M7" s="37" t="s">
        <v>101</v>
      </c>
      <c r="N7" s="38" t="s">
        <v>102</v>
      </c>
      <c r="O7" s="38">
        <v>74.86</v>
      </c>
      <c r="P7" s="38">
        <v>10.46</v>
      </c>
      <c r="Q7" s="38">
        <v>91.13</v>
      </c>
      <c r="R7" s="38">
        <v>3256</v>
      </c>
      <c r="S7" s="38">
        <v>41369</v>
      </c>
      <c r="T7" s="38">
        <v>28.73</v>
      </c>
      <c r="U7" s="38">
        <v>1439.92</v>
      </c>
      <c r="V7" s="38">
        <v>4302</v>
      </c>
      <c r="W7" s="38">
        <v>1.92</v>
      </c>
      <c r="X7" s="38">
        <v>2240.63</v>
      </c>
      <c r="Y7" s="38">
        <v>115.63</v>
      </c>
      <c r="Z7" s="38">
        <v>117.49</v>
      </c>
      <c r="AA7" s="38">
        <v>114.66</v>
      </c>
      <c r="AB7" s="38">
        <v>103.49</v>
      </c>
      <c r="AC7" s="38">
        <v>116.93</v>
      </c>
      <c r="AD7" s="38">
        <v>100.85</v>
      </c>
      <c r="AE7" s="38">
        <v>103.61</v>
      </c>
      <c r="AF7" s="38">
        <v>102.95</v>
      </c>
      <c r="AG7" s="38">
        <v>103.34</v>
      </c>
      <c r="AH7" s="38">
        <v>102.7</v>
      </c>
      <c r="AI7" s="38">
        <v>104.83</v>
      </c>
      <c r="AJ7" s="38">
        <v>0</v>
      </c>
      <c r="AK7" s="38">
        <v>0</v>
      </c>
      <c r="AL7" s="38">
        <v>0</v>
      </c>
      <c r="AM7" s="38">
        <v>0</v>
      </c>
      <c r="AN7" s="38">
        <v>0</v>
      </c>
      <c r="AO7" s="38">
        <v>110.77</v>
      </c>
      <c r="AP7" s="38">
        <v>80.63</v>
      </c>
      <c r="AQ7" s="38">
        <v>27.02</v>
      </c>
      <c r="AR7" s="38">
        <v>29.74</v>
      </c>
      <c r="AS7" s="38">
        <v>48.2</v>
      </c>
      <c r="AT7" s="38">
        <v>61.55</v>
      </c>
      <c r="AU7" s="38">
        <v>308.95999999999998</v>
      </c>
      <c r="AV7" s="38">
        <v>260.37</v>
      </c>
      <c r="AW7" s="38">
        <v>339.39</v>
      </c>
      <c r="AX7" s="38">
        <v>351.72</v>
      </c>
      <c r="AY7" s="38">
        <v>399.13</v>
      </c>
      <c r="AZ7" s="38">
        <v>46.78</v>
      </c>
      <c r="BA7" s="38">
        <v>70.92</v>
      </c>
      <c r="BB7" s="38">
        <v>60.67</v>
      </c>
      <c r="BC7" s="38">
        <v>53.44</v>
      </c>
      <c r="BD7" s="38">
        <v>46.85</v>
      </c>
      <c r="BE7" s="38">
        <v>45.34</v>
      </c>
      <c r="BF7" s="38">
        <v>388.17</v>
      </c>
      <c r="BG7" s="38">
        <v>616.83000000000004</v>
      </c>
      <c r="BH7" s="38">
        <v>532.80999999999995</v>
      </c>
      <c r="BI7" s="38">
        <v>477.75</v>
      </c>
      <c r="BJ7" s="38">
        <v>427.92</v>
      </c>
      <c r="BK7" s="38">
        <v>1298.9100000000001</v>
      </c>
      <c r="BL7" s="38">
        <v>1144.94</v>
      </c>
      <c r="BM7" s="38">
        <v>1252.71</v>
      </c>
      <c r="BN7" s="38">
        <v>1267.3900000000001</v>
      </c>
      <c r="BO7" s="38">
        <v>1268.6300000000001</v>
      </c>
      <c r="BP7" s="38">
        <v>1260.21</v>
      </c>
      <c r="BQ7" s="38">
        <v>132.13999999999999</v>
      </c>
      <c r="BR7" s="38">
        <v>100</v>
      </c>
      <c r="BS7" s="38">
        <v>100</v>
      </c>
      <c r="BT7" s="38">
        <v>100</v>
      </c>
      <c r="BU7" s="38">
        <v>100.09</v>
      </c>
      <c r="BV7" s="38">
        <v>69.87</v>
      </c>
      <c r="BW7" s="38">
        <v>88.16</v>
      </c>
      <c r="BX7" s="38">
        <v>87.03</v>
      </c>
      <c r="BY7" s="38">
        <v>84.3</v>
      </c>
      <c r="BZ7" s="38">
        <v>82.88</v>
      </c>
      <c r="CA7" s="38">
        <v>75.290000000000006</v>
      </c>
      <c r="CB7" s="38">
        <v>132.62</v>
      </c>
      <c r="CC7" s="38">
        <v>176.53</v>
      </c>
      <c r="CD7" s="38">
        <v>176.46</v>
      </c>
      <c r="CE7" s="38">
        <v>175.9</v>
      </c>
      <c r="CF7" s="38">
        <v>174.83</v>
      </c>
      <c r="CG7" s="38">
        <v>234.96</v>
      </c>
      <c r="CH7" s="38">
        <v>173.89</v>
      </c>
      <c r="CI7" s="38">
        <v>177.02</v>
      </c>
      <c r="CJ7" s="38">
        <v>185.47</v>
      </c>
      <c r="CK7" s="38">
        <v>187.76</v>
      </c>
      <c r="CL7" s="38">
        <v>215.41</v>
      </c>
      <c r="CM7" s="38" t="s">
        <v>102</v>
      </c>
      <c r="CN7" s="38" t="s">
        <v>102</v>
      </c>
      <c r="CO7" s="38" t="s">
        <v>102</v>
      </c>
      <c r="CP7" s="38" t="s">
        <v>102</v>
      </c>
      <c r="CQ7" s="38" t="s">
        <v>102</v>
      </c>
      <c r="CR7" s="38">
        <v>42.9</v>
      </c>
      <c r="CS7" s="38">
        <v>42.38</v>
      </c>
      <c r="CT7" s="38">
        <v>46.17</v>
      </c>
      <c r="CU7" s="38">
        <v>45.68</v>
      </c>
      <c r="CV7" s="38">
        <v>45.87</v>
      </c>
      <c r="CW7" s="38">
        <v>42.9</v>
      </c>
      <c r="CX7" s="38">
        <v>95.8</v>
      </c>
      <c r="CY7" s="38">
        <v>95.94</v>
      </c>
      <c r="CZ7" s="38">
        <v>96.2</v>
      </c>
      <c r="DA7" s="38">
        <v>96.58</v>
      </c>
      <c r="DB7" s="38">
        <v>96.79</v>
      </c>
      <c r="DC7" s="38">
        <v>83.5</v>
      </c>
      <c r="DD7" s="38">
        <v>87.01</v>
      </c>
      <c r="DE7" s="38">
        <v>87.84</v>
      </c>
      <c r="DF7" s="38">
        <v>87.96</v>
      </c>
      <c r="DG7" s="38">
        <v>87.65</v>
      </c>
      <c r="DH7" s="38">
        <v>84.75</v>
      </c>
      <c r="DI7" s="38">
        <v>49.92</v>
      </c>
      <c r="DJ7" s="38">
        <v>51.94</v>
      </c>
      <c r="DK7" s="38">
        <v>54.08</v>
      </c>
      <c r="DL7" s="38">
        <v>54.51</v>
      </c>
      <c r="DM7" s="38">
        <v>57.33</v>
      </c>
      <c r="DN7" s="38">
        <v>22.77</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0.03</v>
      </c>
      <c r="EG7" s="38">
        <v>0</v>
      </c>
      <c r="EH7" s="38">
        <v>0</v>
      </c>
      <c r="EI7" s="38">
        <v>0</v>
      </c>
      <c r="EJ7" s="38">
        <v>0.09</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2021-12-03T07:28:07Z</dcterms:created>
  <dcterms:modified xsi:type="dcterms:W3CDTF">2022-02-08T06:26:54Z</dcterms:modified>
  <cp:category/>
</cp:coreProperties>
</file>