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水道総務課\★★NEW　総務班（下水道）★★\61　経営戦略・分析\011 経営比較分析表\R03年度\（R04・2・17）受理\住本作成分\"/>
    </mc:Choice>
  </mc:AlternateContent>
  <workbookProtection workbookAlgorithmName="SHA-512" workbookHashValue="LBDqsL2PebSoAaxGiDCQNYQA0vSEImv/ewY6Ykft18lGhFJP3HNsXgVCJMM1PBWgWbMwvaDMmRiRkGzSDiATbw==" workbookSaltValue="1phZC1p3kIfc1xNqpYcokw==" workbookSpinCount="100000" lockStructure="1"/>
  <bookViews>
    <workbookView xWindow="-120" yWindow="-120" windowWidth="29040" windowHeight="158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<sst xmlns="http://schemas.openxmlformats.org/spreadsheetml/2006/main" count="319" uniqueCount="117">
  <si>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</si>
  <si>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</si>
  <si>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</si>
  <si>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</si>
  <si>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</si>
  <si>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</si>
  <si>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</si>
  <si>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</si>
  <si>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</si>
  <si>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</si>
  <si>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</si>
  <si>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</si>
  <si>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</si>
  <si>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</si>
  <si>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</si>
  <si>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</si>
  <si>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</si>
  <si>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</si>
  <si>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</si>
  <si>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</si>
  <si>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</si>
  <si>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</si>
  <si>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</si>
  <si>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</si>
  <si>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</si>
  <si>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</si>
  <si>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</si>
  <si>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</si>
  <si>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</si>
  <si>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</si>
  <si>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</si>
  <si>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</si>
  <si>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</si>
  <si>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</si>
  <si>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</si>
  <si>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</si>
  <si>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</si>
  <si>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</si>
  <si>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</si>
  <si>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</si>
  <si>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</si>
  <si>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</si>
  <si>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</si>
  <si>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</si>
  <si>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</si>
  <si>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</si>
  <si>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</si>
  <si>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</si>
  <si>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</si>
  <si>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</si>
  <si>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</si>
  <si>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</si>
  <si>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</si>
  <si>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</si>
  <si>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</si>
  <si>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</si>
  <si>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</si>
  <si>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</si>
  <si>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</si>
  <si>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</si>
  <si>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</si>
  <si>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</si>
  <si>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</si>
  <si>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</si>
  <si>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</si>
  <si>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</si>
  <si>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</si>
  <si>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</si>
  <si>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</si>
  <si>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</si>
  <si>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</si>
  <si>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</si>
  <si>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</si>
  <si>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</si>
  <si>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</si>
  <si>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</si>
  <si>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</si>
  <si>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</si>
  <si>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</si>
  <si>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</si>
  <si>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</si>
  <si>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</si>
  <si>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</si>
  <si>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</si>
  <si>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</si>
  <si>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</si>
  <si>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</si>
  <si>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</si>
  <si>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</si>
  <si>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</si>
  <si>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</si>
  <si>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</si>
  <si>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</si>
  <si>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</si>
  <si>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</si>
  <si>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</si>
  <si>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</si>
  <si>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</si>
  <si>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</si>
  <si>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</si>
  <si>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</si>
  <si>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</si>
  <si>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</si>
  <si>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</si>
  <si>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</si>
  <si>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</si>
  <si>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</si>
  <si>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</si>
  <si>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</si>
  <si>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</si>
  <si>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</si>
  <si>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</si>
  <si>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</si>
  <si>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</si>
  <si>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Ｈ16年度に供用開始し、供用開始後16年が経過しており、処理場や管渠等の耐用年数は経過していないが、電気設備等については、耐用年数を迎える時期となっている。
　今後、すべての下水道施設を対象とした、ストックマネジメント計画を策定し、適切な維持管理及び計画的な改修を図っていく。</t>
    <phoneticPr fontId="4"/>
  </si>
  <si>
    <r>
      <t xml:space="preserve">【経常収支比率】100％を上回っているが、収益の大半を一般会計からの繰入金に依存している状況である。
【累積欠損金比率】累積欠損金が無いため0％となっている。
【流動比率】100％を上回っており、類似団体と比較しても高い数値となっている。
【企業債残高対事業規模比率】類似団体と比較しても高い数値となっているが、今後企業債残高が減少していくため比率は下がっていく見込みである。
【経費回収率】類似団体の平均と大差ないが、100％を下回っており、収支のバランスをとる必要がある。
【汚水処理原価】類似団体の平均を下回っているが、汚水処理原価は高い水準となっている。維持管理費等の費用削減に努め、下水道使用料の値上げについて今後検討する必要がある。
</t>
    </r>
    <r>
      <rPr>
        <sz val="11"/>
        <rFont val="ＭＳ ゴシック"/>
        <family val="3"/>
        <charset val="128"/>
      </rPr>
      <t>【施設利用率】及び【水洗化率】Ｒ１年度に面整備が終了し、今後の大幅な水洗便所設置者の増加も見込めないため、暫くは横ばいで推移するものと思われるが、いかにして処理区域内の接続促進を図り、水洗化率を向上させるかが課題である。</t>
    </r>
    <phoneticPr fontId="4"/>
  </si>
  <si>
    <r>
      <t xml:space="preserve">　面整備をＲ1年度に終え、今後は下水道施設の維持管理、更新を検討する段階となっていく。
　ストックマネジメント計画を策定し、施設の計画的な修繕、効率的な改築等を今後検討していく予定としている。
　また、本市が抱えている高齢化率の増加、人口減少等により、料金収入の減少が見込まれており、経営状況も厳しさを増すことが予想されるが、Ｒ2年度に企業会計に移行したことから、公営企業としての経済性を発揮し、経営の改善・合理化に取り組んでいく。
</t>
    </r>
    <r>
      <rPr>
        <sz val="11"/>
        <rFont val="ＭＳ ゴシック"/>
        <family val="3"/>
        <charset val="128"/>
      </rPr>
      <t>※令和2年度より地方公営企業法適用事業となったため、令和元年度以前のデータは該当数値のあるものであっても本分析表に記載されていない。</t>
    </r>
    <rPh sb="80" eb="82">
      <t>コンゴ</t>
    </rPh>
    <rPh sb="142" eb="144">
      <t>ケイエイ</t>
    </rPh>
    <rPh sb="144" eb="146">
      <t>ジョウキョウ</t>
    </rPh>
    <rPh sb="147" eb="148">
      <t>キビ</t>
    </rPh>
    <rPh sb="151" eb="152">
      <t>マ</t>
    </rPh>
    <rPh sb="156" eb="158">
      <t>ヨソウ</t>
    </rPh>
    <rPh sb="182" eb="186">
      <t>コウエイキギョウ</t>
    </rPh>
    <rPh sb="190" eb="193">
      <t>ケイザイセイ</t>
    </rPh>
    <rPh sb="194" eb="196">
      <t>ハッキ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</si>
</sst>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EF9-4274-A137-03C66A8A95B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EEF9-4274-A137-03C66A8A95B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61.06</c:v>
                </c:pt>
              </c:numCache>
            </c:numRef>
          </c:val>
          <c:extLst>
            <c:ext xmlns:c16="http://schemas.microsoft.com/office/drawing/2014/chart" uri="{C3380CC4-5D6E-409C-BE32-E72D297353CC}">
              <c16:uniqueId val="{00000000-E44D-4C0C-86FD-4C4222B656D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E44D-4C0C-86FD-4C4222B656D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66.010000000000005</c:v>
                </c:pt>
              </c:numCache>
            </c:numRef>
          </c:val>
          <c:extLst>
            <c:ext xmlns:c16="http://schemas.microsoft.com/office/drawing/2014/chart" uri="{C3380CC4-5D6E-409C-BE32-E72D297353CC}">
              <c16:uniqueId val="{00000000-43E5-429C-A058-B78198CBDA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43E5-429C-A058-B78198CBDA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142.37</c:v>
                </c:pt>
              </c:numCache>
            </c:numRef>
          </c:val>
          <c:extLst>
            <c:ext xmlns:c16="http://schemas.microsoft.com/office/drawing/2014/chart" uri="{C3380CC4-5D6E-409C-BE32-E72D297353CC}">
              <c16:uniqueId val="{00000000-BFC6-4B0D-9588-488A1B3E5C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BFC6-4B0D-9588-488A1B3E5C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4.38</c:v>
                </c:pt>
              </c:numCache>
            </c:numRef>
          </c:val>
          <c:extLst>
            <c:ext xmlns:c16="http://schemas.microsoft.com/office/drawing/2014/chart" uri="{C3380CC4-5D6E-409C-BE32-E72D297353CC}">
              <c16:uniqueId val="{00000000-75ED-4A7F-8D0E-ED8BF5963D1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75ED-4A7F-8D0E-ED8BF5963D1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E3-4FA5-8883-08EE7A82F3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EE3-4FA5-8883-08EE7A82F3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46D-4948-86EF-B723ACE8DA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146D-4948-86EF-B723ACE8DA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150.13</c:v>
                </c:pt>
              </c:numCache>
            </c:numRef>
          </c:val>
          <c:extLst>
            <c:ext xmlns:c16="http://schemas.microsoft.com/office/drawing/2014/chart" uri="{C3380CC4-5D6E-409C-BE32-E72D297353CC}">
              <c16:uniqueId val="{00000000-52C0-46F8-B761-C6BE8A0282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52C0-46F8-B761-C6BE8A0282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2163.0300000000002</c:v>
                </c:pt>
              </c:numCache>
            </c:numRef>
          </c:val>
          <c:extLst>
            <c:ext xmlns:c16="http://schemas.microsoft.com/office/drawing/2014/chart" uri="{C3380CC4-5D6E-409C-BE32-E72D297353CC}">
              <c16:uniqueId val="{00000000-0BF4-449B-9C04-53B6BA24DD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0BF4-449B-9C04-53B6BA24DD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81.63</c:v>
                </c:pt>
              </c:numCache>
            </c:numRef>
          </c:val>
          <c:extLst>
            <c:ext xmlns:c16="http://schemas.microsoft.com/office/drawing/2014/chart" uri="{C3380CC4-5D6E-409C-BE32-E72D297353CC}">
              <c16:uniqueId val="{00000000-8C5F-4F51-86D3-895E95D697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8C5F-4F51-86D3-895E95D697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170.99</c:v>
                </c:pt>
              </c:numCache>
            </c:numRef>
          </c:val>
          <c:extLst>
            <c:ext xmlns:c16="http://schemas.microsoft.com/office/drawing/2014/chart" uri="{C3380CC4-5D6E-409C-BE32-E72D297353CC}">
              <c16:uniqueId val="{00000000-B17F-4E6E-AEA1-8EBE4B3EAD0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B17F-4E6E-AEA1-8EBE4B3EAD0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64" zoomScale="90" zoomScaleNormal="90" workbookViewId="0">
      <selection activeCell="BI76" sqref="BI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南島原市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44440</v>
      </c>
      <c r="AM8" s="69"/>
      <c r="AN8" s="69"/>
      <c r="AO8" s="69"/>
      <c r="AP8" s="69"/>
      <c r="AQ8" s="69"/>
      <c r="AR8" s="69"/>
      <c r="AS8" s="69"/>
      <c r="AT8" s="68">
        <f>データ!T6</f>
        <v>170.13</v>
      </c>
      <c r="AU8" s="68"/>
      <c r="AV8" s="68"/>
      <c r="AW8" s="68"/>
      <c r="AX8" s="68"/>
      <c r="AY8" s="68"/>
      <c r="AZ8" s="68"/>
      <c r="BA8" s="68"/>
      <c r="BB8" s="68">
        <f>データ!U6</f>
        <v>261.20999999999998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70.290000000000006</v>
      </c>
      <c r="J10" s="68"/>
      <c r="K10" s="68"/>
      <c r="L10" s="68"/>
      <c r="M10" s="68"/>
      <c r="N10" s="68"/>
      <c r="O10" s="68"/>
      <c r="P10" s="68">
        <f>データ!P6</f>
        <v>10.31</v>
      </c>
      <c r="Q10" s="68"/>
      <c r="R10" s="68"/>
      <c r="S10" s="68"/>
      <c r="T10" s="68"/>
      <c r="U10" s="68"/>
      <c r="V10" s="68"/>
      <c r="W10" s="68">
        <f>データ!Q6</f>
        <v>73.44</v>
      </c>
      <c r="X10" s="68"/>
      <c r="Y10" s="68"/>
      <c r="Z10" s="68"/>
      <c r="AA10" s="68"/>
      <c r="AB10" s="68"/>
      <c r="AC10" s="68"/>
      <c r="AD10" s="69">
        <f>データ!R6</f>
        <v>2750</v>
      </c>
      <c r="AE10" s="69"/>
      <c r="AF10" s="69"/>
      <c r="AG10" s="69"/>
      <c r="AH10" s="69"/>
      <c r="AI10" s="69"/>
      <c r="AJ10" s="69"/>
      <c r="AK10" s="2"/>
      <c r="AL10" s="69">
        <f>データ!V6</f>
        <v>4536</v>
      </c>
      <c r="AM10" s="69"/>
      <c r="AN10" s="69"/>
      <c r="AO10" s="69"/>
      <c r="AP10" s="69"/>
      <c r="AQ10" s="69"/>
      <c r="AR10" s="69"/>
      <c r="AS10" s="69"/>
      <c r="AT10" s="68">
        <f>データ!W6</f>
        <v>1.79</v>
      </c>
      <c r="AU10" s="68"/>
      <c r="AV10" s="68"/>
      <c r="AW10" s="68"/>
      <c r="AX10" s="68"/>
      <c r="AY10" s="68"/>
      <c r="AZ10" s="68"/>
      <c r="BA10" s="68"/>
      <c r="BB10" s="68">
        <f>データ!X6</f>
        <v>2534.08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AKo1Rk+/dgcE0P177x1nMGFg3x2XL25HduLiiHlhCguBRkJUGIvsOA7GoBkSIfSMGUTRFwpqSzkUCa98PsETPA==" saltValue="hHWujP81ebwbDe+MGCv9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422142</v>
      </c>
      <c r="D6" s="33">
        <f t="shared" si="3"/>
        <v>46</v>
      </c>
      <c r="E6" s="33">
        <f t="shared" si="3"/>
        <v>17</v>
      </c>
      <c r="F6" s="33">
        <f t="shared" si="3"/>
        <v>1</v>
      </c>
      <c r="G6" s="33">
        <f t="shared" si="3"/>
        <v>0</v>
      </c>
      <c r="H6" s="33" t="str">
        <f t="shared" si="3"/>
        <v>長崎県　南島原市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70.290000000000006</v>
      </c>
      <c r="P6" s="34">
        <f t="shared" si="3"/>
        <v>10.31</v>
      </c>
      <c r="Q6" s="34">
        <f t="shared" si="3"/>
        <v>73.44</v>
      </c>
      <c r="R6" s="34">
        <f t="shared" si="3"/>
        <v>2750</v>
      </c>
      <c r="S6" s="34">
        <f t="shared" si="3"/>
        <v>44440</v>
      </c>
      <c r="T6" s="34">
        <f t="shared" si="3"/>
        <v>170.13</v>
      </c>
      <c r="U6" s="34">
        <f t="shared" si="3"/>
        <v>261.20999999999998</v>
      </c>
      <c r="V6" s="34">
        <f t="shared" si="3"/>
        <v>4536</v>
      </c>
      <c r="W6" s="34">
        <f t="shared" si="3"/>
        <v>1.79</v>
      </c>
      <c r="X6" s="34">
        <f t="shared" si="3"/>
        <v>2534.08</v>
      </c>
      <c r="Y6" s="35" t="str">
        <f>IF(Y7="",NA(),Y7)</f>
        <v>-</v>
      </c>
      <c r="Z6" s="35" t="str">
        <f t="shared" ref="Z6:AH6" si="4">IF(Z7="",NA(),Z7)</f>
        <v>-</v>
      </c>
      <c r="AA6" s="35" t="str">
        <f t="shared" si="4"/>
        <v>-</v>
      </c>
      <c r="AB6" s="35" t="str">
        <f t="shared" si="4"/>
        <v>-</v>
      </c>
      <c r="AC6" s="35">
        <f t="shared" si="4"/>
        <v>142.37</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150.13</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2163.0300000000002</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81.63</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170.99</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61.06</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66.010000000000005</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4.38</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422142</v>
      </c>
      <c r="D7" s="37">
        <v>46</v>
      </c>
      <c r="E7" s="37">
        <v>17</v>
      </c>
      <c r="F7" s="37">
        <v>1</v>
      </c>
      <c r="G7" s="37">
        <v>0</v>
      </c>
      <c r="H7" s="37" t="s">
        <v>96</v>
      </c>
      <c r="I7" s="37" t="s">
        <v>97</v>
      </c>
      <c r="J7" s="37" t="s">
        <v>98</v>
      </c>
      <c r="K7" s="37" t="s">
        <v>99</v>
      </c>
      <c r="L7" s="37" t="s">
        <v>100</v>
      </c>
      <c r="M7" s="37" t="s">
        <v>101</v>
      </c>
      <c r="N7" s="38" t="s">
        <v>102</v>
      </c>
      <c r="O7" s="38">
        <v>70.290000000000006</v>
      </c>
      <c r="P7" s="38">
        <v>10.31</v>
      </c>
      <c r="Q7" s="38">
        <v>73.44</v>
      </c>
      <c r="R7" s="38">
        <v>2750</v>
      </c>
      <c r="S7" s="38">
        <v>44440</v>
      </c>
      <c r="T7" s="38">
        <v>170.13</v>
      </c>
      <c r="U7" s="38">
        <v>261.20999999999998</v>
      </c>
      <c r="V7" s="38">
        <v>4536</v>
      </c>
      <c r="W7" s="38">
        <v>1.79</v>
      </c>
      <c r="X7" s="38">
        <v>2534.08</v>
      </c>
      <c r="Y7" s="38" t="s">
        <v>102</v>
      </c>
      <c r="Z7" s="38" t="s">
        <v>102</v>
      </c>
      <c r="AA7" s="38" t="s">
        <v>102</v>
      </c>
      <c r="AB7" s="38" t="s">
        <v>102</v>
      </c>
      <c r="AC7" s="38">
        <v>142.37</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150.13</v>
      </c>
      <c r="AZ7" s="38" t="s">
        <v>102</v>
      </c>
      <c r="BA7" s="38" t="s">
        <v>102</v>
      </c>
      <c r="BB7" s="38" t="s">
        <v>102</v>
      </c>
      <c r="BC7" s="38" t="s">
        <v>102</v>
      </c>
      <c r="BD7" s="38">
        <v>40.67</v>
      </c>
      <c r="BE7" s="38">
        <v>67.52</v>
      </c>
      <c r="BF7" s="38" t="s">
        <v>102</v>
      </c>
      <c r="BG7" s="38" t="s">
        <v>102</v>
      </c>
      <c r="BH7" s="38" t="s">
        <v>102</v>
      </c>
      <c r="BI7" s="38" t="s">
        <v>102</v>
      </c>
      <c r="BJ7" s="38">
        <v>2163.0300000000002</v>
      </c>
      <c r="BK7" s="38" t="s">
        <v>102</v>
      </c>
      <c r="BL7" s="38" t="s">
        <v>102</v>
      </c>
      <c r="BM7" s="38" t="s">
        <v>102</v>
      </c>
      <c r="BN7" s="38" t="s">
        <v>102</v>
      </c>
      <c r="BO7" s="38">
        <v>1050.51</v>
      </c>
      <c r="BP7" s="38">
        <v>705.21</v>
      </c>
      <c r="BQ7" s="38" t="s">
        <v>102</v>
      </c>
      <c r="BR7" s="38" t="s">
        <v>102</v>
      </c>
      <c r="BS7" s="38" t="s">
        <v>102</v>
      </c>
      <c r="BT7" s="38" t="s">
        <v>102</v>
      </c>
      <c r="BU7" s="38">
        <v>81.63</v>
      </c>
      <c r="BV7" s="38" t="s">
        <v>102</v>
      </c>
      <c r="BW7" s="38" t="s">
        <v>102</v>
      </c>
      <c r="BX7" s="38" t="s">
        <v>102</v>
      </c>
      <c r="BY7" s="38" t="s">
        <v>102</v>
      </c>
      <c r="BZ7" s="38">
        <v>82.65</v>
      </c>
      <c r="CA7" s="38">
        <v>98.96</v>
      </c>
      <c r="CB7" s="38" t="s">
        <v>102</v>
      </c>
      <c r="CC7" s="38" t="s">
        <v>102</v>
      </c>
      <c r="CD7" s="38" t="s">
        <v>102</v>
      </c>
      <c r="CE7" s="38" t="s">
        <v>102</v>
      </c>
      <c r="CF7" s="38">
        <v>170.99</v>
      </c>
      <c r="CG7" s="38" t="s">
        <v>102</v>
      </c>
      <c r="CH7" s="38" t="s">
        <v>102</v>
      </c>
      <c r="CI7" s="38" t="s">
        <v>102</v>
      </c>
      <c r="CJ7" s="38" t="s">
        <v>102</v>
      </c>
      <c r="CK7" s="38">
        <v>186.3</v>
      </c>
      <c r="CL7" s="38">
        <v>134.52000000000001</v>
      </c>
      <c r="CM7" s="38" t="s">
        <v>102</v>
      </c>
      <c r="CN7" s="38" t="s">
        <v>102</v>
      </c>
      <c r="CO7" s="38" t="s">
        <v>102</v>
      </c>
      <c r="CP7" s="38" t="s">
        <v>102</v>
      </c>
      <c r="CQ7" s="38">
        <v>61.06</v>
      </c>
      <c r="CR7" s="38" t="s">
        <v>102</v>
      </c>
      <c r="CS7" s="38" t="s">
        <v>102</v>
      </c>
      <c r="CT7" s="38" t="s">
        <v>102</v>
      </c>
      <c r="CU7" s="38" t="s">
        <v>102</v>
      </c>
      <c r="CV7" s="38">
        <v>50.53</v>
      </c>
      <c r="CW7" s="38">
        <v>59.57</v>
      </c>
      <c r="CX7" s="38" t="s">
        <v>102</v>
      </c>
      <c r="CY7" s="38" t="s">
        <v>102</v>
      </c>
      <c r="CZ7" s="38" t="s">
        <v>102</v>
      </c>
      <c r="DA7" s="38" t="s">
        <v>102</v>
      </c>
      <c r="DB7" s="38">
        <v>66.010000000000005</v>
      </c>
      <c r="DC7" s="38" t="s">
        <v>102</v>
      </c>
      <c r="DD7" s="38" t="s">
        <v>102</v>
      </c>
      <c r="DE7" s="38" t="s">
        <v>102</v>
      </c>
      <c r="DF7" s="38" t="s">
        <v>102</v>
      </c>
      <c r="DG7" s="38">
        <v>82.08</v>
      </c>
      <c r="DH7" s="38">
        <v>95.57</v>
      </c>
      <c r="DI7" s="38" t="s">
        <v>102</v>
      </c>
      <c r="DJ7" s="38" t="s">
        <v>102</v>
      </c>
      <c r="DK7" s="38" t="s">
        <v>102</v>
      </c>
      <c r="DL7" s="38" t="s">
        <v>102</v>
      </c>
      <c r="DM7" s="38">
        <v>4.38</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住本　光貴</cp:lastModifiedBy>
  <cp:lastPrinted>2022-01-24T08:52:32Z</cp:lastPrinted>
  <dcterms:created xsi:type="dcterms:W3CDTF">2021-12-03T07:19:13Z</dcterms:created>
  <dcterms:modified xsi:type="dcterms:W3CDTF">2022-02-21T05:02:24Z</dcterms:modified>
  <cp:category/>
</cp:coreProperties>
</file>