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1\3_生月地域振興課\500.産業建設班\R３年度\0001.農業集落排水事業\98.調査・報告\【財政】【1／27期限】公営企業に係る経営比較分析表（令和２年度決算）の分析等について\提出\下水道事業\"/>
    </mc:Choice>
  </mc:AlternateContent>
  <workbookProtection workbookAlgorithmName="SHA-512" workbookHashValue="bqbdneeDnS8cVsBhRQPVknN0lpucKAZVdQ51a1uYdLMK1wAN7JycziQaKHSnQLOR9APRP8xQRG7RgxtZyNvmyw==" workbookSaltValue="/mKgtLZanaXVNEc8ZRgx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<sst xmlns="http://schemas.openxmlformats.org/spreadsheetml/2006/main" count="236" uniqueCount="120">
  <si>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</si>
  <si>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</si>
  <si>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</si>
  <si>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</si>
  <si>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</si>
  <si>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</si>
  <si>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</si>
  <si>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</si>
  <si>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</si>
  <si>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</si>
  <si>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</si>
  <si>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</si>
  <si>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</si>
  <si>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</si>
  <si>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</si>
  <si>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</si>
  <si>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</si>
  <si>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</si>
  <si>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</si>
  <si>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</si>
  <si>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</si>
  <si>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</si>
  <si>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</si>
  <si>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</si>
  <si>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</si>
  <si>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</si>
  <si>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</si>
  <si>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</si>
  <si>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</si>
  <si>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</si>
  <si>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</si>
  <si>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</si>
  <si>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</si>
  <si>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</si>
  <si>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</si>
  <si>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</si>
  <si>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</si>
  <si>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</si>
  <si>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</si>
  <si>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</si>
  <si>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</si>
  <si>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</si>
  <si>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</si>
  <si>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</si>
  <si>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</si>
  <si>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</si>
  <si>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</si>
  <si>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</si>
  <si>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</si>
  <si>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</si>
  <si>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</si>
  <si>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</si>
  <si>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</si>
  <si>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</si>
  <si>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</si>
  <si>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</si>
  <si>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</si>
  <si>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</si>
  <si>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</si>
  <si>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</si>
  <si>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</si>
  <si>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</si>
  <si>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</si>
  <si>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</si>
  <si>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</si>
  <si>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</si>
  <si>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</si>
  <si>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</si>
  <si>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</si>
  <si>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</si>
  <si>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</si>
  <si>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</si>
  <si>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</si>
  <si>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</si>
  <si>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</si>
  <si>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</si>
  <si>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</si>
  <si>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</si>
  <si>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</si>
  <si>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</si>
  <si>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</si>
  <si>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</si>
  <si>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</si>
  <si>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</si>
  <si>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</si>
  <si>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</si>
  <si>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</si>
  <si>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</si>
  <si>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</si>
  <si>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</si>
  <si>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</si>
  <si>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</si>
  <si>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</si>
  <si>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</si>
  <si>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</si>
  <si>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</si>
  <si>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</si>
  <si>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</si>
  <si>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</si>
  <si>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</si>
  <si>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</si>
  <si>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</si>
  <si>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</si>
  <si>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</si>
  <si>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</si>
  <si>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</si>
  <si>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</si>
  <si>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</si>
  <si>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</si>
  <si>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</si>
  <si>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</si>
  <si>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</si>
  <si>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</si>
  <si>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</si>
  <si>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</si>
  <si>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</si>
  <si>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</si>
  <si>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当該施設の使用料については、事業開始当初から毎年未収金も無く全て完納されている。使用料等における事業経費回収率は、前年比5.14</t>
    </r>
    <r>
      <rPr>
        <sz val="11"/>
        <rFont val="ＭＳ ゴシック"/>
        <family val="3"/>
        <charset val="128"/>
      </rPr>
      <t>％向上し52.22％となっているものの類似団体の平均以下</t>
    </r>
    <r>
      <rPr>
        <sz val="11"/>
        <color theme="1"/>
        <rFont val="ＭＳ ゴシック"/>
        <family val="3"/>
        <charset val="128"/>
      </rPr>
      <t>を推移しており、一般会計繰入金により収益比率100％と、依然として他会計に依存した状況にある。
　汚水処理原価については、平成29年度、30年度に実施した機能診断調査及び最適整備構想策定の委託料の減額及び高額修繕等が生じなかったことにより、昨年に引続き低下傾向となっているが、今後、処理量及び管理経費の大幅な増減の見込みが無いことから現状ベースで推移する見通しである。
　将来的な事業廃止の方針が決定していることから、過剰な設備投資をすることが無いように、機器更新時期等の見直しによるランニングコストの縮減を図り経営の健全性・効率性の向上に向けて取り組む。</t>
    </r>
    <rPh sb="15" eb="17">
      <t>ジギョウ</t>
    </rPh>
    <rPh sb="17" eb="19">
      <t>カイシ</t>
    </rPh>
    <rPh sb="19" eb="21">
      <t>トウショ</t>
    </rPh>
    <rPh sb="49" eb="51">
      <t>ジギョウ</t>
    </rPh>
    <rPh sb="58" eb="60">
      <t>ゼンネン</t>
    </rPh>
    <rPh sb="60" eb="61">
      <t>ヒ</t>
    </rPh>
    <rPh sb="66" eb="68">
      <t>コウジョウ</t>
    </rPh>
    <rPh sb="121" eb="123">
      <t>イゼン</t>
    </rPh>
    <rPh sb="142" eb="144">
      <t>オスイ</t>
    </rPh>
    <rPh sb="144" eb="146">
      <t>ショリ</t>
    </rPh>
    <rPh sb="146" eb="148">
      <t>ゲンカ</t>
    </rPh>
    <rPh sb="154" eb="156">
      <t>ヘイセイ</t>
    </rPh>
    <rPh sb="158" eb="160">
      <t>ネンド</t>
    </rPh>
    <rPh sb="163" eb="165">
      <t>ネンド</t>
    </rPh>
    <rPh sb="166" eb="168">
      <t>ジッシ</t>
    </rPh>
    <rPh sb="170" eb="172">
      <t>キノウ</t>
    </rPh>
    <rPh sb="172" eb="174">
      <t>シンダン</t>
    </rPh>
    <rPh sb="174" eb="176">
      <t>チョウサ</t>
    </rPh>
    <rPh sb="176" eb="177">
      <t>オヨ</t>
    </rPh>
    <rPh sb="178" eb="180">
      <t>サイテキ</t>
    </rPh>
    <rPh sb="180" eb="182">
      <t>セイビ</t>
    </rPh>
    <rPh sb="182" eb="184">
      <t>コウソウ</t>
    </rPh>
    <rPh sb="184" eb="186">
      <t>サクテイ</t>
    </rPh>
    <rPh sb="187" eb="190">
      <t>イタクリョウ</t>
    </rPh>
    <rPh sb="191" eb="193">
      <t>ゲンガク</t>
    </rPh>
    <rPh sb="193" eb="194">
      <t>オヨ</t>
    </rPh>
    <rPh sb="195" eb="197">
      <t>コウガク</t>
    </rPh>
    <rPh sb="197" eb="199">
      <t>シュウゼン</t>
    </rPh>
    <rPh sb="199" eb="200">
      <t>トウ</t>
    </rPh>
    <rPh sb="201" eb="202">
      <t>ショウ</t>
    </rPh>
    <rPh sb="216" eb="218">
      <t>ヒキツヅ</t>
    </rPh>
    <rPh sb="219" eb="221">
      <t>テイカ</t>
    </rPh>
    <rPh sb="221" eb="223">
      <t>ケイコウ</t>
    </rPh>
    <rPh sb="231" eb="233">
      <t>コンゴ</t>
    </rPh>
    <rPh sb="234" eb="236">
      <t>ショリ</t>
    </rPh>
    <rPh sb="236" eb="237">
      <t>リョウ</t>
    </rPh>
    <rPh sb="237" eb="238">
      <t>オヨ</t>
    </rPh>
    <rPh sb="239" eb="241">
      <t>カンリ</t>
    </rPh>
    <rPh sb="241" eb="243">
      <t>ケイヒ</t>
    </rPh>
    <rPh sb="244" eb="246">
      <t>オオハバ</t>
    </rPh>
    <rPh sb="247" eb="249">
      <t>ゾウゲン</t>
    </rPh>
    <rPh sb="250" eb="252">
      <t>ミコ</t>
    </rPh>
    <rPh sb="254" eb="255">
      <t>ナ</t>
    </rPh>
    <rPh sb="260" eb="262">
      <t>ゲンジョウ</t>
    </rPh>
    <rPh sb="266" eb="268">
      <t>スイイ</t>
    </rPh>
    <rPh sb="270" eb="272">
      <t>ミトオ</t>
    </rPh>
    <rPh sb="279" eb="282">
      <t>ショウライテキ</t>
    </rPh>
    <rPh sb="283" eb="285">
      <t>ジギョウ</t>
    </rPh>
    <rPh sb="285" eb="287">
      <t>ハイシ</t>
    </rPh>
    <rPh sb="288" eb="290">
      <t>ホウシン</t>
    </rPh>
    <rPh sb="291" eb="293">
      <t>ケッテイ</t>
    </rPh>
    <rPh sb="302" eb="304">
      <t>カジョウ</t>
    </rPh>
    <rPh sb="305" eb="307">
      <t>セツビ</t>
    </rPh>
    <rPh sb="307" eb="309">
      <t>トウシ</t>
    </rPh>
    <rPh sb="315" eb="316">
      <t>ナ</t>
    </rPh>
    <rPh sb="321" eb="323">
      <t>キキ</t>
    </rPh>
    <rPh sb="323" eb="325">
      <t>コウシン</t>
    </rPh>
    <rPh sb="325" eb="327">
      <t>ジキ</t>
    </rPh>
    <rPh sb="327" eb="328">
      <t>トウ</t>
    </rPh>
    <rPh sb="329" eb="331">
      <t>ミナオ</t>
    </rPh>
    <phoneticPr fontId="4"/>
  </si>
  <si>
    <t>　当該施設は、供用開始から19年以上経過しているが、処理能力に対し22.86％の設備利用率であることから、稼働年数に対し比較的に健全な設備機器の状況にある。また、適時、機器更新によるメンテナンスを行っており著しく老朽化が生じている状況にない。</t>
    <rPh sb="31" eb="32">
      <t>タイ</t>
    </rPh>
    <rPh sb="40" eb="42">
      <t>セツビ</t>
    </rPh>
    <rPh sb="42" eb="44">
      <t>リヨウ</t>
    </rPh>
    <rPh sb="44" eb="45">
      <t>リツ</t>
    </rPh>
    <rPh sb="67" eb="69">
      <t>セツビ</t>
    </rPh>
    <rPh sb="69" eb="71">
      <t>キキ</t>
    </rPh>
    <rPh sb="81" eb="83">
      <t>テキジ</t>
    </rPh>
    <rPh sb="84" eb="86">
      <t>キキ</t>
    </rPh>
    <rPh sb="86" eb="88">
      <t>コウシン</t>
    </rPh>
    <rPh sb="98" eb="99">
      <t>オコナ</t>
    </rPh>
    <rPh sb="103" eb="104">
      <t>イチジル</t>
    </rPh>
    <rPh sb="106" eb="109">
      <t>ロウキュウカ</t>
    </rPh>
    <rPh sb="110" eb="111">
      <t>ショウ</t>
    </rPh>
    <rPh sb="115" eb="117">
      <t>ジョウキョウ</t>
    </rPh>
    <phoneticPr fontId="4"/>
  </si>
  <si>
    <t>　当該施設は、平戸市の中でも少子高齢化が進み単身世帯も多い地区にある。
　供用開始後、加入率は60％台を推移しており今後も人口・加入者等の増加は見込めない状況にあり、使用料金改定の検討を行ったものの、全国平均に対し約２倍の料金設定となっている。このことから料金改定による収入増加が見込めず赤字運営の事業となっている。この様な事業運営形態にあることから令和元年度に最適整備構想における再編計画による改修案を基に将来的な人口減少も踏まえ事業廃止・継続の検討を行った。検討の結果、令和12年度を目途に事業を廃止し、個別浄化槽処理への転換を図る方針を決定した。事業廃止までの間、必要最低限度の管理経費に留め事業運営を図る。</t>
    <rPh sb="37" eb="39">
      <t>キョウヨウ</t>
    </rPh>
    <rPh sb="39" eb="41">
      <t>カイシ</t>
    </rPh>
    <rPh sb="41" eb="42">
      <t>ゴ</t>
    </rPh>
    <rPh sb="83" eb="86">
      <t>シヨウリョウ</t>
    </rPh>
    <rPh sb="86" eb="87">
      <t>キン</t>
    </rPh>
    <rPh sb="87" eb="89">
      <t>カイテイ</t>
    </rPh>
    <rPh sb="90" eb="92">
      <t>ケントウ</t>
    </rPh>
    <rPh sb="93" eb="94">
      <t>オコナ</t>
    </rPh>
    <rPh sb="100" eb="102">
      <t>ゼンコク</t>
    </rPh>
    <rPh sb="102" eb="104">
      <t>ヘイキン</t>
    </rPh>
    <rPh sb="105" eb="106">
      <t>タイ</t>
    </rPh>
    <rPh sb="107" eb="108">
      <t>ヤク</t>
    </rPh>
    <rPh sb="109" eb="110">
      <t>バイ</t>
    </rPh>
    <rPh sb="111" eb="113">
      <t>リョウキン</t>
    </rPh>
    <rPh sb="113" eb="115">
      <t>セッテイ</t>
    </rPh>
    <rPh sb="128" eb="130">
      <t>リョウキン</t>
    </rPh>
    <rPh sb="130" eb="132">
      <t>カイテイ</t>
    </rPh>
    <rPh sb="160" eb="161">
      <t>ヨウ</t>
    </rPh>
    <rPh sb="162" eb="164">
      <t>ジギョウ</t>
    </rPh>
    <rPh sb="164" eb="166">
      <t>ウンエイ</t>
    </rPh>
    <rPh sb="166" eb="168">
      <t>ケイタイ</t>
    </rPh>
    <rPh sb="175" eb="176">
      <t>レイ</t>
    </rPh>
    <rPh sb="176" eb="177">
      <t>ワ</t>
    </rPh>
    <rPh sb="177" eb="178">
      <t>ゲン</t>
    </rPh>
    <rPh sb="178" eb="180">
      <t>ネンド</t>
    </rPh>
    <rPh sb="227" eb="228">
      <t>オコナ</t>
    </rPh>
    <rPh sb="231" eb="233">
      <t>ケントウ</t>
    </rPh>
    <rPh sb="234" eb="236">
      <t>ケッカ</t>
    </rPh>
    <rPh sb="237" eb="238">
      <t>レイ</t>
    </rPh>
    <rPh sb="238" eb="239">
      <t>ワ</t>
    </rPh>
    <rPh sb="241" eb="243">
      <t>ネンド</t>
    </rPh>
    <rPh sb="244" eb="246">
      <t>メド</t>
    </rPh>
    <rPh sb="247" eb="249">
      <t>ジギョウ</t>
    </rPh>
    <rPh sb="250" eb="252">
      <t>ハイシ</t>
    </rPh>
    <rPh sb="254" eb="256">
      <t>コベツ</t>
    </rPh>
    <rPh sb="256" eb="259">
      <t>ジョウカソウ</t>
    </rPh>
    <rPh sb="259" eb="261">
      <t>ショリ</t>
    </rPh>
    <rPh sb="263" eb="265">
      <t>テンカン</t>
    </rPh>
    <rPh sb="266" eb="267">
      <t>ハカ</t>
    </rPh>
    <rPh sb="268" eb="270">
      <t>ホウシン</t>
    </rPh>
    <rPh sb="271" eb="273">
      <t>ケッテイ</t>
    </rPh>
    <rPh sb="276" eb="278">
      <t>ジギョウ</t>
    </rPh>
    <rPh sb="278" eb="280">
      <t>ハイシ</t>
    </rPh>
    <rPh sb="283" eb="284">
      <t>カン</t>
    </rPh>
    <rPh sb="285" eb="287">
      <t>ヒツヨウ</t>
    </rPh>
    <rPh sb="287" eb="289">
      <t>サイテイ</t>
    </rPh>
    <rPh sb="289" eb="291">
      <t>ゲンド</t>
    </rPh>
    <rPh sb="292" eb="294">
      <t>カンリ</t>
    </rPh>
    <rPh sb="294" eb="296">
      <t>ケイヒ</t>
    </rPh>
    <rPh sb="297" eb="298">
      <t>トド</t>
    </rPh>
    <rPh sb="299" eb="301">
      <t>ジギョウ</t>
    </rPh>
    <rPh sb="301" eb="303">
      <t>ウンエイ</t>
    </rPh>
    <rPh sb="304" eb="30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</si>
</sst>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37-4DC9-A5CE-8C72BC256EA5}"/>
            </c:ext>
          </c:extLst>
        </c:ser>
        <c:dLbls>
          <c:showLegendKey val="0"/>
          <c:showVal val="0"/>
          <c:showCatName val="0"/>
          <c:showSerName val="0"/>
          <c:showPercent val="0"/>
          <c:showBubbleSize val="0"/>
        </c:dLbls>
        <c:gapWidth val="150"/>
        <c:axId val="499140576"/>
        <c:axId val="49914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5337-4DC9-A5CE-8C72BC256EA5}"/>
            </c:ext>
          </c:extLst>
        </c:ser>
        <c:dLbls>
          <c:showLegendKey val="0"/>
          <c:showVal val="0"/>
          <c:showCatName val="0"/>
          <c:showSerName val="0"/>
          <c:showPercent val="0"/>
          <c:showBubbleSize val="0"/>
        </c:dLbls>
        <c:marker val="1"/>
        <c:smooth val="0"/>
        <c:axId val="499140576"/>
        <c:axId val="499141752"/>
      </c:lineChart>
      <c:dateAx>
        <c:axId val="499140576"/>
        <c:scaling>
          <c:orientation val="minMax"/>
        </c:scaling>
        <c:delete val="1"/>
        <c:axPos val="b"/>
        <c:numFmt formatCode="&quot;H&quot;yy" sourceLinked="1"/>
        <c:majorTickMark val="none"/>
        <c:minorTickMark val="none"/>
        <c:tickLblPos val="none"/>
        <c:crossAx val="499141752"/>
        <c:crosses val="autoZero"/>
        <c:auto val="1"/>
        <c:lblOffset val="100"/>
        <c:baseTimeUnit val="years"/>
      </c:dateAx>
      <c:valAx>
        <c:axId val="49914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1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21.9</c:v>
                </c:pt>
                <c:pt idx="1">
                  <c:v>20.95</c:v>
                </c:pt>
                <c:pt idx="2">
                  <c:v>20</c:v>
                </c:pt>
                <c:pt idx="3">
                  <c:v>22.86</c:v>
                </c:pt>
                <c:pt idx="4">
                  <c:v>22.86</c:v>
                </c:pt>
              </c:numCache>
            </c:numRef>
          </c:val>
          <c:extLst xmlns:c16r2="http://schemas.microsoft.com/office/drawing/2015/06/chart">
            <c:ext xmlns:c16="http://schemas.microsoft.com/office/drawing/2014/chart" uri="{C3380CC4-5D6E-409C-BE32-E72D297353CC}">
              <c16:uniqueId val="{00000000-6EC6-4403-AF16-E22C9E21D804}"/>
            </c:ext>
          </c:extLst>
        </c:ser>
        <c:dLbls>
          <c:showLegendKey val="0"/>
          <c:showVal val="0"/>
          <c:showCatName val="0"/>
          <c:showSerName val="0"/>
          <c:showPercent val="0"/>
          <c:showBubbleSize val="0"/>
        </c:dLbls>
        <c:gapWidth val="150"/>
        <c:axId val="498804712"/>
        <c:axId val="4988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EC6-4403-AF16-E22C9E21D804}"/>
            </c:ext>
          </c:extLst>
        </c:ser>
        <c:dLbls>
          <c:showLegendKey val="0"/>
          <c:showVal val="0"/>
          <c:showCatName val="0"/>
          <c:showSerName val="0"/>
          <c:showPercent val="0"/>
          <c:showBubbleSize val="0"/>
        </c:dLbls>
        <c:marker val="1"/>
        <c:smooth val="0"/>
        <c:axId val="498804712"/>
        <c:axId val="498805104"/>
      </c:lineChart>
      <c:dateAx>
        <c:axId val="498804712"/>
        <c:scaling>
          <c:orientation val="minMax"/>
        </c:scaling>
        <c:delete val="1"/>
        <c:axPos val="b"/>
        <c:numFmt formatCode="&quot;H&quot;yy" sourceLinked="1"/>
        <c:majorTickMark val="none"/>
        <c:minorTickMark val="none"/>
        <c:tickLblPos val="none"/>
        <c:crossAx val="498805104"/>
        <c:crosses val="autoZero"/>
        <c:auto val="1"/>
        <c:lblOffset val="100"/>
        <c:baseTimeUnit val="years"/>
      </c:dateAx>
      <c:valAx>
        <c:axId val="4988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62.35</c:v>
                </c:pt>
                <c:pt idx="1">
                  <c:v>62.2</c:v>
                </c:pt>
                <c:pt idx="2">
                  <c:v>62.8</c:v>
                </c:pt>
                <c:pt idx="3">
                  <c:v>60.13</c:v>
                </c:pt>
                <c:pt idx="4">
                  <c:v>68.239999999999995</c:v>
                </c:pt>
              </c:numCache>
            </c:numRef>
          </c:val>
          <c:extLst xmlns:c16r2="http://schemas.microsoft.com/office/drawing/2015/06/chart">
            <c:ext xmlns:c16="http://schemas.microsoft.com/office/drawing/2014/chart" uri="{C3380CC4-5D6E-409C-BE32-E72D297353CC}">
              <c16:uniqueId val="{00000000-7730-485B-A913-013A25D357AE}"/>
            </c:ext>
          </c:extLst>
        </c:ser>
        <c:dLbls>
          <c:showLegendKey val="0"/>
          <c:showVal val="0"/>
          <c:showCatName val="0"/>
          <c:showSerName val="0"/>
          <c:showPercent val="0"/>
          <c:showBubbleSize val="0"/>
        </c:dLbls>
        <c:gapWidth val="150"/>
        <c:axId val="500492288"/>
        <c:axId val="50049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7730-485B-A913-013A25D357AE}"/>
            </c:ext>
          </c:extLst>
        </c:ser>
        <c:dLbls>
          <c:showLegendKey val="0"/>
          <c:showVal val="0"/>
          <c:showCatName val="0"/>
          <c:showSerName val="0"/>
          <c:showPercent val="0"/>
          <c:showBubbleSize val="0"/>
        </c:dLbls>
        <c:marker val="1"/>
        <c:smooth val="0"/>
        <c:axId val="500492288"/>
        <c:axId val="500497384"/>
      </c:lineChart>
      <c:dateAx>
        <c:axId val="500492288"/>
        <c:scaling>
          <c:orientation val="minMax"/>
        </c:scaling>
        <c:delete val="1"/>
        <c:axPos val="b"/>
        <c:numFmt formatCode="&quot;H&quot;yy" sourceLinked="1"/>
        <c:majorTickMark val="none"/>
        <c:minorTickMark val="none"/>
        <c:tickLblPos val="none"/>
        <c:crossAx val="500497384"/>
        <c:crosses val="autoZero"/>
        <c:auto val="1"/>
        <c:lblOffset val="100"/>
        <c:baseTimeUnit val="years"/>
      </c:dateAx>
      <c:valAx>
        <c:axId val="50049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4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856-4EFA-908B-75DAA0F49BC4}"/>
            </c:ext>
          </c:extLst>
        </c:ser>
        <c:dLbls>
          <c:showLegendKey val="0"/>
          <c:showVal val="0"/>
          <c:showCatName val="0"/>
          <c:showSerName val="0"/>
          <c:showPercent val="0"/>
          <c:showBubbleSize val="0"/>
        </c:dLbls>
        <c:gapWidth val="150"/>
        <c:axId val="499144496"/>
        <c:axId val="49913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56-4EFA-908B-75DAA0F49BC4}"/>
            </c:ext>
          </c:extLst>
        </c:ser>
        <c:dLbls>
          <c:showLegendKey val="0"/>
          <c:showVal val="0"/>
          <c:showCatName val="0"/>
          <c:showSerName val="0"/>
          <c:showPercent val="0"/>
          <c:showBubbleSize val="0"/>
        </c:dLbls>
        <c:marker val="1"/>
        <c:smooth val="0"/>
        <c:axId val="499144496"/>
        <c:axId val="499138616"/>
      </c:lineChart>
      <c:dateAx>
        <c:axId val="499144496"/>
        <c:scaling>
          <c:orientation val="minMax"/>
        </c:scaling>
        <c:delete val="1"/>
        <c:axPos val="b"/>
        <c:numFmt formatCode="&quot;H&quot;yy" sourceLinked="1"/>
        <c:majorTickMark val="none"/>
        <c:minorTickMark val="none"/>
        <c:tickLblPos val="none"/>
        <c:crossAx val="499138616"/>
        <c:crosses val="autoZero"/>
        <c:auto val="1"/>
        <c:lblOffset val="100"/>
        <c:baseTimeUnit val="years"/>
      </c:dateAx>
      <c:valAx>
        <c:axId val="49913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14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D4-4F3E-9A8F-99F9A0675258}"/>
            </c:ext>
          </c:extLst>
        </c:ser>
        <c:dLbls>
          <c:showLegendKey val="0"/>
          <c:showVal val="0"/>
          <c:showCatName val="0"/>
          <c:showSerName val="0"/>
          <c:showPercent val="0"/>
          <c:showBubbleSize val="0"/>
        </c:dLbls>
        <c:gapWidth val="150"/>
        <c:axId val="499145672"/>
        <c:axId val="49913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D4-4F3E-9A8F-99F9A0675258}"/>
            </c:ext>
          </c:extLst>
        </c:ser>
        <c:dLbls>
          <c:showLegendKey val="0"/>
          <c:showVal val="0"/>
          <c:showCatName val="0"/>
          <c:showSerName val="0"/>
          <c:showPercent val="0"/>
          <c:showBubbleSize val="0"/>
        </c:dLbls>
        <c:marker val="1"/>
        <c:smooth val="0"/>
        <c:axId val="499145672"/>
        <c:axId val="499139400"/>
      </c:lineChart>
      <c:dateAx>
        <c:axId val="499145672"/>
        <c:scaling>
          <c:orientation val="minMax"/>
        </c:scaling>
        <c:delete val="1"/>
        <c:axPos val="b"/>
        <c:numFmt formatCode="&quot;H&quot;yy" sourceLinked="1"/>
        <c:majorTickMark val="none"/>
        <c:minorTickMark val="none"/>
        <c:tickLblPos val="none"/>
        <c:crossAx val="499139400"/>
        <c:crosses val="autoZero"/>
        <c:auto val="1"/>
        <c:lblOffset val="100"/>
        <c:baseTimeUnit val="years"/>
      </c:dateAx>
      <c:valAx>
        <c:axId val="4991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14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EB-435A-A2B4-3D3FBB72BF78}"/>
            </c:ext>
          </c:extLst>
        </c:ser>
        <c:dLbls>
          <c:showLegendKey val="0"/>
          <c:showVal val="0"/>
          <c:showCatName val="0"/>
          <c:showSerName val="0"/>
          <c:showPercent val="0"/>
          <c:showBubbleSize val="0"/>
        </c:dLbls>
        <c:gapWidth val="150"/>
        <c:axId val="499141360"/>
        <c:axId val="49914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B-435A-A2B4-3D3FBB72BF78}"/>
            </c:ext>
          </c:extLst>
        </c:ser>
        <c:dLbls>
          <c:showLegendKey val="0"/>
          <c:showVal val="0"/>
          <c:showCatName val="0"/>
          <c:showSerName val="0"/>
          <c:showPercent val="0"/>
          <c:showBubbleSize val="0"/>
        </c:dLbls>
        <c:marker val="1"/>
        <c:smooth val="0"/>
        <c:axId val="499141360"/>
        <c:axId val="499142536"/>
      </c:lineChart>
      <c:dateAx>
        <c:axId val="499141360"/>
        <c:scaling>
          <c:orientation val="minMax"/>
        </c:scaling>
        <c:delete val="1"/>
        <c:axPos val="b"/>
        <c:numFmt formatCode="&quot;H&quot;yy" sourceLinked="1"/>
        <c:majorTickMark val="none"/>
        <c:minorTickMark val="none"/>
        <c:tickLblPos val="none"/>
        <c:crossAx val="499142536"/>
        <c:crosses val="autoZero"/>
        <c:auto val="1"/>
        <c:lblOffset val="100"/>
        <c:baseTimeUnit val="years"/>
      </c:dateAx>
      <c:valAx>
        <c:axId val="49914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14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76-4F1D-AEE1-CEE2B847935E}"/>
            </c:ext>
          </c:extLst>
        </c:ser>
        <c:dLbls>
          <c:showLegendKey val="0"/>
          <c:showVal val="0"/>
          <c:showCatName val="0"/>
          <c:showSerName val="0"/>
          <c:showPercent val="0"/>
          <c:showBubbleSize val="0"/>
        </c:dLbls>
        <c:gapWidth val="150"/>
        <c:axId val="433117864"/>
        <c:axId val="35000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76-4F1D-AEE1-CEE2B847935E}"/>
            </c:ext>
          </c:extLst>
        </c:ser>
        <c:dLbls>
          <c:showLegendKey val="0"/>
          <c:showVal val="0"/>
          <c:showCatName val="0"/>
          <c:showSerName val="0"/>
          <c:showPercent val="0"/>
          <c:showBubbleSize val="0"/>
        </c:dLbls>
        <c:marker val="1"/>
        <c:smooth val="0"/>
        <c:axId val="433117864"/>
        <c:axId val="350006896"/>
      </c:lineChart>
      <c:dateAx>
        <c:axId val="433117864"/>
        <c:scaling>
          <c:orientation val="minMax"/>
        </c:scaling>
        <c:delete val="1"/>
        <c:axPos val="b"/>
        <c:numFmt formatCode="&quot;H&quot;yy" sourceLinked="1"/>
        <c:majorTickMark val="none"/>
        <c:minorTickMark val="none"/>
        <c:tickLblPos val="none"/>
        <c:crossAx val="350006896"/>
        <c:crosses val="autoZero"/>
        <c:auto val="1"/>
        <c:lblOffset val="100"/>
        <c:baseTimeUnit val="years"/>
      </c:dateAx>
      <c:valAx>
        <c:axId val="35000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81-40EE-9F4D-2E068638A372}"/>
            </c:ext>
          </c:extLst>
        </c:ser>
        <c:dLbls>
          <c:showLegendKey val="0"/>
          <c:showVal val="0"/>
          <c:showCatName val="0"/>
          <c:showSerName val="0"/>
          <c:showPercent val="0"/>
          <c:showBubbleSize val="0"/>
        </c:dLbls>
        <c:gapWidth val="150"/>
        <c:axId val="498801576"/>
        <c:axId val="49880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81-40EE-9F4D-2E068638A372}"/>
            </c:ext>
          </c:extLst>
        </c:ser>
        <c:dLbls>
          <c:showLegendKey val="0"/>
          <c:showVal val="0"/>
          <c:showCatName val="0"/>
          <c:showSerName val="0"/>
          <c:showPercent val="0"/>
          <c:showBubbleSize val="0"/>
        </c:dLbls>
        <c:marker val="1"/>
        <c:smooth val="0"/>
        <c:axId val="498801576"/>
        <c:axId val="498800792"/>
      </c:lineChart>
      <c:dateAx>
        <c:axId val="498801576"/>
        <c:scaling>
          <c:orientation val="minMax"/>
        </c:scaling>
        <c:delete val="1"/>
        <c:axPos val="b"/>
        <c:numFmt formatCode="&quot;H&quot;yy" sourceLinked="1"/>
        <c:majorTickMark val="none"/>
        <c:minorTickMark val="none"/>
        <c:tickLblPos val="none"/>
        <c:crossAx val="498800792"/>
        <c:crosses val="autoZero"/>
        <c:auto val="1"/>
        <c:lblOffset val="100"/>
        <c:baseTimeUnit val="years"/>
      </c:dateAx>
      <c:valAx>
        <c:axId val="4988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4173.6499999999996</c:v>
                </c:pt>
                <c:pt idx="1">
                  <c:v>3039.94</c:v>
                </c:pt>
                <c:pt idx="2">
                  <c:v>2812.99</c:v>
                </c:pt>
                <c:pt idx="3">
                  <c:v>2536.81</c:v>
                </c:pt>
                <c:pt idx="4">
                  <c:v>2223.42</c:v>
                </c:pt>
              </c:numCache>
            </c:numRef>
          </c:val>
          <c:extLst xmlns:c16r2="http://schemas.microsoft.com/office/drawing/2015/06/chart">
            <c:ext xmlns:c16="http://schemas.microsoft.com/office/drawing/2014/chart" uri="{C3380CC4-5D6E-409C-BE32-E72D297353CC}">
              <c16:uniqueId val="{00000000-273A-4D1A-8ED9-1A1C9D89DAC7}"/>
            </c:ext>
          </c:extLst>
        </c:ser>
        <c:dLbls>
          <c:showLegendKey val="0"/>
          <c:showVal val="0"/>
          <c:showCatName val="0"/>
          <c:showSerName val="0"/>
          <c:showPercent val="0"/>
          <c:showBubbleSize val="0"/>
        </c:dLbls>
        <c:gapWidth val="150"/>
        <c:axId val="498801184"/>
        <c:axId val="49880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273A-4D1A-8ED9-1A1C9D89DAC7}"/>
            </c:ext>
          </c:extLst>
        </c:ser>
        <c:dLbls>
          <c:showLegendKey val="0"/>
          <c:showVal val="0"/>
          <c:showCatName val="0"/>
          <c:showSerName val="0"/>
          <c:showPercent val="0"/>
          <c:showBubbleSize val="0"/>
        </c:dLbls>
        <c:marker val="1"/>
        <c:smooth val="0"/>
        <c:axId val="498801184"/>
        <c:axId val="498801968"/>
      </c:lineChart>
      <c:dateAx>
        <c:axId val="498801184"/>
        <c:scaling>
          <c:orientation val="minMax"/>
        </c:scaling>
        <c:delete val="1"/>
        <c:axPos val="b"/>
        <c:numFmt formatCode="&quot;H&quot;yy" sourceLinked="1"/>
        <c:majorTickMark val="none"/>
        <c:minorTickMark val="none"/>
        <c:tickLblPos val="none"/>
        <c:crossAx val="498801968"/>
        <c:crosses val="autoZero"/>
        <c:auto val="1"/>
        <c:lblOffset val="100"/>
        <c:baseTimeUnit val="years"/>
      </c:dateAx>
      <c:valAx>
        <c:axId val="4988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37.64</c:v>
                </c:pt>
                <c:pt idx="1">
                  <c:v>31.61</c:v>
                </c:pt>
                <c:pt idx="2">
                  <c:v>29.2</c:v>
                </c:pt>
                <c:pt idx="3">
                  <c:v>47.08</c:v>
                </c:pt>
                <c:pt idx="4">
                  <c:v>52.22</c:v>
                </c:pt>
              </c:numCache>
            </c:numRef>
          </c:val>
          <c:extLst xmlns:c16r2="http://schemas.microsoft.com/office/drawing/2015/06/chart">
            <c:ext xmlns:c16="http://schemas.microsoft.com/office/drawing/2014/chart" uri="{C3380CC4-5D6E-409C-BE32-E72D297353CC}">
              <c16:uniqueId val="{00000000-58F4-467A-AD19-90DA309DAF9A}"/>
            </c:ext>
          </c:extLst>
        </c:ser>
        <c:dLbls>
          <c:showLegendKey val="0"/>
          <c:showVal val="0"/>
          <c:showCatName val="0"/>
          <c:showSerName val="0"/>
          <c:showPercent val="0"/>
          <c:showBubbleSize val="0"/>
        </c:dLbls>
        <c:gapWidth val="150"/>
        <c:axId val="498802752"/>
        <c:axId val="49880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58F4-467A-AD19-90DA309DAF9A}"/>
            </c:ext>
          </c:extLst>
        </c:ser>
        <c:dLbls>
          <c:showLegendKey val="0"/>
          <c:showVal val="0"/>
          <c:showCatName val="0"/>
          <c:showSerName val="0"/>
          <c:showPercent val="0"/>
          <c:showBubbleSize val="0"/>
        </c:dLbls>
        <c:marker val="1"/>
        <c:smooth val="0"/>
        <c:axId val="498802752"/>
        <c:axId val="498806280"/>
      </c:lineChart>
      <c:dateAx>
        <c:axId val="498802752"/>
        <c:scaling>
          <c:orientation val="minMax"/>
        </c:scaling>
        <c:delete val="1"/>
        <c:axPos val="b"/>
        <c:numFmt formatCode="&quot;H&quot;yy" sourceLinked="1"/>
        <c:majorTickMark val="none"/>
        <c:minorTickMark val="none"/>
        <c:tickLblPos val="none"/>
        <c:crossAx val="498806280"/>
        <c:crosses val="autoZero"/>
        <c:auto val="1"/>
        <c:lblOffset val="100"/>
        <c:baseTimeUnit val="years"/>
      </c:dateAx>
      <c:valAx>
        <c:axId val="49880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697.85</c:v>
                </c:pt>
                <c:pt idx="1">
                  <c:v>1069.8399999999999</c:v>
                </c:pt>
                <c:pt idx="2">
                  <c:v>1179.29</c:v>
                </c:pt>
                <c:pt idx="3">
                  <c:v>740.06</c:v>
                </c:pt>
                <c:pt idx="4">
                  <c:v>659.46</c:v>
                </c:pt>
              </c:numCache>
            </c:numRef>
          </c:val>
          <c:extLst xmlns:c16r2="http://schemas.microsoft.com/office/drawing/2015/06/chart">
            <c:ext xmlns:c16="http://schemas.microsoft.com/office/drawing/2014/chart" uri="{C3380CC4-5D6E-409C-BE32-E72D297353CC}">
              <c16:uniqueId val="{00000000-09CE-4C80-9DC1-EC9D56CF8487}"/>
            </c:ext>
          </c:extLst>
        </c:ser>
        <c:dLbls>
          <c:showLegendKey val="0"/>
          <c:showVal val="0"/>
          <c:showCatName val="0"/>
          <c:showSerName val="0"/>
          <c:showPercent val="0"/>
          <c:showBubbleSize val="0"/>
        </c:dLbls>
        <c:gapWidth val="150"/>
        <c:axId val="498803928"/>
        <c:axId val="4988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09CE-4C80-9DC1-EC9D56CF8487}"/>
            </c:ext>
          </c:extLst>
        </c:ser>
        <c:dLbls>
          <c:showLegendKey val="0"/>
          <c:showVal val="0"/>
          <c:showCatName val="0"/>
          <c:showSerName val="0"/>
          <c:showPercent val="0"/>
          <c:showBubbleSize val="0"/>
        </c:dLbls>
        <c:marker val="1"/>
        <c:smooth val="0"/>
        <c:axId val="498803928"/>
        <c:axId val="498804320"/>
      </c:lineChart>
      <c:dateAx>
        <c:axId val="498803928"/>
        <c:scaling>
          <c:orientation val="minMax"/>
        </c:scaling>
        <c:delete val="1"/>
        <c:axPos val="b"/>
        <c:numFmt formatCode="&quot;H&quot;yy" sourceLinked="1"/>
        <c:majorTickMark val="none"/>
        <c:minorTickMark val="none"/>
        <c:tickLblPos val="none"/>
        <c:crossAx val="498804320"/>
        <c:crosses val="autoZero"/>
        <c:auto val="1"/>
        <c:lblOffset val="100"/>
        <c:baseTimeUnit val="years"/>
      </c:dateAx>
      <c:valAx>
        <c:axId val="4988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平戸市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30265</v>
      </c>
      <c r="AM8" s="69"/>
      <c r="AN8" s="69"/>
      <c r="AO8" s="69"/>
      <c r="AP8" s="69"/>
      <c r="AQ8" s="69"/>
      <c r="AR8" s="69"/>
      <c r="AS8" s="69"/>
      <c r="AT8" s="68">
        <f>データ!T6</f>
        <v>235.12</v>
      </c>
      <c r="AU8" s="68"/>
      <c r="AV8" s="68"/>
      <c r="AW8" s="68"/>
      <c r="AX8" s="68"/>
      <c r="AY8" s="68"/>
      <c r="AZ8" s="68"/>
      <c r="BA8" s="68"/>
      <c r="BB8" s="68">
        <f>データ!U6</f>
        <v>128.72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0.49</v>
      </c>
      <c r="Q10" s="68"/>
      <c r="R10" s="68"/>
      <c r="S10" s="68"/>
      <c r="T10" s="68"/>
      <c r="U10" s="68"/>
      <c r="V10" s="68"/>
      <c r="W10" s="68">
        <f>データ!Q6</f>
        <v>84.12</v>
      </c>
      <c r="X10" s="68"/>
      <c r="Y10" s="68"/>
      <c r="Z10" s="68"/>
      <c r="AA10" s="68"/>
      <c r="AB10" s="68"/>
      <c r="AC10" s="68"/>
      <c r="AD10" s="69">
        <f>データ!R6</f>
        <v>6210</v>
      </c>
      <c r="AE10" s="69"/>
      <c r="AF10" s="69"/>
      <c r="AG10" s="69"/>
      <c r="AH10" s="69"/>
      <c r="AI10" s="69"/>
      <c r="AJ10" s="69"/>
      <c r="AK10" s="2"/>
      <c r="AL10" s="69">
        <f>データ!V6</f>
        <v>148</v>
      </c>
      <c r="AM10" s="69"/>
      <c r="AN10" s="69"/>
      <c r="AO10" s="69"/>
      <c r="AP10" s="69"/>
      <c r="AQ10" s="69"/>
      <c r="AR10" s="69"/>
      <c r="AS10" s="69"/>
      <c r="AT10" s="68">
        <f>データ!W6</f>
        <v>0.09</v>
      </c>
      <c r="AU10" s="68"/>
      <c r="AV10" s="68"/>
      <c r="AW10" s="68"/>
      <c r="AX10" s="68"/>
      <c r="AY10" s="68"/>
      <c r="AZ10" s="68"/>
      <c r="BA10" s="68"/>
      <c r="BB10" s="68">
        <f>データ!X6</f>
        <v>1644.44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Z3br/mTpv5+xglAWn+64V916D89pvUAWgak9cv9jkLdgFmxR10ZDB9LVWZLNDYKM2J4HR9ND0PqotnHXo2Lx/g==" saltValue="A07bfD4KpRFRkZlLFjff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422070</v>
      </c>
      <c r="D6" s="33">
        <f t="shared" si="3"/>
        <v>47</v>
      </c>
      <c r="E6" s="33">
        <f t="shared" si="3"/>
        <v>17</v>
      </c>
      <c r="F6" s="33">
        <f t="shared" si="3"/>
        <v>5</v>
      </c>
      <c r="G6" s="33">
        <f t="shared" si="3"/>
        <v>0</v>
      </c>
      <c r="H6" s="33" t="str">
        <f t="shared" si="3"/>
        <v>長崎県　平戸市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0.49</v>
      </c>
      <c r="Q6" s="34">
        <f t="shared" si="3"/>
        <v>84.12</v>
      </c>
      <c r="R6" s="34">
        <f t="shared" si="3"/>
        <v>6210</v>
      </c>
      <c r="S6" s="34">
        <f t="shared" si="3"/>
        <v>30265</v>
      </c>
      <c r="T6" s="34">
        <f t="shared" si="3"/>
        <v>235.12</v>
      </c>
      <c r="U6" s="34">
        <f t="shared" si="3"/>
        <v>128.72</v>
      </c>
      <c r="V6" s="34">
        <f t="shared" si="3"/>
        <v>148</v>
      </c>
      <c r="W6" s="34">
        <f t="shared" si="3"/>
        <v>0.09</v>
      </c>
      <c r="X6" s="34">
        <f t="shared" si="3"/>
        <v>1644.44</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4173.6499999999996</v>
      </c>
      <c r="BG6" s="35">
        <f t="shared" ref="BG6:BO6" si="7">IF(BG7="",NA(),BG7)</f>
        <v>3039.94</v>
      </c>
      <c r="BH6" s="35">
        <f t="shared" si="7"/>
        <v>2812.99</v>
      </c>
      <c r="BI6" s="35">
        <f t="shared" si="7"/>
        <v>2536.81</v>
      </c>
      <c r="BJ6" s="35">
        <f t="shared" si="7"/>
        <v>2223.42</v>
      </c>
      <c r="BK6" s="35">
        <f t="shared" si="7"/>
        <v>1051.43</v>
      </c>
      <c r="BL6" s="35">
        <f t="shared" si="7"/>
        <v>855.8</v>
      </c>
      <c r="BM6" s="35">
        <f t="shared" si="7"/>
        <v>789.46</v>
      </c>
      <c r="BN6" s="35">
        <f t="shared" si="7"/>
        <v>826.83</v>
      </c>
      <c r="BO6" s="35">
        <f t="shared" si="7"/>
        <v>867.83</v>
      </c>
      <c r="BP6" s="34" t="str">
        <f>IF(BP7="","",IF(BP7="-","【-】","【"&amp;SUBSTITUTE(TEXT(BP7,"#,##0.00"),"-","△")&amp;"】"))</f>
        <v>【832.52】</v>
      </c>
      <c r="BQ6" s="35">
        <f>IF(BQ7="",NA(),BQ7)</f>
        <v>37.64</v>
      </c>
      <c r="BR6" s="35">
        <f t="shared" ref="BR6:BZ6" si="8">IF(BR7="",NA(),BR7)</f>
        <v>31.61</v>
      </c>
      <c r="BS6" s="35">
        <f t="shared" si="8"/>
        <v>29.2</v>
      </c>
      <c r="BT6" s="35">
        <f t="shared" si="8"/>
        <v>47.08</v>
      </c>
      <c r="BU6" s="35">
        <f t="shared" si="8"/>
        <v>52.22</v>
      </c>
      <c r="BV6" s="35">
        <f t="shared" si="8"/>
        <v>40.06</v>
      </c>
      <c r="BW6" s="35">
        <f t="shared" si="8"/>
        <v>59.8</v>
      </c>
      <c r="BX6" s="35">
        <f t="shared" si="8"/>
        <v>57.77</v>
      </c>
      <c r="BY6" s="35">
        <f t="shared" si="8"/>
        <v>57.31</v>
      </c>
      <c r="BZ6" s="35">
        <f t="shared" si="8"/>
        <v>57.08</v>
      </c>
      <c r="CA6" s="34" t="str">
        <f>IF(CA7="","",IF(CA7="-","【-】","【"&amp;SUBSTITUTE(TEXT(CA7,"#,##0.00"),"-","△")&amp;"】"))</f>
        <v>【60.94】</v>
      </c>
      <c r="CB6" s="35">
        <f>IF(CB7="",NA(),CB7)</f>
        <v>697.85</v>
      </c>
      <c r="CC6" s="35">
        <f t="shared" ref="CC6:CK6" si="9">IF(CC7="",NA(),CC7)</f>
        <v>1069.8399999999999</v>
      </c>
      <c r="CD6" s="35">
        <f t="shared" si="9"/>
        <v>1179.29</v>
      </c>
      <c r="CE6" s="35">
        <f t="shared" si="9"/>
        <v>740.06</v>
      </c>
      <c r="CF6" s="35">
        <f t="shared" si="9"/>
        <v>659.46</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21.9</v>
      </c>
      <c r="CN6" s="35">
        <f t="shared" ref="CN6:CV6" si="10">IF(CN7="",NA(),CN7)</f>
        <v>20.95</v>
      </c>
      <c r="CO6" s="35">
        <f t="shared" si="10"/>
        <v>20</v>
      </c>
      <c r="CP6" s="35">
        <f t="shared" si="10"/>
        <v>22.86</v>
      </c>
      <c r="CQ6" s="35">
        <f t="shared" si="10"/>
        <v>22.86</v>
      </c>
      <c r="CR6" s="35">
        <f t="shared" si="10"/>
        <v>42.84</v>
      </c>
      <c r="CS6" s="35">
        <f t="shared" si="10"/>
        <v>51.75</v>
      </c>
      <c r="CT6" s="35">
        <f t="shared" si="10"/>
        <v>50.68</v>
      </c>
      <c r="CU6" s="35">
        <f t="shared" si="10"/>
        <v>50.14</v>
      </c>
      <c r="CV6" s="35">
        <f t="shared" si="10"/>
        <v>54.83</v>
      </c>
      <c r="CW6" s="34" t="str">
        <f>IF(CW7="","",IF(CW7="-","【-】","【"&amp;SUBSTITUTE(TEXT(CW7,"#,##0.00"),"-","△")&amp;"】"))</f>
        <v>【54.84】</v>
      </c>
      <c r="CX6" s="35">
        <f>IF(CX7="",NA(),CX7)</f>
        <v>62.35</v>
      </c>
      <c r="CY6" s="35">
        <f t="shared" ref="CY6:DG6" si="11">IF(CY7="",NA(),CY7)</f>
        <v>62.2</v>
      </c>
      <c r="CZ6" s="35">
        <f t="shared" si="11"/>
        <v>62.8</v>
      </c>
      <c r="DA6" s="35">
        <f t="shared" si="11"/>
        <v>60.13</v>
      </c>
      <c r="DB6" s="35">
        <f t="shared" si="11"/>
        <v>68.239999999999995</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422070</v>
      </c>
      <c r="D7" s="37">
        <v>47</v>
      </c>
      <c r="E7" s="37">
        <v>17</v>
      </c>
      <c r="F7" s="37">
        <v>5</v>
      </c>
      <c r="G7" s="37">
        <v>0</v>
      </c>
      <c r="H7" s="37" t="s">
        <v>98</v>
      </c>
      <c r="I7" s="37" t="s">
        <v>99</v>
      </c>
      <c r="J7" s="37" t="s">
        <v>100</v>
      </c>
      <c r="K7" s="37" t="s">
        <v>101</v>
      </c>
      <c r="L7" s="37" t="s">
        <v>102</v>
      </c>
      <c r="M7" s="37" t="s">
        <v>103</v>
      </c>
      <c r="N7" s="38" t="s">
        <v>104</v>
      </c>
      <c r="O7" s="38" t="s">
        <v>105</v>
      </c>
      <c r="P7" s="38">
        <v>0.49</v>
      </c>
      <c r="Q7" s="38">
        <v>84.12</v>
      </c>
      <c r="R7" s="38">
        <v>6210</v>
      </c>
      <c r="S7" s="38">
        <v>30265</v>
      </c>
      <c r="T7" s="38">
        <v>235.12</v>
      </c>
      <c r="U7" s="38">
        <v>128.72</v>
      </c>
      <c r="V7" s="38">
        <v>148</v>
      </c>
      <c r="W7" s="38">
        <v>0.09</v>
      </c>
      <c r="X7" s="38">
        <v>1644.44</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4173.6499999999996</v>
      </c>
      <c r="BG7" s="38">
        <v>3039.94</v>
      </c>
      <c r="BH7" s="38">
        <v>2812.99</v>
      </c>
      <c r="BI7" s="38">
        <v>2536.81</v>
      </c>
      <c r="BJ7" s="38">
        <v>2223.42</v>
      </c>
      <c r="BK7" s="38">
        <v>1051.43</v>
      </c>
      <c r="BL7" s="38">
        <v>855.8</v>
      </c>
      <c r="BM7" s="38">
        <v>789.46</v>
      </c>
      <c r="BN7" s="38">
        <v>826.83</v>
      </c>
      <c r="BO7" s="38">
        <v>867.83</v>
      </c>
      <c r="BP7" s="38">
        <v>832.52</v>
      </c>
      <c r="BQ7" s="38">
        <v>37.64</v>
      </c>
      <c r="BR7" s="38">
        <v>31.61</v>
      </c>
      <c r="BS7" s="38">
        <v>29.2</v>
      </c>
      <c r="BT7" s="38">
        <v>47.08</v>
      </c>
      <c r="BU7" s="38">
        <v>52.22</v>
      </c>
      <c r="BV7" s="38">
        <v>40.06</v>
      </c>
      <c r="BW7" s="38">
        <v>59.8</v>
      </c>
      <c r="BX7" s="38">
        <v>57.77</v>
      </c>
      <c r="BY7" s="38">
        <v>57.31</v>
      </c>
      <c r="BZ7" s="38">
        <v>57.08</v>
      </c>
      <c r="CA7" s="38">
        <v>60.94</v>
      </c>
      <c r="CB7" s="38">
        <v>697.85</v>
      </c>
      <c r="CC7" s="38">
        <v>1069.8399999999999</v>
      </c>
      <c r="CD7" s="38">
        <v>1179.29</v>
      </c>
      <c r="CE7" s="38">
        <v>740.06</v>
      </c>
      <c r="CF7" s="38">
        <v>659.46</v>
      </c>
      <c r="CG7" s="38">
        <v>355.22</v>
      </c>
      <c r="CH7" s="38">
        <v>263.76</v>
      </c>
      <c r="CI7" s="38">
        <v>274.35000000000002</v>
      </c>
      <c r="CJ7" s="38">
        <v>273.52</v>
      </c>
      <c r="CK7" s="38">
        <v>274.99</v>
      </c>
      <c r="CL7" s="38">
        <v>253.04</v>
      </c>
      <c r="CM7" s="38">
        <v>21.9</v>
      </c>
      <c r="CN7" s="38">
        <v>20.95</v>
      </c>
      <c r="CO7" s="38">
        <v>20</v>
      </c>
      <c r="CP7" s="38">
        <v>22.86</v>
      </c>
      <c r="CQ7" s="38">
        <v>22.86</v>
      </c>
      <c r="CR7" s="38">
        <v>42.84</v>
      </c>
      <c r="CS7" s="38">
        <v>51.75</v>
      </c>
      <c r="CT7" s="38">
        <v>50.68</v>
      </c>
      <c r="CU7" s="38">
        <v>50.14</v>
      </c>
      <c r="CV7" s="38">
        <v>54.83</v>
      </c>
      <c r="CW7" s="38">
        <v>54.84</v>
      </c>
      <c r="CX7" s="38">
        <v>62.35</v>
      </c>
      <c r="CY7" s="38">
        <v>62.2</v>
      </c>
      <c r="CZ7" s="38">
        <v>62.8</v>
      </c>
      <c r="DA7" s="38">
        <v>60.13</v>
      </c>
      <c r="DB7" s="38">
        <v>68.239999999999995</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健治</cp:lastModifiedBy>
  <cp:lastPrinted>2022-01-21T05:15:07Z</cp:lastPrinted>
  <dcterms:created xsi:type="dcterms:W3CDTF">2021-12-03T08:02:51Z</dcterms:created>
  <dcterms:modified xsi:type="dcterms:W3CDTF">2022-01-21T05:18:20Z</dcterms:modified>
  <cp:category/>
</cp:coreProperties>
</file>