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91.10.100\10.91.10.100\02作業用\02経理課\経理係文書\経営戦略（経営比較分析表）\経営比較分析表\R3\02_回答\下水道事業（法適）\"/>
    </mc:Choice>
  </mc:AlternateContent>
  <xr:revisionPtr revIDLastSave="0" documentId="13_ncr:1_{634F7B0A-F602-4B9F-BC1D-85B80A783408}" xr6:coauthVersionLast="36" xr6:coauthVersionMax="36" xr10:uidLastSave="{00000000-0000-0000-0000-000000000000}"/>
  <workbookProtection workbookAlgorithmName="SHA-512" workbookHashValue="P5GO9ZBz2jEok3PUcvnLUz1SLUSogUjsw/moKMVJ0HlULdphBhun7Go0ZxYPvz9lfZQ3k9cOO65JHMLoqNiflw==" workbookSaltValue="AyK0fF3p2xXdVMl4S9y0nA==" workbookSpinCount="100000" lockStructure="1"/>
  <bookViews>
    <workbookView xWindow="0" yWindow="0" windowWidth="14370" windowHeight="77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<sst xmlns="http://schemas.openxmlformats.org/spreadsheetml/2006/main" count="231" uniqueCount="116">
  <si>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</si>
  <si>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</si>
  <si>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</si>
  <si>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</si>
  <si>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</si>
  <si>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</si>
  <si>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</si>
  <si>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</si>
  <si>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</si>
  <si>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</si>
  <si>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</si>
  <si>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</si>
  <si>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</si>
  <si>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</si>
  <si>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</si>
  <si>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</si>
  <si>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</si>
  <si>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</si>
  <si>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</si>
  <si>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</si>
  <si>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</si>
  <si>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</si>
  <si>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</si>
  <si>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</si>
  <si>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</si>
  <si>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</si>
  <si>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</si>
  <si>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</si>
  <si>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</si>
  <si>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</si>
  <si>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</si>
  <si>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</si>
  <si>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</si>
  <si>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</si>
  <si>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</si>
  <si>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</si>
  <si>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</si>
  <si>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</si>
  <si>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</si>
  <si>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</si>
  <si>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</si>
  <si>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</si>
  <si>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</si>
  <si>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</si>
  <si>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</si>
  <si>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</si>
  <si>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</si>
  <si>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</si>
  <si>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</si>
  <si>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</si>
  <si>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</si>
  <si>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</si>
  <si>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</si>
  <si>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</si>
  <si>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</si>
  <si>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</si>
  <si>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</si>
  <si>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</si>
  <si>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</si>
  <si>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</si>
  <si>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</si>
  <si>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</si>
  <si>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</si>
  <si>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</si>
  <si>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</si>
  <si>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</si>
  <si>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</si>
  <si>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</si>
  <si>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</si>
  <si>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</si>
  <si>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</si>
  <si>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</si>
  <si>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</si>
  <si>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</si>
  <si>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</si>
  <si>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</si>
  <si>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</si>
  <si>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</si>
  <si>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</si>
  <si>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</si>
  <si>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</si>
  <si>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</si>
  <si>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</si>
  <si>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</si>
  <si>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</si>
  <si>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</si>
  <si>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</si>
  <si>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</si>
  <si>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</si>
  <si>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</si>
  <si>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</si>
  <si>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</si>
  <si>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</si>
  <si>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</si>
  <si>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</si>
  <si>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</si>
  <si>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</si>
  <si>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</si>
  <si>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</si>
  <si>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</si>
  <si>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</si>
  <si>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</si>
  <si>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</si>
  <si>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</si>
  <si>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</si>
  <si>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</si>
  <si>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</si>
  <si>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</si>
  <si>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</si>
  <si>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</si>
  <si>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</si>
  <si>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</si>
  <si>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</si>
  <si>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「①経常収支比率」は、100％以上を維持しており、事業運営は健全である。
　「②累積欠損金比率」は、各年度０となっている。
　「③流動比率」は、100％以上であり、支払能力に問題はない。
　「④企業債残高対事業規模比率」は、企業債残高が減少していることから、前年度より低下している。
　「⑤経費回収率」は、100％以上である。
　「⑥汚水処理原価」は、前年度より減少している。
　「⑦施設利用率」は、本事業が市街化区域以外の区域で設置されるものであるため、低くならざるをえないが、今後は人口減少による処理水量の減少が見込まれるため、施設のダウンサイジングやスペックの適正化等に取り組んでいく必要がある。
　「⑧水洗化率」は、一定の段階に達している。</t>
    <phoneticPr fontId="4"/>
  </si>
  <si>
    <t>　「①有形固定資産減価償却率」は、前年度より上昇している。
　「②管渠老朽化率」及び「③管渠改善率」は、供用開始からの年数が浅く、０である。</t>
    <phoneticPr fontId="4"/>
  </si>
  <si>
    <t>　経営の健全性及び効率性については、使用料収入が減少傾向にある中、施設のダウンサイジングやスぺックの適正化に努め、引き続き経営の健全性を確保していく必要がある。
　老朽化の状況については、長期的な施設の更新需要に備え、導入を進めているアセットマネジメントにより、投資計画を着実に実施していく必要がある。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</si>
</sst>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29-4A60-ADBB-B778A6E711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F329-4A60-ADBB-B778A6E711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120.68</c:v>
                </c:pt>
                <c:pt idx="1">
                  <c:v>122.7</c:v>
                </c:pt>
                <c:pt idx="2">
                  <c:v>124.52</c:v>
                </c:pt>
                <c:pt idx="3">
                  <c:v>126.75</c:v>
                </c:pt>
                <c:pt idx="4">
                  <c:v>128.97999999999999</c:v>
                </c:pt>
              </c:numCache>
            </c:numRef>
          </c:val>
          <c:extLst>
            <c:ext xmlns:c16="http://schemas.microsoft.com/office/drawing/2014/chart" uri="{C3380CC4-5D6E-409C-BE32-E72D297353CC}">
              <c16:uniqueId val="{00000000-89E6-41E3-9496-A9E9178C3D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89E6-41E3-9496-A9E9178C3D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21.65</c:v>
                </c:pt>
                <c:pt idx="1">
                  <c:v>23.83</c:v>
                </c:pt>
                <c:pt idx="2">
                  <c:v>26.05</c:v>
                </c:pt>
                <c:pt idx="3">
                  <c:v>28.29</c:v>
                </c:pt>
                <c:pt idx="4">
                  <c:v>30.4</c:v>
                </c:pt>
              </c:numCache>
            </c:numRef>
          </c:val>
          <c:extLst>
            <c:ext xmlns:c16="http://schemas.microsoft.com/office/drawing/2014/chart" uri="{C3380CC4-5D6E-409C-BE32-E72D297353CC}">
              <c16:uniqueId val="{00000000-2B51-450B-A10E-F907491209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2B51-450B-A10E-F907491209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00-44B5-B2A1-D82927F59B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D300-44B5-B2A1-D82927F59B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84-4EC9-B9BD-C397B53F76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0184-4EC9-B9BD-C397B53F76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160.29</c:v>
                </c:pt>
                <c:pt idx="1">
                  <c:v>184.18</c:v>
                </c:pt>
                <c:pt idx="2">
                  <c:v>219.5</c:v>
                </c:pt>
                <c:pt idx="3">
                  <c:v>258.08999999999997</c:v>
                </c:pt>
                <c:pt idx="4">
                  <c:v>293.04000000000002</c:v>
                </c:pt>
              </c:numCache>
            </c:numRef>
          </c:val>
          <c:extLst>
            <c:ext xmlns:c16="http://schemas.microsoft.com/office/drawing/2014/chart" uri="{C3380CC4-5D6E-409C-BE32-E72D297353CC}">
              <c16:uniqueId val="{00000000-4670-463C-A358-ED110C8D1D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670-463C-A358-ED110C8D1D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1415.23</c:v>
                </c:pt>
                <c:pt idx="1">
                  <c:v>1293.07</c:v>
                </c:pt>
                <c:pt idx="2">
                  <c:v>1164.53</c:v>
                </c:pt>
                <c:pt idx="3">
                  <c:v>1063.95</c:v>
                </c:pt>
                <c:pt idx="4">
                  <c:v>984.42</c:v>
                </c:pt>
              </c:numCache>
            </c:numRef>
          </c:val>
          <c:extLst>
            <c:ext xmlns:c16="http://schemas.microsoft.com/office/drawing/2014/chart" uri="{C3380CC4-5D6E-409C-BE32-E72D297353CC}">
              <c16:uniqueId val="{00000000-B187-4A54-8F9F-46F48B83A6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187-4A54-8F9F-46F48B83A6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246.23</c:v>
                </c:pt>
                <c:pt idx="1">
                  <c:v>276.22000000000003</c:v>
                </c:pt>
                <c:pt idx="2">
                  <c:v>310.55</c:v>
                </c:pt>
                <c:pt idx="3">
                  <c:v>372.71</c:v>
                </c:pt>
                <c:pt idx="4">
                  <c:v>480.71</c:v>
                </c:pt>
              </c:numCache>
            </c:numRef>
          </c:val>
          <c:extLst>
            <c:ext xmlns:c16="http://schemas.microsoft.com/office/drawing/2014/chart" uri="{C3380CC4-5D6E-409C-BE32-E72D297353CC}">
              <c16:uniqueId val="{00000000-46A4-4B2E-800B-4339FBDE16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6A4-4B2E-800B-4339FBDE16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95.18</c:v>
                </c:pt>
                <c:pt idx="1">
                  <c:v>85.38</c:v>
                </c:pt>
                <c:pt idx="2">
                  <c:v>76.95</c:v>
                </c:pt>
                <c:pt idx="3">
                  <c:v>63.98</c:v>
                </c:pt>
                <c:pt idx="4">
                  <c:v>49.5</c:v>
                </c:pt>
              </c:numCache>
            </c:numRef>
          </c:val>
          <c:extLst>
            <c:ext xmlns:c16="http://schemas.microsoft.com/office/drawing/2014/chart" uri="{C3380CC4-5D6E-409C-BE32-E72D297353CC}">
              <c16:uniqueId val="{00000000-8601-4C29-A617-99AED50E7D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601-4C29-A617-99AED50E7D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29.29</c:v>
                </c:pt>
                <c:pt idx="1">
                  <c:v>95.57</c:v>
                </c:pt>
                <c:pt idx="2">
                  <c:v>47.31</c:v>
                </c:pt>
                <c:pt idx="3">
                  <c:v>46.48</c:v>
                </c:pt>
                <c:pt idx="4">
                  <c:v>46.55</c:v>
                </c:pt>
              </c:numCache>
            </c:numRef>
          </c:val>
          <c:extLst>
            <c:ext xmlns:c16="http://schemas.microsoft.com/office/drawing/2014/chart" uri="{C3380CC4-5D6E-409C-BE32-E72D297353CC}">
              <c16:uniqueId val="{00000000-58E3-498C-B1D1-0FA7731E61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8E3-498C-B1D1-0FA7731E61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82.65</c:v>
                </c:pt>
                <c:pt idx="1">
                  <c:v>83.25</c:v>
                </c:pt>
                <c:pt idx="2">
                  <c:v>84.72</c:v>
                </c:pt>
                <c:pt idx="3">
                  <c:v>86.22</c:v>
                </c:pt>
                <c:pt idx="4">
                  <c:v>86.66</c:v>
                </c:pt>
              </c:numCache>
            </c:numRef>
          </c:val>
          <c:extLst>
            <c:ext xmlns:c16="http://schemas.microsoft.com/office/drawing/2014/chart" uri="{C3380CC4-5D6E-409C-BE32-E72D297353CC}">
              <c16:uniqueId val="{00000000-0271-4D2D-BF68-458342EE58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271-4D2D-BF68-458342EE58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411505</v>
      </c>
      <c r="AM8" s="69"/>
      <c r="AN8" s="69"/>
      <c r="AO8" s="69"/>
      <c r="AP8" s="69"/>
      <c r="AQ8" s="69"/>
      <c r="AR8" s="69"/>
      <c r="AS8" s="69"/>
      <c r="AT8" s="68">
        <f>データ!T6</f>
        <v>405.86</v>
      </c>
      <c r="AU8" s="68"/>
      <c r="AV8" s="68"/>
      <c r="AW8" s="68"/>
      <c r="AX8" s="68"/>
      <c r="AY8" s="68"/>
      <c r="AZ8" s="68"/>
      <c r="BA8" s="68"/>
      <c r="BB8" s="68">
        <f>データ!U6</f>
        <v>1013.91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68.44</v>
      </c>
      <c r="J10" s="68"/>
      <c r="K10" s="68"/>
      <c r="L10" s="68"/>
      <c r="M10" s="68"/>
      <c r="N10" s="68"/>
      <c r="O10" s="68"/>
      <c r="P10" s="68">
        <f>データ!P6</f>
        <v>1.28</v>
      </c>
      <c r="Q10" s="68"/>
      <c r="R10" s="68"/>
      <c r="S10" s="68"/>
      <c r="T10" s="68"/>
      <c r="U10" s="68"/>
      <c r="V10" s="68"/>
      <c r="W10" s="68">
        <f>データ!Q6</f>
        <v>87.17</v>
      </c>
      <c r="X10" s="68"/>
      <c r="Y10" s="68"/>
      <c r="Z10" s="68"/>
      <c r="AA10" s="68"/>
      <c r="AB10" s="68"/>
      <c r="AC10" s="68"/>
      <c r="AD10" s="69">
        <f>データ!R6</f>
        <v>3300</v>
      </c>
      <c r="AE10" s="69"/>
      <c r="AF10" s="69"/>
      <c r="AG10" s="69"/>
      <c r="AH10" s="69"/>
      <c r="AI10" s="69"/>
      <c r="AJ10" s="69"/>
      <c r="AK10" s="2"/>
      <c r="AL10" s="69">
        <f>データ!V6</f>
        <v>5224</v>
      </c>
      <c r="AM10" s="69"/>
      <c r="AN10" s="69"/>
      <c r="AO10" s="69"/>
      <c r="AP10" s="69"/>
      <c r="AQ10" s="69"/>
      <c r="AR10" s="69"/>
      <c r="AS10" s="69"/>
      <c r="AT10" s="68">
        <f>データ!W6</f>
        <v>1.71</v>
      </c>
      <c r="AU10" s="68"/>
      <c r="AV10" s="68"/>
      <c r="AW10" s="68"/>
      <c r="AX10" s="68"/>
      <c r="AY10" s="68"/>
      <c r="AZ10" s="68"/>
      <c r="BA10" s="68"/>
      <c r="BB10" s="68">
        <f>データ!X6</f>
        <v>3054.97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H7F2Lmrlmg4zfXuQnkamQS4QMRRwrTjzyEAuHYKhHdArdN6PfCOJ6mGFHtJMeZEeM/SCnvkxEOmwBkYZRAq+g==" saltValue="B7K/Q7r14A0FXqzy/9I/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422011</v>
      </c>
      <c r="D6" s="33">
        <f t="shared" si="3"/>
        <v>46</v>
      </c>
      <c r="E6" s="33">
        <f t="shared" si="3"/>
        <v>17</v>
      </c>
      <c r="F6" s="33">
        <f t="shared" si="3"/>
        <v>4</v>
      </c>
      <c r="G6" s="33">
        <f t="shared" si="3"/>
        <v>0</v>
      </c>
      <c r="H6" s="33" t="str">
        <f t="shared" si="3"/>
        <v>長崎県　長崎市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68.44</v>
      </c>
      <c r="P6" s="34">
        <f t="shared" si="3"/>
        <v>1.28</v>
      </c>
      <c r="Q6" s="34">
        <f t="shared" si="3"/>
        <v>87.17</v>
      </c>
      <c r="R6" s="34">
        <f t="shared" si="3"/>
        <v>3300</v>
      </c>
      <c r="S6" s="34">
        <f t="shared" si="3"/>
        <v>411505</v>
      </c>
      <c r="T6" s="34">
        <f t="shared" si="3"/>
        <v>405.86</v>
      </c>
      <c r="U6" s="34">
        <f t="shared" si="3"/>
        <v>1013.91</v>
      </c>
      <c r="V6" s="34">
        <f t="shared" si="3"/>
        <v>5224</v>
      </c>
      <c r="W6" s="34">
        <f t="shared" si="3"/>
        <v>1.71</v>
      </c>
      <c r="X6" s="34">
        <f t="shared" si="3"/>
        <v>3054.97</v>
      </c>
      <c r="Y6" s="35">
        <f>IF(Y7="",NA(),Y7)</f>
        <v>120.68</v>
      </c>
      <c r="Z6" s="35">
        <f t="shared" ref="Z6:AH6" si="4">IF(Z7="",NA(),Z7)</f>
        <v>122.7</v>
      </c>
      <c r="AA6" s="35">
        <f t="shared" si="4"/>
        <v>124.52</v>
      </c>
      <c r="AB6" s="35">
        <f t="shared" si="4"/>
        <v>126.75</v>
      </c>
      <c r="AC6" s="35">
        <f t="shared" si="4"/>
        <v>128.97999999999999</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160.29</v>
      </c>
      <c r="AV6" s="35">
        <f t="shared" ref="AV6:BD6" si="6">IF(AV7="",NA(),AV7)</f>
        <v>184.18</v>
      </c>
      <c r="AW6" s="35">
        <f t="shared" si="6"/>
        <v>219.5</v>
      </c>
      <c r="AX6" s="35">
        <f t="shared" si="6"/>
        <v>258.08999999999997</v>
      </c>
      <c r="AY6" s="35">
        <f t="shared" si="6"/>
        <v>293.04000000000002</v>
      </c>
      <c r="AZ6" s="35">
        <f t="shared" si="6"/>
        <v>46.78</v>
      </c>
      <c r="BA6" s="35">
        <f t="shared" si="6"/>
        <v>47.44</v>
      </c>
      <c r="BB6" s="35">
        <f t="shared" si="6"/>
        <v>49.18</v>
      </c>
      <c r="BC6" s="35">
        <f t="shared" si="6"/>
        <v>47.72</v>
      </c>
      <c r="BD6" s="35">
        <f t="shared" si="6"/>
        <v>44.24</v>
      </c>
      <c r="BE6" s="34" t="str">
        <f>IF(BE7="","",IF(BE7="-","【-】","【"&amp;SUBSTITUTE(TEXT(BE7,"#,##0.00"),"-","△")&amp;"】"))</f>
        <v>【45.34】</v>
      </c>
      <c r="BF6" s="35">
        <f>IF(BF7="",NA(),BF7)</f>
        <v>1415.23</v>
      </c>
      <c r="BG6" s="35">
        <f t="shared" ref="BG6:BO6" si="7">IF(BG7="",NA(),BG7)</f>
        <v>1293.07</v>
      </c>
      <c r="BH6" s="35">
        <f t="shared" si="7"/>
        <v>1164.53</v>
      </c>
      <c r="BI6" s="35">
        <f t="shared" si="7"/>
        <v>1063.95</v>
      </c>
      <c r="BJ6" s="35">
        <f t="shared" si="7"/>
        <v>984.42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246.23</v>
      </c>
      <c r="BR6" s="35">
        <f t="shared" ref="BR6:BZ6" si="8">IF(BR7="",NA(),BR7)</f>
        <v>276.22000000000003</v>
      </c>
      <c r="BS6" s="35">
        <f t="shared" si="8"/>
        <v>310.55</v>
      </c>
      <c r="BT6" s="35">
        <f t="shared" si="8"/>
        <v>372.71</v>
      </c>
      <c r="BU6" s="35">
        <f t="shared" si="8"/>
        <v>480.71</v>
      </c>
      <c r="BV6" s="35">
        <f t="shared" si="8"/>
        <v>69.87</v>
      </c>
      <c r="BW6" s="35">
        <f t="shared" si="8"/>
        <v>74.3</v>
      </c>
      <c r="BX6" s="35">
        <f t="shared" si="8"/>
        <v>72.260000000000005</v>
      </c>
      <c r="BY6" s="35">
        <f t="shared" si="8"/>
        <v>71.84</v>
      </c>
      <c r="BZ6" s="35">
        <f t="shared" si="8"/>
        <v>73.36</v>
      </c>
      <c r="CA6" s="34" t="str">
        <f>IF(CA7="","",IF(CA7="-","【-】","【"&amp;SUBSTITUTE(TEXT(CA7,"#,##0.00"),"-","△")&amp;"】"))</f>
        <v>【75.29】</v>
      </c>
      <c r="CB6" s="35">
        <f>IF(CB7="",NA(),CB7)</f>
        <v>95.18</v>
      </c>
      <c r="CC6" s="35">
        <f t="shared" ref="CC6:CK6" si="9">IF(CC7="",NA(),CC7)</f>
        <v>85.38</v>
      </c>
      <c r="CD6" s="35">
        <f t="shared" si="9"/>
        <v>76.95</v>
      </c>
      <c r="CE6" s="35">
        <f t="shared" si="9"/>
        <v>63.98</v>
      </c>
      <c r="CF6" s="35">
        <f t="shared" si="9"/>
        <v>49.5</v>
      </c>
      <c r="CG6" s="35">
        <f t="shared" si="9"/>
        <v>234.96</v>
      </c>
      <c r="CH6" s="35">
        <f t="shared" si="9"/>
        <v>221.81</v>
      </c>
      <c r="CI6" s="35">
        <f t="shared" si="9"/>
        <v>230.02</v>
      </c>
      <c r="CJ6" s="35">
        <f t="shared" si="9"/>
        <v>228.47</v>
      </c>
      <c r="CK6" s="35">
        <f t="shared" si="9"/>
        <v>224.88</v>
      </c>
      <c r="CL6" s="34" t="str">
        <f>IF(CL7="","",IF(CL7="-","【-】","【"&amp;SUBSTITUTE(TEXT(CL7,"#,##0.00"),"-","△")&amp;"】"))</f>
        <v>【215.41】</v>
      </c>
      <c r="CM6" s="35">
        <f>IF(CM7="",NA(),CM7)</f>
        <v>29.29</v>
      </c>
      <c r="CN6" s="35">
        <f t="shared" ref="CN6:CV6" si="10">IF(CN7="",NA(),CN7)</f>
        <v>95.57</v>
      </c>
      <c r="CO6" s="35">
        <f t="shared" si="10"/>
        <v>47.31</v>
      </c>
      <c r="CP6" s="35">
        <f t="shared" si="10"/>
        <v>46.48</v>
      </c>
      <c r="CQ6" s="35">
        <f t="shared" si="10"/>
        <v>46.55</v>
      </c>
      <c r="CR6" s="35">
        <f t="shared" si="10"/>
        <v>42.9</v>
      </c>
      <c r="CS6" s="35">
        <f t="shared" si="10"/>
        <v>43.36</v>
      </c>
      <c r="CT6" s="35">
        <f t="shared" si="10"/>
        <v>42.56</v>
      </c>
      <c r="CU6" s="35">
        <f t="shared" si="10"/>
        <v>42.47</v>
      </c>
      <c r="CV6" s="35">
        <f t="shared" si="10"/>
        <v>42.4</v>
      </c>
      <c r="CW6" s="34" t="str">
        <f>IF(CW7="","",IF(CW7="-","【-】","【"&amp;SUBSTITUTE(TEXT(CW7,"#,##0.00"),"-","△")&amp;"】"))</f>
        <v>【42.90】</v>
      </c>
      <c r="CX6" s="35">
        <f>IF(CX7="",NA(),CX7)</f>
        <v>82.65</v>
      </c>
      <c r="CY6" s="35">
        <f t="shared" ref="CY6:DG6" si="11">IF(CY7="",NA(),CY7)</f>
        <v>83.25</v>
      </c>
      <c r="CZ6" s="35">
        <f t="shared" si="11"/>
        <v>84.72</v>
      </c>
      <c r="DA6" s="35">
        <f t="shared" si="11"/>
        <v>86.22</v>
      </c>
      <c r="DB6" s="35">
        <f t="shared" si="11"/>
        <v>86.66</v>
      </c>
      <c r="DC6" s="35">
        <f t="shared" si="11"/>
        <v>83.5</v>
      </c>
      <c r="DD6" s="35">
        <f t="shared" si="11"/>
        <v>83.06</v>
      </c>
      <c r="DE6" s="35">
        <f t="shared" si="11"/>
        <v>83.32</v>
      </c>
      <c r="DF6" s="35">
        <f t="shared" si="11"/>
        <v>83.75</v>
      </c>
      <c r="DG6" s="35">
        <f t="shared" si="11"/>
        <v>84.19</v>
      </c>
      <c r="DH6" s="34" t="str">
        <f>IF(DH7="","",IF(DH7="-","【-】","【"&amp;SUBSTITUTE(TEXT(DH7,"#,##0.00"),"-","△")&amp;"】"))</f>
        <v>【84.75】</v>
      </c>
      <c r="DI6" s="35">
        <f>IF(DI7="",NA(),DI7)</f>
        <v>21.65</v>
      </c>
      <c r="DJ6" s="35">
        <f t="shared" ref="DJ6:DR6" si="12">IF(DJ7="",NA(),DJ7)</f>
        <v>23.83</v>
      </c>
      <c r="DK6" s="35">
        <f t="shared" si="12"/>
        <v>26.05</v>
      </c>
      <c r="DL6" s="35">
        <f t="shared" si="12"/>
        <v>28.29</v>
      </c>
      <c r="DM6" s="35">
        <f t="shared" si="12"/>
        <v>30.4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422011</v>
      </c>
      <c r="D7" s="37">
        <v>46</v>
      </c>
      <c r="E7" s="37">
        <v>17</v>
      </c>
      <c r="F7" s="37">
        <v>4</v>
      </c>
      <c r="G7" s="37">
        <v>0</v>
      </c>
      <c r="H7" s="37" t="s">
        <v>96</v>
      </c>
      <c r="I7" s="37" t="s">
        <v>97</v>
      </c>
      <c r="J7" s="37" t="s">
        <v>98</v>
      </c>
      <c r="K7" s="37" t="s">
        <v>99</v>
      </c>
      <c r="L7" s="37" t="s">
        <v>100</v>
      </c>
      <c r="M7" s="37" t="s">
        <v>101</v>
      </c>
      <c r="N7" s="38" t="s">
        <v>102</v>
      </c>
      <c r="O7" s="38">
        <v>68.44</v>
      </c>
      <c r="P7" s="38">
        <v>1.28</v>
      </c>
      <c r="Q7" s="38">
        <v>87.17</v>
      </c>
      <c r="R7" s="38">
        <v>3300</v>
      </c>
      <c r="S7" s="38">
        <v>411505</v>
      </c>
      <c r="T7" s="38">
        <v>405.86</v>
      </c>
      <c r="U7" s="38">
        <v>1013.91</v>
      </c>
      <c r="V7" s="38">
        <v>5224</v>
      </c>
      <c r="W7" s="38">
        <v>1.71</v>
      </c>
      <c r="X7" s="38">
        <v>3054.97</v>
      </c>
      <c r="Y7" s="38">
        <v>120.68</v>
      </c>
      <c r="Z7" s="38">
        <v>122.7</v>
      </c>
      <c r="AA7" s="38">
        <v>124.52</v>
      </c>
      <c r="AB7" s="38">
        <v>126.75</v>
      </c>
      <c r="AC7" s="38">
        <v>128.97999999999999</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160.29</v>
      </c>
      <c r="AV7" s="38">
        <v>184.18</v>
      </c>
      <c r="AW7" s="38">
        <v>219.5</v>
      </c>
      <c r="AX7" s="38">
        <v>258.08999999999997</v>
      </c>
      <c r="AY7" s="38">
        <v>293.04000000000002</v>
      </c>
      <c r="AZ7" s="38">
        <v>46.78</v>
      </c>
      <c r="BA7" s="38">
        <v>47.44</v>
      </c>
      <c r="BB7" s="38">
        <v>49.18</v>
      </c>
      <c r="BC7" s="38">
        <v>47.72</v>
      </c>
      <c r="BD7" s="38">
        <v>44.24</v>
      </c>
      <c r="BE7" s="38">
        <v>45.34</v>
      </c>
      <c r="BF7" s="38">
        <v>1415.23</v>
      </c>
      <c r="BG7" s="38">
        <v>1293.07</v>
      </c>
      <c r="BH7" s="38">
        <v>1164.53</v>
      </c>
      <c r="BI7" s="38">
        <v>1063.95</v>
      </c>
      <c r="BJ7" s="38">
        <v>984.42</v>
      </c>
      <c r="BK7" s="38">
        <v>1298.9100000000001</v>
      </c>
      <c r="BL7" s="38">
        <v>1243.71</v>
      </c>
      <c r="BM7" s="38">
        <v>1194.1500000000001</v>
      </c>
      <c r="BN7" s="38">
        <v>1206.79</v>
      </c>
      <c r="BO7" s="38">
        <v>1258.43</v>
      </c>
      <c r="BP7" s="38">
        <v>1260.21</v>
      </c>
      <c r="BQ7" s="38">
        <v>246.23</v>
      </c>
      <c r="BR7" s="38">
        <v>276.22000000000003</v>
      </c>
      <c r="BS7" s="38">
        <v>310.55</v>
      </c>
      <c r="BT7" s="38">
        <v>372.71</v>
      </c>
      <c r="BU7" s="38">
        <v>480.71</v>
      </c>
      <c r="BV7" s="38">
        <v>69.87</v>
      </c>
      <c r="BW7" s="38">
        <v>74.3</v>
      </c>
      <c r="BX7" s="38">
        <v>72.260000000000005</v>
      </c>
      <c r="BY7" s="38">
        <v>71.84</v>
      </c>
      <c r="BZ7" s="38">
        <v>73.36</v>
      </c>
      <c r="CA7" s="38">
        <v>75.290000000000006</v>
      </c>
      <c r="CB7" s="38">
        <v>95.18</v>
      </c>
      <c r="CC7" s="38">
        <v>85.38</v>
      </c>
      <c r="CD7" s="38">
        <v>76.95</v>
      </c>
      <c r="CE7" s="38">
        <v>63.98</v>
      </c>
      <c r="CF7" s="38">
        <v>49.5</v>
      </c>
      <c r="CG7" s="38">
        <v>234.96</v>
      </c>
      <c r="CH7" s="38">
        <v>221.81</v>
      </c>
      <c r="CI7" s="38">
        <v>230.02</v>
      </c>
      <c r="CJ7" s="38">
        <v>228.47</v>
      </c>
      <c r="CK7" s="38">
        <v>224.88</v>
      </c>
      <c r="CL7" s="38">
        <v>215.41</v>
      </c>
      <c r="CM7" s="38">
        <v>29.29</v>
      </c>
      <c r="CN7" s="38">
        <v>95.57</v>
      </c>
      <c r="CO7" s="38">
        <v>47.31</v>
      </c>
      <c r="CP7" s="38">
        <v>46.48</v>
      </c>
      <c r="CQ7" s="38">
        <v>46.55</v>
      </c>
      <c r="CR7" s="38">
        <v>42.9</v>
      </c>
      <c r="CS7" s="38">
        <v>43.36</v>
      </c>
      <c r="CT7" s="38">
        <v>42.56</v>
      </c>
      <c r="CU7" s="38">
        <v>42.47</v>
      </c>
      <c r="CV7" s="38">
        <v>42.4</v>
      </c>
      <c r="CW7" s="38">
        <v>42.9</v>
      </c>
      <c r="CX7" s="38">
        <v>82.65</v>
      </c>
      <c r="CY7" s="38">
        <v>83.25</v>
      </c>
      <c r="CZ7" s="38">
        <v>84.72</v>
      </c>
      <c r="DA7" s="38">
        <v>86.22</v>
      </c>
      <c r="DB7" s="38">
        <v>86.66</v>
      </c>
      <c r="DC7" s="38">
        <v>83.5</v>
      </c>
      <c r="DD7" s="38">
        <v>83.06</v>
      </c>
      <c r="DE7" s="38">
        <v>83.32</v>
      </c>
      <c r="DF7" s="38">
        <v>83.75</v>
      </c>
      <c r="DG7" s="38">
        <v>84.19</v>
      </c>
      <c r="DH7" s="38">
        <v>84.75</v>
      </c>
      <c r="DI7" s="38">
        <v>21.65</v>
      </c>
      <c r="DJ7" s="38">
        <v>23.83</v>
      </c>
      <c r="DK7" s="38">
        <v>26.05</v>
      </c>
      <c r="DL7" s="38">
        <v>28.29</v>
      </c>
      <c r="DM7" s="38">
        <v>30.4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大久保 忠重</cp:lastModifiedBy>
  <dcterms:created xsi:type="dcterms:W3CDTF">2021-12-03T07:28:01Z</dcterms:created>
  <dcterms:modified xsi:type="dcterms:W3CDTF">2022-01-18T09:33:32Z</dcterms:modified>
  <cp:category/>
</cp:coreProperties>
</file>