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水道総務課\総務班（上水道）令和2年4月以降\17 経営分析資料\経営比較分析表の策定と公表\R2年度決算\経営比較分析表\"/>
    </mc:Choice>
  </mc:AlternateContent>
  <workbookProtection workbookAlgorithmName="SHA-512" workbookHashValue="L4H5vNM6CMQ1ffftu5GBZAYywzCoo3g7Oxu57SsvZZ77kbCSrJvnSkybFxerSTRhSI3sLrcHLOsu7M9LSCNwwg==" workbookSaltValue="T7IGNSYRSmYY1Uc6uIqEx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<sst xmlns="http://schemas.openxmlformats.org/spreadsheetml/2006/main" count="228" uniqueCount="113">
  <si>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</si>
  <si>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</si>
  <si>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</si>
  <si>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</si>
  <si>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</si>
  <si>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</si>
  <si>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</si>
  <si>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</si>
  <si>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</si>
  <si>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</si>
  <si>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</si>
  <si>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</si>
  <si>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</si>
  <si>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</si>
  <si>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</si>
  <si>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</si>
  <si>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</si>
  <si>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</si>
  <si>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</si>
  <si>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</si>
  <si>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</si>
  <si>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</si>
  <si>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</si>
  <si>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</si>
  <si>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</si>
  <si>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</si>
  <si>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</si>
  <si>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</si>
  <si>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</si>
  <si>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</si>
  <si>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</si>
  <si>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</si>
  <si>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</si>
  <si>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</si>
  <si>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</si>
  <si>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</si>
  <si>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</si>
  <si>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</si>
  <si>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</si>
  <si>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</si>
  <si>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</si>
  <si>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</si>
  <si>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</si>
  <si>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</si>
  <si>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</si>
  <si>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</si>
  <si>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</si>
  <si>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</si>
  <si>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</si>
  <si>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</si>
  <si>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</si>
  <si>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</si>
  <si>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</si>
  <si>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</si>
  <si>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</si>
  <si>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</si>
  <si>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</si>
  <si>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</si>
  <si>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</si>
  <si>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</si>
  <si>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</si>
  <si>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</si>
  <si>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</si>
  <si>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</si>
  <si>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</si>
  <si>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</si>
  <si>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</si>
  <si>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</si>
  <si>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</si>
  <si>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</si>
  <si>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</si>
  <si>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</si>
  <si>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</si>
  <si>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</si>
  <si>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</si>
  <si>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</si>
  <si>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</si>
  <si>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</si>
  <si>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</si>
  <si>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</si>
  <si>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</si>
  <si>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</si>
  <si>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</si>
  <si>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</si>
  <si>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</si>
  <si>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</si>
  <si>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</si>
  <si>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</si>
  <si>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</si>
  <si>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</si>
  <si>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</si>
  <si>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</si>
  <si>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</si>
  <si>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</si>
  <si>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</si>
  <si>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</si>
  <si>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</si>
  <si>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</si>
  <si>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</si>
  <si>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</si>
  <si>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</si>
  <si>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</si>
  <si>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</si>
  <si>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</si>
  <si>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</si>
  <si>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</si>
  <si>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</si>
  <si>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</si>
  <si>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</si>
  <si>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</si>
  <si>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について、100％以上を超えているものの、人口減少に伴う収入減が表れている。引き続き、維持管理費等を抑える努力をしていかなければならない。また、一方で、水道料金の値上げについて、実施する必要がある。
　②累積欠損金比率について、これまで0％となっている。今後もこのような状況を継続するよう経営の健全性に努めていきたいと考えている。
　③流動比率について、100％以上となっている。しかしながら、現金が減少傾向にあるため、流動比率の維持向上に努める必要がある。
　④企業債残高対給水収益比率について、平成29年度まで平均値以下となっていたが、平成30年4月1日より簡易水道事業を統合し、企業債残高が増加したことにより平均値以上となっている。段階的に企業債残高が減少しているものの、料金水準が適切ではないことは明らかであるため、水道料金の値上げについて、実施する必要がある。
　⑤料金回収率について、全国平均以下となっている要因は、経常経費（固定資産除却費）に伴い給水原価が増加したためである。しかしながら、料金回収率は、向上している。今後も更なる維持管理費等の費用削減に努める。
　⑥給水原価について、平成29年度まで平均値を下回る状況で推移していたが、統合による固定資産除却費の増加に伴い、経常経費が増加したため、平均値以上となっている。しかしながら、経営努力により減少傾向となっている。
　⑦施設利用率について、遊休施設はなく平均値を上回り70％近くの稼働となっている。
　⑧有収率について、近年平均値以下で推移している。計画的な老朽管の更新を行うものの追い付いていない状況にある。今後、更なる老朽管の更新を早急に行う必要があると考える。</t>
    <rPh sb="20" eb="21">
      <t>コ</t>
    </rPh>
    <rPh sb="40" eb="41">
      <t>アラワ</t>
    </rPh>
    <rPh sb="80" eb="82">
      <t>イッポウ</t>
    </rPh>
    <rPh sb="97" eb="99">
      <t>ジッシ</t>
    </rPh>
    <rPh sb="205" eb="207">
      <t>ゲンキン</t>
    </rPh>
    <rPh sb="208" eb="210">
      <t>ゲンショウ</t>
    </rPh>
    <rPh sb="210" eb="212">
      <t>ケイコウ</t>
    </rPh>
    <rPh sb="218" eb="220">
      <t>リュウドウ</t>
    </rPh>
    <rPh sb="220" eb="222">
      <t>ヒリツ</t>
    </rPh>
    <rPh sb="223" eb="225">
      <t>イジ</t>
    </rPh>
    <rPh sb="225" eb="227">
      <t>コウジョウ</t>
    </rPh>
    <rPh sb="228" eb="229">
      <t>ツト</t>
    </rPh>
    <rPh sb="231" eb="233">
      <t>ヒツヨウ</t>
    </rPh>
    <rPh sb="327" eb="330">
      <t>ダンカイテキ</t>
    </rPh>
    <rPh sb="331" eb="333">
      <t>キギョウ</t>
    </rPh>
    <rPh sb="333" eb="334">
      <t>サイ</t>
    </rPh>
    <rPh sb="334" eb="336">
      <t>ザンダカ</t>
    </rPh>
    <rPh sb="337" eb="339">
      <t>ゲンショウ</t>
    </rPh>
    <rPh sb="383" eb="385">
      <t>ジッシ</t>
    </rPh>
    <rPh sb="418" eb="420">
      <t>ヨウイン</t>
    </rPh>
    <rPh sb="584" eb="586">
      <t>ケイエイ</t>
    </rPh>
    <rPh sb="586" eb="588">
      <t>ドリョク</t>
    </rPh>
    <rPh sb="591" eb="593">
      <t>ゲンショウ</t>
    </rPh>
    <rPh sb="593" eb="595">
      <t>ケイコウ</t>
    </rPh>
    <rPh sb="615" eb="617">
      <t>ユウキュウ</t>
    </rPh>
    <rPh sb="617" eb="619">
      <t>シセツ</t>
    </rPh>
    <rPh sb="622" eb="625">
      <t>ヘイキンチ</t>
    </rPh>
    <rPh sb="626" eb="628">
      <t>ウワマワ</t>
    </rPh>
    <rPh sb="632" eb="633">
      <t>チカ</t>
    </rPh>
    <rPh sb="670" eb="673">
      <t>ケイカクテキ</t>
    </rPh>
    <rPh sb="674" eb="676">
      <t>ロウキュウ</t>
    </rPh>
    <rPh sb="676" eb="677">
      <t>カン</t>
    </rPh>
    <rPh sb="678" eb="680">
      <t>コウシン</t>
    </rPh>
    <rPh sb="681" eb="682">
      <t>オコナ</t>
    </rPh>
    <rPh sb="686" eb="687">
      <t>オ</t>
    </rPh>
    <rPh sb="688" eb="689">
      <t>ツ</t>
    </rPh>
    <rPh sb="694" eb="696">
      <t>ジョウキョウ</t>
    </rPh>
    <rPh sb="700" eb="702">
      <t>コンゴ</t>
    </rPh>
    <rPh sb="703" eb="704">
      <t>サラ</t>
    </rPh>
    <rPh sb="713" eb="715">
      <t>サッキュウ</t>
    </rPh>
    <rPh sb="716" eb="717">
      <t>オコナ</t>
    </rPh>
    <phoneticPr fontId="4"/>
  </si>
  <si>
    <t>　①有形固定資産減価償却率について、平成29年度まで平均値を上回る状況で推移していたが、簡易水道事業を統合したことにより、平成30年度以降平均値以下となっているが、法定耐用年数の近い資産が多くなっていることにより、数値が高くなる傾向にある。
　②管路経年化率について、平均値を上回る状況で推移しており、法定耐用年数を経過した管路を多く保有している状況にある。今後、計画的かつ効率的な老朽管の更新に取り組む必要があると考える。
　③管路更新率について、近年、平均値以下の低い数値で推移しているが、数値を上げる効果が表れていないため、今後、更なる経営改善の見直しや管路の更新を行う必要がある。</t>
    <rPh sb="82" eb="84">
      <t>ホウテイ</t>
    </rPh>
    <rPh sb="84" eb="86">
      <t>タイヨウ</t>
    </rPh>
    <rPh sb="86" eb="88">
      <t>ネンスウ</t>
    </rPh>
    <rPh sb="89" eb="90">
      <t>チカ</t>
    </rPh>
    <rPh sb="91" eb="93">
      <t>シサン</t>
    </rPh>
    <rPh sb="94" eb="95">
      <t>オオ</t>
    </rPh>
    <rPh sb="107" eb="109">
      <t>スウチ</t>
    </rPh>
    <rPh sb="110" eb="111">
      <t>タカ</t>
    </rPh>
    <rPh sb="114" eb="116">
      <t>ケイコウ</t>
    </rPh>
    <rPh sb="151" eb="153">
      <t>ホウテイ</t>
    </rPh>
    <rPh sb="153" eb="155">
      <t>タイヨウ</t>
    </rPh>
    <rPh sb="155" eb="157">
      <t>ネンスウ</t>
    </rPh>
    <rPh sb="158" eb="160">
      <t>ケイカ</t>
    </rPh>
    <rPh sb="162" eb="164">
      <t>カンロ</t>
    </rPh>
    <rPh sb="165" eb="166">
      <t>オオ</t>
    </rPh>
    <rPh sb="167" eb="169">
      <t>ホユウ</t>
    </rPh>
    <rPh sb="173" eb="175">
      <t>ジョウキョウ</t>
    </rPh>
    <rPh sb="179" eb="181">
      <t>コンゴ</t>
    </rPh>
    <rPh sb="234" eb="235">
      <t>ヒク</t>
    </rPh>
    <rPh sb="236" eb="238">
      <t>スウチ</t>
    </rPh>
    <rPh sb="239" eb="241">
      <t>スイイ</t>
    </rPh>
    <rPh sb="247" eb="249">
      <t>スウチ</t>
    </rPh>
    <rPh sb="250" eb="251">
      <t>ア</t>
    </rPh>
    <rPh sb="253" eb="255">
      <t>コウカ</t>
    </rPh>
    <rPh sb="256" eb="257">
      <t>アラワ</t>
    </rPh>
    <rPh sb="265" eb="267">
      <t>コンゴ</t>
    </rPh>
    <rPh sb="268" eb="269">
      <t>サラ</t>
    </rPh>
    <rPh sb="271" eb="273">
      <t>ケイエイ</t>
    </rPh>
    <rPh sb="273" eb="275">
      <t>カイゼン</t>
    </rPh>
    <rPh sb="276" eb="278">
      <t>ミナオ</t>
    </rPh>
    <rPh sb="280" eb="282">
      <t>カンロ</t>
    </rPh>
    <rPh sb="283" eb="285">
      <t>コウシン</t>
    </rPh>
    <rPh sb="286" eb="287">
      <t>オコナ</t>
    </rPh>
    <rPh sb="288" eb="290">
      <t>ヒツヨウ</t>
    </rPh>
    <phoneticPr fontId="4"/>
  </si>
  <si>
    <t xml:space="preserve">  本市において、有収率が平均値を大幅に下回っており、老朽管の更新など更なる努力が必要と考える。
　今後も維持管理費等の費用削減に努め、安全でおいしい水の供給・健全な経営を続けていかなければならないが、水道料金の値上げについて、今後実施する必要があると考える。
　施設、管路の老朽化による更新を第一に考え、平成31年3月に策定した「南島原市水道事業経営戦略」を基本として、本市水道事業の改善に向けて取り組む。</t>
    <rPh sb="9" eb="12">
      <t>ユウシュウリツ</t>
    </rPh>
    <rPh sb="13" eb="16">
      <t>ヘイキンチ</t>
    </rPh>
    <rPh sb="17" eb="19">
      <t>オオハバ</t>
    </rPh>
    <rPh sb="20" eb="22">
      <t>シタマワ</t>
    </rPh>
    <rPh sb="27" eb="29">
      <t>ロウキュウ</t>
    </rPh>
    <rPh sb="29" eb="30">
      <t>カン</t>
    </rPh>
    <rPh sb="31" eb="33">
      <t>コウシン</t>
    </rPh>
    <rPh sb="35" eb="36">
      <t>サラ</t>
    </rPh>
    <rPh sb="38" eb="40">
      <t>ドリョク</t>
    </rPh>
    <rPh sb="41" eb="43">
      <t>ヒツヨウ</t>
    </rPh>
    <rPh sb="44" eb="45">
      <t>カンガ</t>
    </rPh>
    <rPh sb="50" eb="52">
      <t>コンゴ</t>
    </rPh>
    <rPh sb="53" eb="55">
      <t>イジ</t>
    </rPh>
    <rPh sb="55" eb="57">
      <t>カンリ</t>
    </rPh>
    <rPh sb="57" eb="58">
      <t>ヒ</t>
    </rPh>
    <rPh sb="58" eb="59">
      <t>トウ</t>
    </rPh>
    <rPh sb="60" eb="62">
      <t>ヒヨウ</t>
    </rPh>
    <rPh sb="62" eb="64">
      <t>サクゲン</t>
    </rPh>
    <rPh sb="65" eb="66">
      <t>ツト</t>
    </rPh>
    <rPh sb="86" eb="87">
      <t>ツヅ</t>
    </rPh>
    <rPh sb="132" eb="134">
      <t>シセツ</t>
    </rPh>
    <rPh sb="135" eb="137">
      <t>カンロ</t>
    </rPh>
    <rPh sb="138" eb="141">
      <t>ロウキュウカ</t>
    </rPh>
    <rPh sb="144" eb="146">
      <t>コウシン</t>
    </rPh>
    <rPh sb="147" eb="149">
      <t>ダイイチ</t>
    </rPh>
    <rPh sb="150" eb="151">
      <t>カンガ</t>
    </rPh>
    <rPh sb="153" eb="155">
      <t>ヘイセイ</t>
    </rPh>
    <rPh sb="157" eb="158">
      <t>ネン</t>
    </rPh>
    <rPh sb="159" eb="160">
      <t>ガツ</t>
    </rPh>
    <rPh sb="161" eb="163">
      <t>サクテイ</t>
    </rPh>
    <rPh sb="180" eb="182">
      <t>キホン</t>
    </rPh>
    <rPh sb="186" eb="188">
      <t>ホンシ</t>
    </rPh>
    <rPh sb="188" eb="190">
      <t>スイドウ</t>
    </rPh>
    <rPh sb="190" eb="192">
      <t>ジギョウ</t>
    </rPh>
    <rPh sb="193" eb="195">
      <t>カイゼン</t>
    </rPh>
    <rPh sb="196" eb="197">
      <t>ム</t>
    </rPh>
    <rPh sb="199" eb="200">
      <t>ト</t>
    </rPh>
    <rPh sb="201" eb="20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</si>
</sst>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0" xfId="0" applyFont="1" applyBorder="1" applyAlignment="1" applyProtection="1">
      <alignment horizontal="left" vertical="top" wrapText="1" shrinkToFi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0.21</c:v>
                </c:pt>
                <c:pt idx="1">
                  <c:v>0.09</c:v>
                </c:pt>
                <c:pt idx="2">
                  <c:v>0.56999999999999995</c:v>
                </c:pt>
                <c:pt idx="3">
                  <c:v>0.44</c:v>
                </c:pt>
                <c:pt idx="4">
                  <c:v>0.4</c:v>
                </c:pt>
              </c:numCache>
            </c:numRef>
          </c:val>
          <c:extLst>
            <c:ext xmlns:c16="http://schemas.microsoft.com/office/drawing/2014/chart" uri="{C3380CC4-5D6E-409C-BE32-E72D297353CC}">
              <c16:uniqueId val="{00000000-F612-4E94-9F9C-E2FB8177C2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0.57999999999999996</c:v>
                </c:pt>
                <c:pt idx="3">
                  <c:v>0.54</c:v>
                </c:pt>
                <c:pt idx="4">
                  <c:v>0.56999999999999995</c:v>
                </c:pt>
              </c:numCache>
            </c:numRef>
          </c:val>
          <c:smooth val="0"/>
          <c:extLst>
            <c:ext xmlns:c16="http://schemas.microsoft.com/office/drawing/2014/chart" uri="{C3380CC4-5D6E-409C-BE32-E72D297353CC}">
              <c16:uniqueId val="{00000001-F612-4E94-9F9C-E2FB8177C2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61.13</c:v>
                </c:pt>
                <c:pt idx="1">
                  <c:v>60.98</c:v>
                </c:pt>
                <c:pt idx="2">
                  <c:v>69.22</c:v>
                </c:pt>
                <c:pt idx="3">
                  <c:v>69.290000000000006</c:v>
                </c:pt>
                <c:pt idx="4">
                  <c:v>69.739999999999995</c:v>
                </c:pt>
              </c:numCache>
            </c:numRef>
          </c:val>
          <c:extLst>
            <c:ext xmlns:c16="http://schemas.microsoft.com/office/drawing/2014/chart" uri="{C3380CC4-5D6E-409C-BE32-E72D297353CC}">
              <c16:uniqueId val="{00000000-D48D-4E4A-8F6E-57C9DB9676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59.74</c:v>
                </c:pt>
                <c:pt idx="3">
                  <c:v>59.67</c:v>
                </c:pt>
                <c:pt idx="4">
                  <c:v>60.12</c:v>
                </c:pt>
              </c:numCache>
            </c:numRef>
          </c:val>
          <c:smooth val="0"/>
          <c:extLst>
            <c:ext xmlns:c16="http://schemas.microsoft.com/office/drawing/2014/chart" uri="{C3380CC4-5D6E-409C-BE32-E72D297353CC}">
              <c16:uniqueId val="{00000001-D48D-4E4A-8F6E-57C9DB9676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75.819999999999993</c:v>
                </c:pt>
                <c:pt idx="1">
                  <c:v>75.099999999999994</c:v>
                </c:pt>
                <c:pt idx="2">
                  <c:v>73.260000000000005</c:v>
                </c:pt>
                <c:pt idx="3">
                  <c:v>72.28</c:v>
                </c:pt>
                <c:pt idx="4">
                  <c:v>72.489999999999995</c:v>
                </c:pt>
              </c:numCache>
            </c:numRef>
          </c:val>
          <c:extLst>
            <c:ext xmlns:c16="http://schemas.microsoft.com/office/drawing/2014/chart" uri="{C3380CC4-5D6E-409C-BE32-E72D297353CC}">
              <c16:uniqueId val="{00000000-0543-43E7-A820-893F11A3A7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84.8</c:v>
                </c:pt>
                <c:pt idx="3">
                  <c:v>84.6</c:v>
                </c:pt>
                <c:pt idx="4">
                  <c:v>84.24</c:v>
                </c:pt>
              </c:numCache>
            </c:numRef>
          </c:val>
          <c:smooth val="0"/>
          <c:extLst>
            <c:ext xmlns:c16="http://schemas.microsoft.com/office/drawing/2014/chart" uri="{C3380CC4-5D6E-409C-BE32-E72D297353CC}">
              <c16:uniqueId val="{00000001-0543-43E7-A820-893F11A3A7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108.69</c:v>
                </c:pt>
                <c:pt idx="1">
                  <c:v>93.12</c:v>
                </c:pt>
                <c:pt idx="2">
                  <c:v>118.66</c:v>
                </c:pt>
                <c:pt idx="3">
                  <c:v>114.73</c:v>
                </c:pt>
                <c:pt idx="4">
                  <c:v>111.62</c:v>
                </c:pt>
              </c:numCache>
            </c:numRef>
          </c:val>
          <c:extLst>
            <c:ext xmlns:c16="http://schemas.microsoft.com/office/drawing/2014/chart" uri="{C3380CC4-5D6E-409C-BE32-E72D297353CC}">
              <c16:uniqueId val="{00000000-2554-46BF-8F08-B651FCB0734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110.66</c:v>
                </c:pt>
                <c:pt idx="3">
                  <c:v>109.01</c:v>
                </c:pt>
                <c:pt idx="4">
                  <c:v>108.83</c:v>
                </c:pt>
              </c:numCache>
            </c:numRef>
          </c:val>
          <c:smooth val="0"/>
          <c:extLst>
            <c:ext xmlns:c16="http://schemas.microsoft.com/office/drawing/2014/chart" uri="{C3380CC4-5D6E-409C-BE32-E72D297353CC}">
              <c16:uniqueId val="{00000001-2554-46BF-8F08-B651FCB0734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54.75</c:v>
                </c:pt>
                <c:pt idx="1">
                  <c:v>54.11</c:v>
                </c:pt>
                <c:pt idx="2">
                  <c:v>14.19</c:v>
                </c:pt>
                <c:pt idx="3">
                  <c:v>18.399999999999999</c:v>
                </c:pt>
                <c:pt idx="4">
                  <c:v>21.88</c:v>
                </c:pt>
              </c:numCache>
            </c:numRef>
          </c:val>
          <c:extLst>
            <c:ext xmlns:c16="http://schemas.microsoft.com/office/drawing/2014/chart" uri="{C3380CC4-5D6E-409C-BE32-E72D297353CC}">
              <c16:uniqueId val="{00000000-B7AC-4BD5-98BC-95B4524ABAB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47.66</c:v>
                </c:pt>
                <c:pt idx="3">
                  <c:v>48.17</c:v>
                </c:pt>
                <c:pt idx="4">
                  <c:v>48.83</c:v>
                </c:pt>
              </c:numCache>
            </c:numRef>
          </c:val>
          <c:smooth val="0"/>
          <c:extLst>
            <c:ext xmlns:c16="http://schemas.microsoft.com/office/drawing/2014/chart" uri="{C3380CC4-5D6E-409C-BE32-E72D297353CC}">
              <c16:uniqueId val="{00000001-B7AC-4BD5-98BC-95B4524ABAB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58.05</c:v>
                </c:pt>
                <c:pt idx="1">
                  <c:v>58.05</c:v>
                </c:pt>
                <c:pt idx="2">
                  <c:v>20.02</c:v>
                </c:pt>
                <c:pt idx="3">
                  <c:v>30.89</c:v>
                </c:pt>
                <c:pt idx="4">
                  <c:v>30.46</c:v>
                </c:pt>
              </c:numCache>
            </c:numRef>
          </c:val>
          <c:extLst>
            <c:ext xmlns:c16="http://schemas.microsoft.com/office/drawing/2014/chart" uri="{C3380CC4-5D6E-409C-BE32-E72D297353CC}">
              <c16:uniqueId val="{00000000-9586-4ACF-BF12-293AD27AC0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15.1</c:v>
                </c:pt>
                <c:pt idx="3">
                  <c:v>17.12</c:v>
                </c:pt>
                <c:pt idx="4">
                  <c:v>18.18</c:v>
                </c:pt>
              </c:numCache>
            </c:numRef>
          </c:val>
          <c:smooth val="0"/>
          <c:extLst>
            <c:ext xmlns:c16="http://schemas.microsoft.com/office/drawing/2014/chart" uri="{C3380CC4-5D6E-409C-BE32-E72D297353CC}">
              <c16:uniqueId val="{00000001-9586-4ACF-BF12-293AD27AC0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83-408A-98A6-6DE99A5A04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2.74</c:v>
                </c:pt>
                <c:pt idx="3">
                  <c:v>3.7</c:v>
                </c:pt>
                <c:pt idx="4">
                  <c:v>4.34</c:v>
                </c:pt>
              </c:numCache>
            </c:numRef>
          </c:val>
          <c:smooth val="0"/>
          <c:extLst>
            <c:ext xmlns:c16="http://schemas.microsoft.com/office/drawing/2014/chart" uri="{C3380CC4-5D6E-409C-BE32-E72D297353CC}">
              <c16:uniqueId val="{00000001-4683-408A-98A6-6DE99A5A04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1159.93</c:v>
                </c:pt>
                <c:pt idx="1">
                  <c:v>607.54</c:v>
                </c:pt>
                <c:pt idx="2">
                  <c:v>152.13</c:v>
                </c:pt>
                <c:pt idx="3">
                  <c:v>173.19</c:v>
                </c:pt>
                <c:pt idx="4">
                  <c:v>141.26</c:v>
                </c:pt>
              </c:numCache>
            </c:numRef>
          </c:val>
          <c:extLst>
            <c:ext xmlns:c16="http://schemas.microsoft.com/office/drawing/2014/chart" uri="{C3380CC4-5D6E-409C-BE32-E72D297353CC}">
              <c16:uniqueId val="{00000000-F3D2-4A56-98EC-E48167457A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366.03</c:v>
                </c:pt>
                <c:pt idx="3">
                  <c:v>365.18</c:v>
                </c:pt>
                <c:pt idx="4">
                  <c:v>327.77</c:v>
                </c:pt>
              </c:numCache>
            </c:numRef>
          </c:val>
          <c:smooth val="0"/>
          <c:extLst>
            <c:ext xmlns:c16="http://schemas.microsoft.com/office/drawing/2014/chart" uri="{C3380CC4-5D6E-409C-BE32-E72D297353CC}">
              <c16:uniqueId val="{00000001-F3D2-4A56-98EC-E48167457A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294.27</c:v>
                </c:pt>
                <c:pt idx="1">
                  <c:v>337.41</c:v>
                </c:pt>
                <c:pt idx="2">
                  <c:v>798.95</c:v>
                </c:pt>
                <c:pt idx="3">
                  <c:v>754.07</c:v>
                </c:pt>
                <c:pt idx="4">
                  <c:v>697.19</c:v>
                </c:pt>
              </c:numCache>
            </c:numRef>
          </c:val>
          <c:extLst>
            <c:ext xmlns:c16="http://schemas.microsoft.com/office/drawing/2014/chart" uri="{C3380CC4-5D6E-409C-BE32-E72D297353CC}">
              <c16:uniqueId val="{00000000-DFED-4C53-AFD3-23A5159E8E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370.12</c:v>
                </c:pt>
                <c:pt idx="3">
                  <c:v>371.65</c:v>
                </c:pt>
                <c:pt idx="4">
                  <c:v>397.1</c:v>
                </c:pt>
              </c:numCache>
            </c:numRef>
          </c:val>
          <c:smooth val="0"/>
          <c:extLst>
            <c:ext xmlns:c16="http://schemas.microsoft.com/office/drawing/2014/chart" uri="{C3380CC4-5D6E-409C-BE32-E72D297353CC}">
              <c16:uniqueId val="{00000001-DFED-4C53-AFD3-23A5159E8E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104.79</c:v>
                </c:pt>
                <c:pt idx="1">
                  <c:v>88.94</c:v>
                </c:pt>
                <c:pt idx="2">
                  <c:v>66.099999999999994</c:v>
                </c:pt>
                <c:pt idx="3">
                  <c:v>66.930000000000007</c:v>
                </c:pt>
                <c:pt idx="4">
                  <c:v>68.180000000000007</c:v>
                </c:pt>
              </c:numCache>
            </c:numRef>
          </c:val>
          <c:extLst>
            <c:ext xmlns:c16="http://schemas.microsoft.com/office/drawing/2014/chart" uri="{C3380CC4-5D6E-409C-BE32-E72D297353CC}">
              <c16:uniqueId val="{00000000-C67E-449E-9879-B4EF6D469AD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100.42</c:v>
                </c:pt>
                <c:pt idx="3">
                  <c:v>98.77</c:v>
                </c:pt>
                <c:pt idx="4">
                  <c:v>95.79</c:v>
                </c:pt>
              </c:numCache>
            </c:numRef>
          </c:val>
          <c:smooth val="0"/>
          <c:extLst>
            <c:ext xmlns:c16="http://schemas.microsoft.com/office/drawing/2014/chart" uri="{C3380CC4-5D6E-409C-BE32-E72D297353CC}">
              <c16:uniqueId val="{00000001-C67E-449E-9879-B4EF6D469AD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155.88</c:v>
                </c:pt>
                <c:pt idx="1">
                  <c:v>183.85</c:v>
                </c:pt>
                <c:pt idx="2">
                  <c:v>249.49</c:v>
                </c:pt>
                <c:pt idx="3">
                  <c:v>246.52</c:v>
                </c:pt>
                <c:pt idx="4">
                  <c:v>241.67</c:v>
                </c:pt>
              </c:numCache>
            </c:numRef>
          </c:val>
          <c:extLst>
            <c:ext xmlns:c16="http://schemas.microsoft.com/office/drawing/2014/chart" uri="{C3380CC4-5D6E-409C-BE32-E72D297353CC}">
              <c16:uniqueId val="{00000000-ABC6-4A4F-BF49-81556D6472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171.67</c:v>
                </c:pt>
                <c:pt idx="3">
                  <c:v>173.67</c:v>
                </c:pt>
                <c:pt idx="4">
                  <c:v>171.13</c:v>
                </c:pt>
              </c:numCache>
            </c:numRef>
          </c:val>
          <c:smooth val="0"/>
          <c:extLst>
            <c:ext xmlns:c16="http://schemas.microsoft.com/office/drawing/2014/chart" uri="{C3380CC4-5D6E-409C-BE32-E72D297353CC}">
              <c16:uniqueId val="{00000001-ABC6-4A4F-BF49-81556D6472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52" zoomScale="75" zoomScaleNormal="75" workbookViewId="0">
      <selection activeCell="BR87" sqref="BR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長崎県　南島原市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44440</v>
      </c>
      <c r="AM8" s="74"/>
      <c r="AN8" s="74"/>
      <c r="AO8" s="74"/>
      <c r="AP8" s="74"/>
      <c r="AQ8" s="74"/>
      <c r="AR8" s="74"/>
      <c r="AS8" s="74"/>
      <c r="AT8" s="70">
        <f>データ!$S$6</f>
        <v>170.13</v>
      </c>
      <c r="AU8" s="71"/>
      <c r="AV8" s="71"/>
      <c r="AW8" s="71"/>
      <c r="AX8" s="71"/>
      <c r="AY8" s="71"/>
      <c r="AZ8" s="71"/>
      <c r="BA8" s="71"/>
      <c r="BB8" s="73">
        <f>データ!$T$6</f>
        <v>261.20999999999998</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60.59</v>
      </c>
      <c r="J10" s="71"/>
      <c r="K10" s="71"/>
      <c r="L10" s="71"/>
      <c r="M10" s="71"/>
      <c r="N10" s="71"/>
      <c r="O10" s="72"/>
      <c r="P10" s="73">
        <f>データ!$P$6</f>
        <v>91.32</v>
      </c>
      <c r="Q10" s="73"/>
      <c r="R10" s="73"/>
      <c r="S10" s="73"/>
      <c r="T10" s="73"/>
      <c r="U10" s="73"/>
      <c r="V10" s="73"/>
      <c r="W10" s="74">
        <f>データ!$Q$6</f>
        <v>3180</v>
      </c>
      <c r="X10" s="74"/>
      <c r="Y10" s="74"/>
      <c r="Z10" s="74"/>
      <c r="AA10" s="74"/>
      <c r="AB10" s="74"/>
      <c r="AC10" s="74"/>
      <c r="AD10" s="2"/>
      <c r="AE10" s="2"/>
      <c r="AF10" s="2"/>
      <c r="AG10" s="2"/>
      <c r="AH10" s="4"/>
      <c r="AI10" s="4"/>
      <c r="AJ10" s="4"/>
      <c r="AK10" s="4"/>
      <c r="AL10" s="74">
        <f>データ!$U$6</f>
        <v>40185</v>
      </c>
      <c r="AM10" s="74"/>
      <c r="AN10" s="74"/>
      <c r="AO10" s="74"/>
      <c r="AP10" s="74"/>
      <c r="AQ10" s="74"/>
      <c r="AR10" s="74"/>
      <c r="AS10" s="74"/>
      <c r="AT10" s="70">
        <f>データ!$V$6</f>
        <v>99.08</v>
      </c>
      <c r="AU10" s="71"/>
      <c r="AV10" s="71"/>
      <c r="AW10" s="71"/>
      <c r="AX10" s="71"/>
      <c r="AY10" s="71"/>
      <c r="AZ10" s="71"/>
      <c r="BA10" s="71"/>
      <c r="BB10" s="73">
        <f>データ!$W$6</f>
        <v>405.58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PepqdG5CMPzwp4f1XI6S7WFUzUTticVDJnRAcdEaGDSmJ7fVDVt6n27WX90WRLUMxxhxV+E2ubvuFfjBWmD3A==" saltValue="WEhc1XwJ8zEgPmpfmwFR5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422142</v>
      </c>
      <c r="D6" s="34">
        <f t="shared" si="3"/>
        <v>46</v>
      </c>
      <c r="E6" s="34">
        <f t="shared" si="3"/>
        <v>1</v>
      </c>
      <c r="F6" s="34">
        <f t="shared" si="3"/>
        <v>0</v>
      </c>
      <c r="G6" s="34">
        <f t="shared" si="3"/>
        <v>1</v>
      </c>
      <c r="H6" s="34" t="str">
        <f t="shared" si="3"/>
        <v>長崎県　南島原市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60.59</v>
      </c>
      <c r="P6" s="35">
        <f t="shared" si="3"/>
        <v>91.32</v>
      </c>
      <c r="Q6" s="35">
        <f t="shared" si="3"/>
        <v>3180</v>
      </c>
      <c r="R6" s="35">
        <f t="shared" si="3"/>
        <v>44440</v>
      </c>
      <c r="S6" s="35">
        <f t="shared" si="3"/>
        <v>170.13</v>
      </c>
      <c r="T6" s="35">
        <f t="shared" si="3"/>
        <v>261.20999999999998</v>
      </c>
      <c r="U6" s="35">
        <f t="shared" si="3"/>
        <v>40185</v>
      </c>
      <c r="V6" s="35">
        <f t="shared" si="3"/>
        <v>99.08</v>
      </c>
      <c r="W6" s="35">
        <f t="shared" si="3"/>
        <v>405.58</v>
      </c>
      <c r="X6" s="36">
        <f>IF(X7="",NA(),X7)</f>
        <v>108.69</v>
      </c>
      <c r="Y6" s="36">
        <f t="shared" ref="Y6:AG6" si="4">IF(Y7="",NA(),Y7)</f>
        <v>93.12</v>
      </c>
      <c r="Z6" s="36">
        <f t="shared" si="4"/>
        <v>118.66</v>
      </c>
      <c r="AA6" s="36">
        <f t="shared" si="4"/>
        <v>114.73</v>
      </c>
      <c r="AB6" s="36">
        <f t="shared" si="4"/>
        <v>111.62</v>
      </c>
      <c r="AC6" s="36">
        <f t="shared" si="4"/>
        <v>107.95</v>
      </c>
      <c r="AD6" s="36">
        <f t="shared" si="4"/>
        <v>104.47</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2.74</v>
      </c>
      <c r="AQ6" s="36">
        <f t="shared" si="5"/>
        <v>3.7</v>
      </c>
      <c r="AR6" s="36">
        <f t="shared" si="5"/>
        <v>4.34</v>
      </c>
      <c r="AS6" s="35" t="str">
        <f>IF(AS7="","",IF(AS7="-","【-】","【"&amp;SUBSTITUTE(TEXT(AS7,"#,##0.00"),"-","△")&amp;"】"))</f>
        <v>【1.15】</v>
      </c>
      <c r="AT6" s="36">
        <f>IF(AT7="",NA(),AT7)</f>
        <v>1159.93</v>
      </c>
      <c r="AU6" s="36">
        <f t="shared" ref="AU6:BC6" si="6">IF(AU7="",NA(),AU7)</f>
        <v>607.54</v>
      </c>
      <c r="AV6" s="36">
        <f t="shared" si="6"/>
        <v>152.13</v>
      </c>
      <c r="AW6" s="36">
        <f t="shared" si="6"/>
        <v>173.19</v>
      </c>
      <c r="AX6" s="36">
        <f t="shared" si="6"/>
        <v>141.26</v>
      </c>
      <c r="AY6" s="36">
        <f t="shared" si="6"/>
        <v>371.89</v>
      </c>
      <c r="AZ6" s="36">
        <f t="shared" si="6"/>
        <v>293.23</v>
      </c>
      <c r="BA6" s="36">
        <f t="shared" si="6"/>
        <v>366.03</v>
      </c>
      <c r="BB6" s="36">
        <f t="shared" si="6"/>
        <v>365.18</v>
      </c>
      <c r="BC6" s="36">
        <f t="shared" si="6"/>
        <v>327.77</v>
      </c>
      <c r="BD6" s="35" t="str">
        <f>IF(BD7="","",IF(BD7="-","【-】","【"&amp;SUBSTITUTE(TEXT(BD7,"#,##0.00"),"-","△")&amp;"】"))</f>
        <v>【260.31】</v>
      </c>
      <c r="BE6" s="36">
        <f>IF(BE7="",NA(),BE7)</f>
        <v>294.27</v>
      </c>
      <c r="BF6" s="36">
        <f t="shared" ref="BF6:BN6" si="7">IF(BF7="",NA(),BF7)</f>
        <v>337.41</v>
      </c>
      <c r="BG6" s="36">
        <f t="shared" si="7"/>
        <v>798.95</v>
      </c>
      <c r="BH6" s="36">
        <f t="shared" si="7"/>
        <v>754.07</v>
      </c>
      <c r="BI6" s="36">
        <f t="shared" si="7"/>
        <v>697.19</v>
      </c>
      <c r="BJ6" s="36">
        <f t="shared" si="7"/>
        <v>483.11</v>
      </c>
      <c r="BK6" s="36">
        <f t="shared" si="7"/>
        <v>542.29999999999995</v>
      </c>
      <c r="BL6" s="36">
        <f t="shared" si="7"/>
        <v>370.12</v>
      </c>
      <c r="BM6" s="36">
        <f t="shared" si="7"/>
        <v>371.65</v>
      </c>
      <c r="BN6" s="36">
        <f t="shared" si="7"/>
        <v>397.1</v>
      </c>
      <c r="BO6" s="35" t="str">
        <f>IF(BO7="","",IF(BO7="-","【-】","【"&amp;SUBSTITUTE(TEXT(BO7,"#,##0.00"),"-","△")&amp;"】"))</f>
        <v>【275.67】</v>
      </c>
      <c r="BP6" s="36">
        <f>IF(BP7="",NA(),BP7)</f>
        <v>104.79</v>
      </c>
      <c r="BQ6" s="36">
        <f t="shared" ref="BQ6:BY6" si="8">IF(BQ7="",NA(),BQ7)</f>
        <v>88.94</v>
      </c>
      <c r="BR6" s="36">
        <f t="shared" si="8"/>
        <v>66.099999999999994</v>
      </c>
      <c r="BS6" s="36">
        <f t="shared" si="8"/>
        <v>66.930000000000007</v>
      </c>
      <c r="BT6" s="36">
        <f t="shared" si="8"/>
        <v>68.180000000000007</v>
      </c>
      <c r="BU6" s="36">
        <f t="shared" si="8"/>
        <v>93.28</v>
      </c>
      <c r="BV6" s="36">
        <f t="shared" si="8"/>
        <v>87.51</v>
      </c>
      <c r="BW6" s="36">
        <f t="shared" si="8"/>
        <v>100.42</v>
      </c>
      <c r="BX6" s="36">
        <f t="shared" si="8"/>
        <v>98.77</v>
      </c>
      <c r="BY6" s="36">
        <f t="shared" si="8"/>
        <v>95.79</v>
      </c>
      <c r="BZ6" s="35" t="str">
        <f>IF(BZ7="","",IF(BZ7="-","【-】","【"&amp;SUBSTITUTE(TEXT(BZ7,"#,##0.00"),"-","△")&amp;"】"))</f>
        <v>【100.05】</v>
      </c>
      <c r="CA6" s="36">
        <f>IF(CA7="",NA(),CA7)</f>
        <v>155.88</v>
      </c>
      <c r="CB6" s="36">
        <f t="shared" ref="CB6:CJ6" si="9">IF(CB7="",NA(),CB7)</f>
        <v>183.85</v>
      </c>
      <c r="CC6" s="36">
        <f t="shared" si="9"/>
        <v>249.49</v>
      </c>
      <c r="CD6" s="36">
        <f t="shared" si="9"/>
        <v>246.52</v>
      </c>
      <c r="CE6" s="36">
        <f t="shared" si="9"/>
        <v>241.67</v>
      </c>
      <c r="CF6" s="36">
        <f t="shared" si="9"/>
        <v>208.29</v>
      </c>
      <c r="CG6" s="36">
        <f t="shared" si="9"/>
        <v>218.42</v>
      </c>
      <c r="CH6" s="36">
        <f t="shared" si="9"/>
        <v>171.67</v>
      </c>
      <c r="CI6" s="36">
        <f t="shared" si="9"/>
        <v>173.67</v>
      </c>
      <c r="CJ6" s="36">
        <f t="shared" si="9"/>
        <v>171.13</v>
      </c>
      <c r="CK6" s="35" t="str">
        <f>IF(CK7="","",IF(CK7="-","【-】","【"&amp;SUBSTITUTE(TEXT(CK7,"#,##0.00"),"-","△")&amp;"】"))</f>
        <v>【166.40】</v>
      </c>
      <c r="CL6" s="36">
        <f>IF(CL7="",NA(),CL7)</f>
        <v>61.13</v>
      </c>
      <c r="CM6" s="36">
        <f t="shared" ref="CM6:CU6" si="10">IF(CM7="",NA(),CM7)</f>
        <v>60.98</v>
      </c>
      <c r="CN6" s="36">
        <f t="shared" si="10"/>
        <v>69.22</v>
      </c>
      <c r="CO6" s="36">
        <f t="shared" si="10"/>
        <v>69.290000000000006</v>
      </c>
      <c r="CP6" s="36">
        <f t="shared" si="10"/>
        <v>69.739999999999995</v>
      </c>
      <c r="CQ6" s="36">
        <f t="shared" si="10"/>
        <v>49.32</v>
      </c>
      <c r="CR6" s="36">
        <f t="shared" si="10"/>
        <v>50.24</v>
      </c>
      <c r="CS6" s="36">
        <f t="shared" si="10"/>
        <v>59.74</v>
      </c>
      <c r="CT6" s="36">
        <f t="shared" si="10"/>
        <v>59.67</v>
      </c>
      <c r="CU6" s="36">
        <f t="shared" si="10"/>
        <v>60.12</v>
      </c>
      <c r="CV6" s="35" t="str">
        <f>IF(CV7="","",IF(CV7="-","【-】","【"&amp;SUBSTITUTE(TEXT(CV7,"#,##0.00"),"-","△")&amp;"】"))</f>
        <v>【60.69】</v>
      </c>
      <c r="CW6" s="36">
        <f>IF(CW7="",NA(),CW7)</f>
        <v>75.819999999999993</v>
      </c>
      <c r="CX6" s="36">
        <f t="shared" ref="CX6:DF6" si="11">IF(CX7="",NA(),CX7)</f>
        <v>75.099999999999994</v>
      </c>
      <c r="CY6" s="36">
        <f t="shared" si="11"/>
        <v>73.260000000000005</v>
      </c>
      <c r="CZ6" s="36">
        <f t="shared" si="11"/>
        <v>72.28</v>
      </c>
      <c r="DA6" s="36">
        <f t="shared" si="11"/>
        <v>72.489999999999995</v>
      </c>
      <c r="DB6" s="36">
        <f t="shared" si="11"/>
        <v>79.34</v>
      </c>
      <c r="DC6" s="36">
        <f t="shared" si="11"/>
        <v>78.650000000000006</v>
      </c>
      <c r="DD6" s="36">
        <f t="shared" si="11"/>
        <v>84.8</v>
      </c>
      <c r="DE6" s="36">
        <f t="shared" si="11"/>
        <v>84.6</v>
      </c>
      <c r="DF6" s="36">
        <f t="shared" si="11"/>
        <v>84.24</v>
      </c>
      <c r="DG6" s="35" t="str">
        <f>IF(DG7="","",IF(DG7="-","【-】","【"&amp;SUBSTITUTE(TEXT(DG7,"#,##0.00"),"-","△")&amp;"】"))</f>
        <v>【89.82】</v>
      </c>
      <c r="DH6" s="36">
        <f>IF(DH7="",NA(),DH7)</f>
        <v>54.75</v>
      </c>
      <c r="DI6" s="36">
        <f t="shared" ref="DI6:DQ6" si="12">IF(DI7="",NA(),DI7)</f>
        <v>54.11</v>
      </c>
      <c r="DJ6" s="36">
        <f t="shared" si="12"/>
        <v>14.19</v>
      </c>
      <c r="DK6" s="36">
        <f t="shared" si="12"/>
        <v>18.399999999999999</v>
      </c>
      <c r="DL6" s="36">
        <f t="shared" si="12"/>
        <v>21.88</v>
      </c>
      <c r="DM6" s="36">
        <f t="shared" si="12"/>
        <v>48.3</v>
      </c>
      <c r="DN6" s="36">
        <f t="shared" si="12"/>
        <v>45.14</v>
      </c>
      <c r="DO6" s="36">
        <f t="shared" si="12"/>
        <v>47.66</v>
      </c>
      <c r="DP6" s="36">
        <f t="shared" si="12"/>
        <v>48.17</v>
      </c>
      <c r="DQ6" s="36">
        <f t="shared" si="12"/>
        <v>48.83</v>
      </c>
      <c r="DR6" s="35" t="str">
        <f>IF(DR7="","",IF(DR7="-","【-】","【"&amp;SUBSTITUTE(TEXT(DR7,"#,##0.00"),"-","△")&amp;"】"))</f>
        <v>【50.19】</v>
      </c>
      <c r="DS6" s="36">
        <f>IF(DS7="",NA(),DS7)</f>
        <v>58.05</v>
      </c>
      <c r="DT6" s="36">
        <f t="shared" ref="DT6:EB6" si="13">IF(DT7="",NA(),DT7)</f>
        <v>58.05</v>
      </c>
      <c r="DU6" s="36">
        <f t="shared" si="13"/>
        <v>20.02</v>
      </c>
      <c r="DV6" s="36">
        <f t="shared" si="13"/>
        <v>30.89</v>
      </c>
      <c r="DW6" s="36">
        <f t="shared" si="13"/>
        <v>30.46</v>
      </c>
      <c r="DX6" s="36">
        <f t="shared" si="13"/>
        <v>12.43</v>
      </c>
      <c r="DY6" s="36">
        <f t="shared" si="13"/>
        <v>13.58</v>
      </c>
      <c r="DZ6" s="36">
        <f t="shared" si="13"/>
        <v>15.1</v>
      </c>
      <c r="EA6" s="36">
        <f t="shared" si="13"/>
        <v>17.12</v>
      </c>
      <c r="EB6" s="36">
        <f t="shared" si="13"/>
        <v>18.18</v>
      </c>
      <c r="EC6" s="35" t="str">
        <f>IF(EC7="","",IF(EC7="-","【-】","【"&amp;SUBSTITUTE(TEXT(EC7,"#,##0.00"),"-","△")&amp;"】"))</f>
        <v>【20.63】</v>
      </c>
      <c r="ED6" s="36">
        <f>IF(ED7="",NA(),ED7)</f>
        <v>0.21</v>
      </c>
      <c r="EE6" s="36">
        <f t="shared" ref="EE6:EM6" si="14">IF(EE7="",NA(),EE7)</f>
        <v>0.09</v>
      </c>
      <c r="EF6" s="36">
        <f t="shared" si="14"/>
        <v>0.56999999999999995</v>
      </c>
      <c r="EG6" s="36">
        <f t="shared" si="14"/>
        <v>0.44</v>
      </c>
      <c r="EH6" s="36">
        <f t="shared" si="14"/>
        <v>0.4</v>
      </c>
      <c r="EI6" s="36">
        <f t="shared" si="14"/>
        <v>0.46</v>
      </c>
      <c r="EJ6" s="36">
        <f t="shared" si="14"/>
        <v>0.44</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422142</v>
      </c>
      <c r="D7" s="38">
        <v>46</v>
      </c>
      <c r="E7" s="38">
        <v>1</v>
      </c>
      <c r="F7" s="38">
        <v>0</v>
      </c>
      <c r="G7" s="38">
        <v>1</v>
      </c>
      <c r="H7" s="38" t="s">
        <v>93</v>
      </c>
      <c r="I7" s="38" t="s">
        <v>94</v>
      </c>
      <c r="J7" s="38" t="s">
        <v>95</v>
      </c>
      <c r="K7" s="38" t="s">
        <v>96</v>
      </c>
      <c r="L7" s="38" t="s">
        <v>97</v>
      </c>
      <c r="M7" s="38" t="s">
        <v>98</v>
      </c>
      <c r="N7" s="39" t="s">
        <v>99</v>
      </c>
      <c r="O7" s="39">
        <v>60.59</v>
      </c>
      <c r="P7" s="39">
        <v>91.32</v>
      </c>
      <c r="Q7" s="39">
        <v>3180</v>
      </c>
      <c r="R7" s="39">
        <v>44440</v>
      </c>
      <c r="S7" s="39">
        <v>170.13</v>
      </c>
      <c r="T7" s="39">
        <v>261.20999999999998</v>
      </c>
      <c r="U7" s="39">
        <v>40185</v>
      </c>
      <c r="V7" s="39">
        <v>99.08</v>
      </c>
      <c r="W7" s="39">
        <v>405.58</v>
      </c>
      <c r="X7" s="39">
        <v>108.69</v>
      </c>
      <c r="Y7" s="39">
        <v>93.12</v>
      </c>
      <c r="Z7" s="39">
        <v>118.66</v>
      </c>
      <c r="AA7" s="39">
        <v>114.73</v>
      </c>
      <c r="AB7" s="39">
        <v>111.62</v>
      </c>
      <c r="AC7" s="39">
        <v>107.95</v>
      </c>
      <c r="AD7" s="39">
        <v>104.47</v>
      </c>
      <c r="AE7" s="39">
        <v>110.66</v>
      </c>
      <c r="AF7" s="39">
        <v>109.01</v>
      </c>
      <c r="AG7" s="39">
        <v>108.83</v>
      </c>
      <c r="AH7" s="39">
        <v>110.27</v>
      </c>
      <c r="AI7" s="39">
        <v>0</v>
      </c>
      <c r="AJ7" s="39">
        <v>0</v>
      </c>
      <c r="AK7" s="39">
        <v>0</v>
      </c>
      <c r="AL7" s="39">
        <v>0</v>
      </c>
      <c r="AM7" s="39">
        <v>0</v>
      </c>
      <c r="AN7" s="39">
        <v>12.44</v>
      </c>
      <c r="AO7" s="39">
        <v>16.399999999999999</v>
      </c>
      <c r="AP7" s="39">
        <v>2.74</v>
      </c>
      <c r="AQ7" s="39">
        <v>3.7</v>
      </c>
      <c r="AR7" s="39">
        <v>4.34</v>
      </c>
      <c r="AS7" s="39">
        <v>1.1499999999999999</v>
      </c>
      <c r="AT7" s="39">
        <v>1159.93</v>
      </c>
      <c r="AU7" s="39">
        <v>607.54</v>
      </c>
      <c r="AV7" s="39">
        <v>152.13</v>
      </c>
      <c r="AW7" s="39">
        <v>173.19</v>
      </c>
      <c r="AX7" s="39">
        <v>141.26</v>
      </c>
      <c r="AY7" s="39">
        <v>371.89</v>
      </c>
      <c r="AZ7" s="39">
        <v>293.23</v>
      </c>
      <c r="BA7" s="39">
        <v>366.03</v>
      </c>
      <c r="BB7" s="39">
        <v>365.18</v>
      </c>
      <c r="BC7" s="39">
        <v>327.77</v>
      </c>
      <c r="BD7" s="39">
        <v>260.31</v>
      </c>
      <c r="BE7" s="39">
        <v>294.27</v>
      </c>
      <c r="BF7" s="39">
        <v>337.41</v>
      </c>
      <c r="BG7" s="39">
        <v>798.95</v>
      </c>
      <c r="BH7" s="39">
        <v>754.07</v>
      </c>
      <c r="BI7" s="39">
        <v>697.19</v>
      </c>
      <c r="BJ7" s="39">
        <v>483.11</v>
      </c>
      <c r="BK7" s="39">
        <v>542.29999999999995</v>
      </c>
      <c r="BL7" s="39">
        <v>370.12</v>
      </c>
      <c r="BM7" s="39">
        <v>371.65</v>
      </c>
      <c r="BN7" s="39">
        <v>397.1</v>
      </c>
      <c r="BO7" s="39">
        <v>275.67</v>
      </c>
      <c r="BP7" s="39">
        <v>104.79</v>
      </c>
      <c r="BQ7" s="39">
        <v>88.94</v>
      </c>
      <c r="BR7" s="39">
        <v>66.099999999999994</v>
      </c>
      <c r="BS7" s="39">
        <v>66.930000000000007</v>
      </c>
      <c r="BT7" s="39">
        <v>68.180000000000007</v>
      </c>
      <c r="BU7" s="39">
        <v>93.28</v>
      </c>
      <c r="BV7" s="39">
        <v>87.51</v>
      </c>
      <c r="BW7" s="39">
        <v>100.42</v>
      </c>
      <c r="BX7" s="39">
        <v>98.77</v>
      </c>
      <c r="BY7" s="39">
        <v>95.79</v>
      </c>
      <c r="BZ7" s="39">
        <v>100.05</v>
      </c>
      <c r="CA7" s="39">
        <v>155.88</v>
      </c>
      <c r="CB7" s="39">
        <v>183.85</v>
      </c>
      <c r="CC7" s="39">
        <v>249.49</v>
      </c>
      <c r="CD7" s="39">
        <v>246.52</v>
      </c>
      <c r="CE7" s="39">
        <v>241.67</v>
      </c>
      <c r="CF7" s="39">
        <v>208.29</v>
      </c>
      <c r="CG7" s="39">
        <v>218.42</v>
      </c>
      <c r="CH7" s="39">
        <v>171.67</v>
      </c>
      <c r="CI7" s="39">
        <v>173.67</v>
      </c>
      <c r="CJ7" s="39">
        <v>171.13</v>
      </c>
      <c r="CK7" s="39">
        <v>166.4</v>
      </c>
      <c r="CL7" s="39">
        <v>61.13</v>
      </c>
      <c r="CM7" s="39">
        <v>60.98</v>
      </c>
      <c r="CN7" s="39">
        <v>69.22</v>
      </c>
      <c r="CO7" s="39">
        <v>69.290000000000006</v>
      </c>
      <c r="CP7" s="39">
        <v>69.739999999999995</v>
      </c>
      <c r="CQ7" s="39">
        <v>49.32</v>
      </c>
      <c r="CR7" s="39">
        <v>50.24</v>
      </c>
      <c r="CS7" s="39">
        <v>59.74</v>
      </c>
      <c r="CT7" s="39">
        <v>59.67</v>
      </c>
      <c r="CU7" s="39">
        <v>60.12</v>
      </c>
      <c r="CV7" s="39">
        <v>60.69</v>
      </c>
      <c r="CW7" s="39">
        <v>75.819999999999993</v>
      </c>
      <c r="CX7" s="39">
        <v>75.099999999999994</v>
      </c>
      <c r="CY7" s="39">
        <v>73.260000000000005</v>
      </c>
      <c r="CZ7" s="39">
        <v>72.28</v>
      </c>
      <c r="DA7" s="39">
        <v>72.489999999999995</v>
      </c>
      <c r="DB7" s="39">
        <v>79.34</v>
      </c>
      <c r="DC7" s="39">
        <v>78.650000000000006</v>
      </c>
      <c r="DD7" s="39">
        <v>84.8</v>
      </c>
      <c r="DE7" s="39">
        <v>84.6</v>
      </c>
      <c r="DF7" s="39">
        <v>84.24</v>
      </c>
      <c r="DG7" s="39">
        <v>89.82</v>
      </c>
      <c r="DH7" s="39">
        <v>54.75</v>
      </c>
      <c r="DI7" s="39">
        <v>54.11</v>
      </c>
      <c r="DJ7" s="39">
        <v>14.19</v>
      </c>
      <c r="DK7" s="39">
        <v>18.399999999999999</v>
      </c>
      <c r="DL7" s="39">
        <v>21.88</v>
      </c>
      <c r="DM7" s="39">
        <v>48.3</v>
      </c>
      <c r="DN7" s="39">
        <v>45.14</v>
      </c>
      <c r="DO7" s="39">
        <v>47.66</v>
      </c>
      <c r="DP7" s="39">
        <v>48.17</v>
      </c>
      <c r="DQ7" s="39">
        <v>48.83</v>
      </c>
      <c r="DR7" s="39">
        <v>50.19</v>
      </c>
      <c r="DS7" s="39">
        <v>58.05</v>
      </c>
      <c r="DT7" s="39">
        <v>58.05</v>
      </c>
      <c r="DU7" s="39">
        <v>20.02</v>
      </c>
      <c r="DV7" s="39">
        <v>30.89</v>
      </c>
      <c r="DW7" s="39">
        <v>30.46</v>
      </c>
      <c r="DX7" s="39">
        <v>12.43</v>
      </c>
      <c r="DY7" s="39">
        <v>13.58</v>
      </c>
      <c r="DZ7" s="39">
        <v>15.1</v>
      </c>
      <c r="EA7" s="39">
        <v>17.12</v>
      </c>
      <c r="EB7" s="39">
        <v>18.18</v>
      </c>
      <c r="EC7" s="39">
        <v>20.63</v>
      </c>
      <c r="ED7" s="39">
        <v>0.21</v>
      </c>
      <c r="EE7" s="39">
        <v>0.09</v>
      </c>
      <c r="EF7" s="39">
        <v>0.56999999999999995</v>
      </c>
      <c r="EG7" s="39">
        <v>0.44</v>
      </c>
      <c r="EH7" s="39">
        <v>0.4</v>
      </c>
      <c r="EI7" s="39">
        <v>0.46</v>
      </c>
      <c r="EJ7" s="39">
        <v>0.44</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湯田　昌信</cp:lastModifiedBy>
  <cp:lastPrinted>2022-01-20T00:31:54Z</cp:lastPrinted>
  <dcterms:created xsi:type="dcterms:W3CDTF">2021-12-03T06:58:19Z</dcterms:created>
  <dcterms:modified xsi:type="dcterms:W3CDTF">2022-01-21T02:30:23Z</dcterms:modified>
  <cp:category/>
</cp:coreProperties>
</file>