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uidounas\上下水道局\①経営管理課\2021\A1_各課共通\03_財務管理\01_財務総括\17958_財務依頼・照会（下半期）\R4.1.7 公営企業に係る経営比較分析表（令和２年度決算）の分析等について\04 諫早市\水道事業\"/>
    </mc:Choice>
  </mc:AlternateContent>
  <xr:revisionPtr revIDLastSave="0" documentId="13_ncr:1_{D99A6F7E-4088-4232-A60F-739E3DB3F04F}" xr6:coauthVersionLast="36" xr6:coauthVersionMax="36" xr10:uidLastSave="{00000000-0000-0000-0000-000000000000}"/>
  <workbookProtection workbookAlgorithmName="SHA-512" workbookHashValue="7Vy1CXqo9kazUnShdYP3Z/q/bhAm0atnJm2T488VVzAzVgKdj2u50iLsdpfcvxXGZk3U6Zhy1mAkhRFsGAuOLw==" workbookSaltValue="LcAuylZABvLwhbWJJtNsL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F85" i="4"/>
  <c r="BB10" i="4"/>
  <c r="AT10" i="4"/>
  <c r="AL10" i="4"/>
  <c r="W10" i="4"/>
  <c r="B10" i="4"/>
  <c r="BB8" i="4"/>
  <c r="AT8" i="4"/>
  <c r="AL8" i="4"/>
  <c r="AD8" i="4"/>
  <c r="W8" i="4"/>
  <c r="P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<sst xmlns="http://schemas.openxmlformats.org/spreadsheetml/2006/main" count="228" uniqueCount="113">
  <si>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</si>
  <si>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</si>
  <si>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</si>
  <si>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</si>
  <si>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</si>
  <si>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</si>
  <si>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</si>
  <si>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</si>
  <si>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</si>
  <si>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</si>
  <si>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</si>
  <si>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</si>
  <si>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</si>
  <si>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</si>
  <si>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</si>
  <si>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</si>
  <si>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</si>
  <si>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</si>
  <si>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</si>
  <si>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</si>
  <si>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</si>
  <si>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</si>
  <si>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</si>
  <si>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</si>
  <si>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</si>
  <si>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</si>
  <si>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</si>
  <si>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</si>
  <si>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</si>
  <si>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</si>
  <si>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</si>
  <si>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</si>
  <si>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</si>
  <si>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</si>
  <si>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</si>
  <si>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</si>
  <si>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</si>
  <si>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</si>
  <si>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</si>
  <si>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</si>
  <si>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</si>
  <si>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</si>
  <si>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</si>
  <si>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</si>
  <si>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</si>
  <si>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</si>
  <si>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</si>
  <si>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</si>
  <si>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</si>
  <si>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</si>
  <si>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</si>
  <si>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</si>
  <si>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</si>
  <si>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</si>
  <si>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</si>
  <si>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</si>
  <si>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</si>
  <si>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</si>
  <si>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</si>
  <si>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</si>
  <si>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</si>
  <si>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</si>
  <si>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</si>
  <si>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</si>
  <si>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</si>
  <si>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</si>
  <si>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</si>
  <si>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</si>
  <si>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</si>
  <si>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</si>
  <si>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</si>
  <si>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</si>
  <si>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</si>
  <si>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</si>
  <si>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</si>
  <si>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</si>
  <si>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</si>
  <si>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</si>
  <si>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</si>
  <si>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</si>
  <si>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</si>
  <si>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</si>
  <si>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</si>
  <si>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</si>
  <si>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</si>
  <si>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</si>
  <si>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</si>
  <si>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</si>
  <si>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</si>
  <si>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</si>
  <si>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</si>
  <si>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</si>
  <si>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</si>
  <si>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</si>
  <si>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</si>
  <si>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</si>
  <si>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</si>
  <si>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</si>
  <si>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</si>
  <si>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</si>
  <si>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</si>
  <si>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</si>
  <si>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</si>
  <si>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</si>
  <si>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</si>
  <si>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</si>
  <si>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</si>
  <si>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</si>
  <si>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</si>
  <si>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</si>
  <si>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主要な浄水場について、現在のところ機能に大きな問題はないが、昭和40年代～昭和50年代前半にかけて建設されていることから、老朽化が進みつつあるため、統廃合を含め、更新について検討する必要がある。
②管路経年化率
　類似団体平均値を下回っているが、市町合併前の1市5町で同時期に管路整備が行われており、経年化率が年々上昇している。管種ごとに更新基準年を定めており、管路の重要度や漏水の発生状況等についても考慮して、計画的に更新していく。
➂管路更新率
　令和元年度から浄水場の建設事業に着手しており、管路更新の事業量を抑えているため低下した。</t>
    <rPh sb="1" eb="3">
      <t>ユウケイ</t>
    </rPh>
    <rPh sb="3" eb="5">
      <t>コテイ</t>
    </rPh>
    <rPh sb="5" eb="7">
      <t>シサン</t>
    </rPh>
    <rPh sb="7" eb="9">
      <t>ゲンカ</t>
    </rPh>
    <rPh sb="9" eb="11">
      <t>ショウキャク</t>
    </rPh>
    <rPh sb="11" eb="12">
      <t>リツ</t>
    </rPh>
    <rPh sb="14" eb="16">
      <t>シュヨウ</t>
    </rPh>
    <rPh sb="17" eb="20">
      <t>ジョウスイジョウ</t>
    </rPh>
    <rPh sb="25" eb="27">
      <t>ゲンザイ</t>
    </rPh>
    <rPh sb="31" eb="33">
      <t>キノウ</t>
    </rPh>
    <rPh sb="34" eb="35">
      <t>オオ</t>
    </rPh>
    <rPh sb="37" eb="39">
      <t>モンダイ</t>
    </rPh>
    <rPh sb="44" eb="46">
      <t>ショウワ</t>
    </rPh>
    <rPh sb="48" eb="49">
      <t>ネン</t>
    </rPh>
    <rPh sb="49" eb="50">
      <t>ダイ</t>
    </rPh>
    <rPh sb="51" eb="53">
      <t>ショウワ</t>
    </rPh>
    <rPh sb="55" eb="56">
      <t>ネン</t>
    </rPh>
    <rPh sb="56" eb="57">
      <t>ダイ</t>
    </rPh>
    <rPh sb="57" eb="59">
      <t>ゼンハン</t>
    </rPh>
    <rPh sb="63" eb="65">
      <t>ケンセツ</t>
    </rPh>
    <rPh sb="75" eb="78">
      <t>ロウキュウカ</t>
    </rPh>
    <rPh sb="79" eb="80">
      <t>スス</t>
    </rPh>
    <rPh sb="88" eb="91">
      <t>トウハイゴウ</t>
    </rPh>
    <rPh sb="92" eb="93">
      <t>フク</t>
    </rPh>
    <rPh sb="95" eb="97">
      <t>コウシン</t>
    </rPh>
    <rPh sb="101" eb="103">
      <t>ケントウ</t>
    </rPh>
    <rPh sb="105" eb="107">
      <t>ヒツヨウ</t>
    </rPh>
    <rPh sb="113" eb="115">
      <t>カンロ</t>
    </rPh>
    <rPh sb="115" eb="118">
      <t>ケイネンカ</t>
    </rPh>
    <rPh sb="118" eb="119">
      <t>リツ</t>
    </rPh>
    <rPh sb="121" eb="123">
      <t>ルイジ</t>
    </rPh>
    <rPh sb="123" eb="125">
      <t>ダンタイ</t>
    </rPh>
    <rPh sb="125" eb="128">
      <t>ヘイキンチ</t>
    </rPh>
    <rPh sb="129" eb="131">
      <t>シタマワ</t>
    </rPh>
    <rPh sb="137" eb="139">
      <t>シチョウ</t>
    </rPh>
    <rPh sb="139" eb="141">
      <t>ガッペイ</t>
    </rPh>
    <rPh sb="141" eb="142">
      <t>マエ</t>
    </rPh>
    <rPh sb="144" eb="145">
      <t>シ</t>
    </rPh>
    <rPh sb="146" eb="147">
      <t>チョウ</t>
    </rPh>
    <rPh sb="148" eb="151">
      <t>ドウジキ</t>
    </rPh>
    <rPh sb="152" eb="154">
      <t>カンロ</t>
    </rPh>
    <rPh sb="154" eb="156">
      <t>セイビ</t>
    </rPh>
    <rPh sb="157" eb="158">
      <t>オコナ</t>
    </rPh>
    <rPh sb="164" eb="167">
      <t>ケイネンカ</t>
    </rPh>
    <rPh sb="167" eb="168">
      <t>リツ</t>
    </rPh>
    <rPh sb="169" eb="171">
      <t>ネンネン</t>
    </rPh>
    <rPh sb="171" eb="173">
      <t>ジョウショウ</t>
    </rPh>
    <rPh sb="178" eb="180">
      <t>カンシュ</t>
    </rPh>
    <rPh sb="183" eb="185">
      <t>コウシン</t>
    </rPh>
    <rPh sb="185" eb="187">
      <t>キジュン</t>
    </rPh>
    <rPh sb="187" eb="188">
      <t>ネン</t>
    </rPh>
    <rPh sb="189" eb="190">
      <t>サダ</t>
    </rPh>
    <rPh sb="195" eb="197">
      <t>カンロ</t>
    </rPh>
    <rPh sb="198" eb="201">
      <t>ジュウヨウド</t>
    </rPh>
    <rPh sb="202" eb="204">
      <t>ロウスイ</t>
    </rPh>
    <rPh sb="205" eb="207">
      <t>ハッセイ</t>
    </rPh>
    <rPh sb="207" eb="209">
      <t>ジョウキョウ</t>
    </rPh>
    <rPh sb="209" eb="210">
      <t>トウ</t>
    </rPh>
    <rPh sb="215" eb="217">
      <t>コウリョ</t>
    </rPh>
    <rPh sb="220" eb="223">
      <t>ケイカクテキ</t>
    </rPh>
    <rPh sb="224" eb="226">
      <t>コウシン</t>
    </rPh>
    <rPh sb="233" eb="235">
      <t>カンロ</t>
    </rPh>
    <rPh sb="235" eb="237">
      <t>コウシン</t>
    </rPh>
    <rPh sb="237" eb="238">
      <t>リツ</t>
    </rPh>
    <rPh sb="240" eb="242">
      <t>レイワ</t>
    </rPh>
    <rPh sb="242" eb="244">
      <t>ガンネン</t>
    </rPh>
    <rPh sb="244" eb="245">
      <t>ド</t>
    </rPh>
    <rPh sb="247" eb="250">
      <t>ジョウスイジョウ</t>
    </rPh>
    <rPh sb="251" eb="253">
      <t>ケンセツ</t>
    </rPh>
    <rPh sb="253" eb="255">
      <t>ジギョウ</t>
    </rPh>
    <rPh sb="256" eb="258">
      <t>チャクシュ</t>
    </rPh>
    <rPh sb="263" eb="265">
      <t>カンロ</t>
    </rPh>
    <rPh sb="265" eb="267">
      <t>コウシン</t>
    </rPh>
    <rPh sb="268" eb="270">
      <t>ジギョウ</t>
    </rPh>
    <rPh sb="270" eb="271">
      <t>リョウ</t>
    </rPh>
    <rPh sb="272" eb="273">
      <t>オサ</t>
    </rPh>
    <rPh sb="279" eb="281">
      <t>テイカ</t>
    </rPh>
    <phoneticPr fontId="4"/>
  </si>
  <si>
    <t>　経営状況は概ね良好であるが、今後人口減少に伴う給水収益の減少が見込まれているため、厳しい経営となることが予測される。
　平成28年4月1日に市内の上水道5事業、簡易水道15事業の全20事業を統合したことで、市内全域における効率的な水の運営が可能となり、現在は地域間での水融通のための管路整備に着手している。また、更新時期を迎える施設については統廃合についても併せて検討し、人口減少社会に対応した効率的な給水と経費の削減を図っていく必要がある。</t>
    <rPh sb="1" eb="3">
      <t>ケイエイ</t>
    </rPh>
    <rPh sb="3" eb="5">
      <t>ジョウキョウ</t>
    </rPh>
    <rPh sb="6" eb="7">
      <t>オオム</t>
    </rPh>
    <rPh sb="8" eb="10">
      <t>リョウコウ</t>
    </rPh>
    <rPh sb="15" eb="17">
      <t>コンゴ</t>
    </rPh>
    <rPh sb="17" eb="19">
      <t>ジンコウ</t>
    </rPh>
    <rPh sb="19" eb="21">
      <t>ゲンショウ</t>
    </rPh>
    <rPh sb="22" eb="23">
      <t>トモナ</t>
    </rPh>
    <rPh sb="24" eb="26">
      <t>キュウスイ</t>
    </rPh>
    <rPh sb="26" eb="28">
      <t>シュウエキ</t>
    </rPh>
    <rPh sb="29" eb="31">
      <t>ゲンショウ</t>
    </rPh>
    <rPh sb="32" eb="34">
      <t>ミコ</t>
    </rPh>
    <rPh sb="42" eb="43">
      <t>キビ</t>
    </rPh>
    <rPh sb="45" eb="47">
      <t>ケイエイ</t>
    </rPh>
    <rPh sb="53" eb="55">
      <t>ヨソク</t>
    </rPh>
    <rPh sb="61" eb="63">
      <t>ヘイセイ</t>
    </rPh>
    <rPh sb="65" eb="66">
      <t>ネン</t>
    </rPh>
    <rPh sb="67" eb="68">
      <t>ガツ</t>
    </rPh>
    <rPh sb="69" eb="70">
      <t>ニチ</t>
    </rPh>
    <rPh sb="71" eb="73">
      <t>シナイ</t>
    </rPh>
    <rPh sb="74" eb="77">
      <t>ジョウスイドウ</t>
    </rPh>
    <rPh sb="78" eb="80">
      <t>ジギョウ</t>
    </rPh>
    <rPh sb="81" eb="83">
      <t>カンイ</t>
    </rPh>
    <rPh sb="83" eb="85">
      <t>スイドウ</t>
    </rPh>
    <rPh sb="87" eb="89">
      <t>ジギョウ</t>
    </rPh>
    <rPh sb="90" eb="91">
      <t>ゼン</t>
    </rPh>
    <rPh sb="93" eb="95">
      <t>ジギョウ</t>
    </rPh>
    <rPh sb="96" eb="98">
      <t>トウゴウ</t>
    </rPh>
    <rPh sb="104" eb="106">
      <t>シナイ</t>
    </rPh>
    <rPh sb="106" eb="108">
      <t>ゼンイキ</t>
    </rPh>
    <rPh sb="112" eb="115">
      <t>コウリツテキ</t>
    </rPh>
    <rPh sb="116" eb="117">
      <t>ミズ</t>
    </rPh>
    <rPh sb="118" eb="120">
      <t>ウンエイ</t>
    </rPh>
    <rPh sb="121" eb="123">
      <t>カノウ</t>
    </rPh>
    <rPh sb="127" eb="129">
      <t>ゲンザイ</t>
    </rPh>
    <rPh sb="130" eb="132">
      <t>チイキ</t>
    </rPh>
    <rPh sb="132" eb="133">
      <t>カン</t>
    </rPh>
    <rPh sb="135" eb="136">
      <t>ミズ</t>
    </rPh>
    <rPh sb="136" eb="138">
      <t>ユウヅウ</t>
    </rPh>
    <rPh sb="142" eb="144">
      <t>カンロ</t>
    </rPh>
    <rPh sb="144" eb="146">
      <t>セイビ</t>
    </rPh>
    <rPh sb="147" eb="149">
      <t>チャクシュ</t>
    </rPh>
    <rPh sb="157" eb="159">
      <t>コウシン</t>
    </rPh>
    <rPh sb="159" eb="161">
      <t>ジキ</t>
    </rPh>
    <rPh sb="162" eb="163">
      <t>ムカ</t>
    </rPh>
    <rPh sb="165" eb="167">
      <t>シセツ</t>
    </rPh>
    <rPh sb="172" eb="175">
      <t>トウハイゴウ</t>
    </rPh>
    <rPh sb="180" eb="181">
      <t>アワ</t>
    </rPh>
    <rPh sb="183" eb="185">
      <t>ケントウ</t>
    </rPh>
    <rPh sb="187" eb="189">
      <t>ジンコウ</t>
    </rPh>
    <rPh sb="189" eb="191">
      <t>ゲンショウ</t>
    </rPh>
    <rPh sb="191" eb="193">
      <t>シャカイ</t>
    </rPh>
    <rPh sb="194" eb="196">
      <t>タイオウ</t>
    </rPh>
    <rPh sb="198" eb="201">
      <t>コウリツテキ</t>
    </rPh>
    <rPh sb="202" eb="204">
      <t>キュウスイ</t>
    </rPh>
    <rPh sb="205" eb="207">
      <t>ケイヒ</t>
    </rPh>
    <rPh sb="208" eb="210">
      <t>サクゲン</t>
    </rPh>
    <rPh sb="211" eb="212">
      <t>ハカ</t>
    </rPh>
    <rPh sb="216" eb="218">
      <t>ヒツヨウ</t>
    </rPh>
    <phoneticPr fontId="4"/>
  </si>
  <si>
    <t>①経常収支比率
　110％前後で推移しており、営業費用は前年度並みであったものの給水収益が増加したため、上昇した。引き続き経費削減策について検討し、健全経営を維持していく。
➂流動比率
　浄水場建設事業が本格化し、流動負債が増加したため、流動比率は下がったが、資金は確保できている。
④企業債残高対給水収益比率
　浄水場建設事業に伴い企業債の借り入れ額が増加したため上昇した。今後も事業費や残高を考慮して、計画的に借り入れていく。　
⑤料金回収率、⑥給水原価
 有収水量が増加したことにより料金回収率は上昇し、給水原価は低下した。しかし有収水量は近年減少傾向にあるので、今後も経費削減に努める必要がある。
⑦施設利用率
　類似団体平均値と比較して高い値となっているが、今後も効率的に給水できるよう、施設の統廃合等について検討していく。
⑧有収率
　類似団体の平均値を下回っているため、修繕や更新を適宜行い、有収率の向上を図っていく。　</t>
    <rPh sb="1" eb="3">
      <t>ケイジョウ</t>
    </rPh>
    <rPh sb="3" eb="5">
      <t>シュウシ</t>
    </rPh>
    <rPh sb="5" eb="7">
      <t>ヒリツ</t>
    </rPh>
    <rPh sb="13" eb="15">
      <t>ゼンゴ</t>
    </rPh>
    <rPh sb="16" eb="18">
      <t>スイイ</t>
    </rPh>
    <rPh sb="23" eb="25">
      <t>エイギョウ</t>
    </rPh>
    <rPh sb="25" eb="27">
      <t>ヒヨウ</t>
    </rPh>
    <rPh sb="28" eb="31">
      <t>ゼンネンド</t>
    </rPh>
    <rPh sb="31" eb="32">
      <t>ナ</t>
    </rPh>
    <rPh sb="40" eb="42">
      <t>キュウスイ</t>
    </rPh>
    <rPh sb="42" eb="44">
      <t>シュウエキ</t>
    </rPh>
    <rPh sb="45" eb="47">
      <t>ゾウカ</t>
    </rPh>
    <rPh sb="52" eb="54">
      <t>ジョウショウ</t>
    </rPh>
    <rPh sb="57" eb="58">
      <t>ヒ</t>
    </rPh>
    <rPh sb="59" eb="60">
      <t>ツヅ</t>
    </rPh>
    <rPh sb="61" eb="63">
      <t>ケイヒ</t>
    </rPh>
    <rPh sb="63" eb="65">
      <t>サクゲン</t>
    </rPh>
    <rPh sb="65" eb="66">
      <t>サク</t>
    </rPh>
    <rPh sb="70" eb="72">
      <t>ケントウ</t>
    </rPh>
    <rPh sb="74" eb="76">
      <t>ケンゼン</t>
    </rPh>
    <rPh sb="76" eb="78">
      <t>ケイエイ</t>
    </rPh>
    <rPh sb="79" eb="81">
      <t>イジ</t>
    </rPh>
    <rPh sb="88" eb="90">
      <t>リュウドウ</t>
    </rPh>
    <rPh sb="90" eb="92">
      <t>ヒリツ</t>
    </rPh>
    <rPh sb="94" eb="97">
      <t>ジョウスイジョウ</t>
    </rPh>
    <rPh sb="97" eb="99">
      <t>ケンセツ</t>
    </rPh>
    <rPh sb="99" eb="101">
      <t>ジギョウ</t>
    </rPh>
    <rPh sb="102" eb="105">
      <t>ホンカクカ</t>
    </rPh>
    <rPh sb="107" eb="109">
      <t>リュウドウ</t>
    </rPh>
    <rPh sb="109" eb="111">
      <t>フサイ</t>
    </rPh>
    <rPh sb="112" eb="114">
      <t>ゾウカ</t>
    </rPh>
    <rPh sb="119" eb="121">
      <t>リュウドウ</t>
    </rPh>
    <rPh sb="121" eb="123">
      <t>ヒリツ</t>
    </rPh>
    <rPh sb="124" eb="125">
      <t>サ</t>
    </rPh>
    <rPh sb="130" eb="132">
      <t>シキン</t>
    </rPh>
    <rPh sb="133" eb="135">
      <t>カクホ</t>
    </rPh>
    <rPh sb="143" eb="145">
      <t>キギョウ</t>
    </rPh>
    <rPh sb="145" eb="146">
      <t>サイ</t>
    </rPh>
    <rPh sb="146" eb="148">
      <t>ザンダカ</t>
    </rPh>
    <rPh sb="148" eb="149">
      <t>タイ</t>
    </rPh>
    <rPh sb="149" eb="151">
      <t>キュウスイ</t>
    </rPh>
    <rPh sb="151" eb="153">
      <t>シュウエキ</t>
    </rPh>
    <rPh sb="153" eb="155">
      <t>ヒリツ</t>
    </rPh>
    <rPh sb="157" eb="160">
      <t>ジョウスイジョウ</t>
    </rPh>
    <rPh sb="160" eb="162">
      <t>ケンセツ</t>
    </rPh>
    <rPh sb="162" eb="164">
      <t>ジギョウ</t>
    </rPh>
    <rPh sb="165" eb="166">
      <t>トモナ</t>
    </rPh>
    <rPh sb="167" eb="169">
      <t>キギョウ</t>
    </rPh>
    <rPh sb="169" eb="170">
      <t>サイ</t>
    </rPh>
    <rPh sb="171" eb="172">
      <t>カ</t>
    </rPh>
    <rPh sb="173" eb="174">
      <t>イ</t>
    </rPh>
    <rPh sb="175" eb="176">
      <t>ガク</t>
    </rPh>
    <rPh sb="177" eb="179">
      <t>ゾウカ</t>
    </rPh>
    <rPh sb="183" eb="185">
      <t>ジョウショウ</t>
    </rPh>
    <rPh sb="188" eb="190">
      <t>コンゴ</t>
    </rPh>
    <rPh sb="191" eb="194">
      <t>ジギョウヒ</t>
    </rPh>
    <rPh sb="195" eb="197">
      <t>ザンダカ</t>
    </rPh>
    <rPh sb="198" eb="200">
      <t>コウリョ</t>
    </rPh>
    <rPh sb="203" eb="206">
      <t>ケイカクテキ</t>
    </rPh>
    <rPh sb="207" eb="208">
      <t>カ</t>
    </rPh>
    <rPh sb="209" eb="210">
      <t>イ</t>
    </rPh>
    <rPh sb="218" eb="220">
      <t>リョウキン</t>
    </rPh>
    <rPh sb="220" eb="222">
      <t>カイシュウ</t>
    </rPh>
    <rPh sb="222" eb="223">
      <t>リツ</t>
    </rPh>
    <rPh sb="225" eb="227">
      <t>キュウスイ</t>
    </rPh>
    <rPh sb="227" eb="229">
      <t>ゲンカ</t>
    </rPh>
    <rPh sb="231" eb="233">
      <t>ユウシュウ</t>
    </rPh>
    <rPh sb="233" eb="235">
      <t>スイリョウ</t>
    </rPh>
    <rPh sb="236" eb="238">
      <t>ゾウカ</t>
    </rPh>
    <rPh sb="245" eb="247">
      <t>リョウキン</t>
    </rPh>
    <rPh sb="247" eb="249">
      <t>カイシュウ</t>
    </rPh>
    <rPh sb="249" eb="250">
      <t>リツ</t>
    </rPh>
    <rPh sb="251" eb="253">
      <t>ジョウショウ</t>
    </rPh>
    <rPh sb="255" eb="257">
      <t>キュウスイ</t>
    </rPh>
    <rPh sb="257" eb="259">
      <t>ゲンカ</t>
    </rPh>
    <rPh sb="260" eb="262">
      <t>テイカ</t>
    </rPh>
    <rPh sb="268" eb="270">
      <t>ユウシュウ</t>
    </rPh>
    <rPh sb="270" eb="272">
      <t>スイリョウ</t>
    </rPh>
    <rPh sb="273" eb="275">
      <t>キンネン</t>
    </rPh>
    <rPh sb="275" eb="277">
      <t>ゲンショウ</t>
    </rPh>
    <rPh sb="277" eb="279">
      <t>ケイコウ</t>
    </rPh>
    <rPh sb="285" eb="287">
      <t>コンゴ</t>
    </rPh>
    <rPh sb="288" eb="290">
      <t>ケイヒ</t>
    </rPh>
    <rPh sb="290" eb="292">
      <t>サクゲン</t>
    </rPh>
    <rPh sb="293" eb="294">
      <t>ツト</t>
    </rPh>
    <rPh sb="296" eb="298">
      <t>ヒツヨウ</t>
    </rPh>
    <rPh sb="304" eb="306">
      <t>シセツ</t>
    </rPh>
    <rPh sb="306" eb="308">
      <t>リヨウ</t>
    </rPh>
    <rPh sb="308" eb="309">
      <t>リツ</t>
    </rPh>
    <rPh sb="311" eb="313">
      <t>ルイジ</t>
    </rPh>
    <rPh sb="313" eb="315">
      <t>ダンタイ</t>
    </rPh>
    <rPh sb="315" eb="318">
      <t>ヘイキンチ</t>
    </rPh>
    <rPh sb="319" eb="321">
      <t>ヒカク</t>
    </rPh>
    <rPh sb="323" eb="324">
      <t>タカ</t>
    </rPh>
    <rPh sb="325" eb="326">
      <t>アタイ</t>
    </rPh>
    <rPh sb="334" eb="336">
      <t>コンゴ</t>
    </rPh>
    <rPh sb="337" eb="340">
      <t>コウリツテキ</t>
    </rPh>
    <rPh sb="341" eb="343">
      <t>キュウスイ</t>
    </rPh>
    <rPh sb="349" eb="351">
      <t>シセツ</t>
    </rPh>
    <rPh sb="352" eb="355">
      <t>トウハイゴウ</t>
    </rPh>
    <rPh sb="355" eb="356">
      <t>トウ</t>
    </rPh>
    <rPh sb="360" eb="362">
      <t>ケントウ</t>
    </rPh>
    <rPh sb="369" eb="372">
      <t>ユウシュウリツ</t>
    </rPh>
    <rPh sb="374" eb="378">
      <t>ルイジダンタイ</t>
    </rPh>
    <rPh sb="379" eb="382">
      <t>ヘイキンチ</t>
    </rPh>
    <rPh sb="383" eb="385">
      <t>シタマワ</t>
    </rPh>
    <rPh sb="392" eb="394">
      <t>シュウゼン</t>
    </rPh>
    <rPh sb="395" eb="397">
      <t>コウシン</t>
    </rPh>
    <rPh sb="398" eb="400">
      <t>テキギ</t>
    </rPh>
    <rPh sb="400" eb="401">
      <t>オコナ</t>
    </rPh>
    <rPh sb="403" eb="406">
      <t>ユウシュウリツ</t>
    </rPh>
    <rPh sb="407" eb="409">
      <t>コウジョウ</t>
    </rPh>
    <rPh sb="410" eb="41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</si>
</sst>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0.74</c:v>
                </c:pt>
                <c:pt idx="1">
                  <c:v>0.87</c:v>
                </c:pt>
                <c:pt idx="2">
                  <c:v>0.96</c:v>
                </c:pt>
                <c:pt idx="3">
                  <c:v>0.44</c:v>
                </c:pt>
                <c:pt idx="4">
                  <c:v>0.22</c:v>
                </c:pt>
              </c:numCache>
            </c:numRef>
          </c:val>
          <c:extLst>
            <c:ext xmlns:c16="http://schemas.microsoft.com/office/drawing/2014/chart" uri="{C3380CC4-5D6E-409C-BE32-E72D297353CC}">
              <c16:uniqueId val="{00000000-0777-4AD2-847B-B0E868BB37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0777-4AD2-847B-B0E868BB37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71.489999999999995</c:v>
                </c:pt>
                <c:pt idx="1">
                  <c:v>71.42</c:v>
                </c:pt>
                <c:pt idx="2">
                  <c:v>71.58</c:v>
                </c:pt>
                <c:pt idx="3">
                  <c:v>70.48</c:v>
                </c:pt>
                <c:pt idx="4">
                  <c:v>71.66</c:v>
                </c:pt>
              </c:numCache>
            </c:numRef>
          </c:val>
          <c:extLst>
            <c:ext xmlns:c16="http://schemas.microsoft.com/office/drawing/2014/chart" uri="{C3380CC4-5D6E-409C-BE32-E72D297353CC}">
              <c16:uniqueId val="{00000000-A50A-4061-9064-B42D88534B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A50A-4061-9064-B42D88534B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88.01</c:v>
                </c:pt>
                <c:pt idx="1">
                  <c:v>88.45</c:v>
                </c:pt>
                <c:pt idx="2">
                  <c:v>87.41</c:v>
                </c:pt>
                <c:pt idx="3">
                  <c:v>87.45</c:v>
                </c:pt>
                <c:pt idx="4">
                  <c:v>87.41</c:v>
                </c:pt>
              </c:numCache>
            </c:numRef>
          </c:val>
          <c:extLst>
            <c:ext xmlns:c16="http://schemas.microsoft.com/office/drawing/2014/chart" uri="{C3380CC4-5D6E-409C-BE32-E72D297353CC}">
              <c16:uniqueId val="{00000000-3E41-478D-9344-01213D7CF4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3E41-478D-9344-01213D7CF4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114.5</c:v>
                </c:pt>
                <c:pt idx="1">
                  <c:v>112.91</c:v>
                </c:pt>
                <c:pt idx="2">
                  <c:v>109.15</c:v>
                </c:pt>
                <c:pt idx="3">
                  <c:v>108.55</c:v>
                </c:pt>
                <c:pt idx="4">
                  <c:v>110.27</c:v>
                </c:pt>
              </c:numCache>
            </c:numRef>
          </c:val>
          <c:extLst>
            <c:ext xmlns:c16="http://schemas.microsoft.com/office/drawing/2014/chart" uri="{C3380CC4-5D6E-409C-BE32-E72D297353CC}">
              <c16:uniqueId val="{00000000-BB79-45B0-AE30-AF44F6076D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BB79-45B0-AE30-AF44F6076D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46.84</c:v>
                </c:pt>
                <c:pt idx="1">
                  <c:v>47.97</c:v>
                </c:pt>
                <c:pt idx="2">
                  <c:v>48.81</c:v>
                </c:pt>
                <c:pt idx="3">
                  <c:v>50.31</c:v>
                </c:pt>
                <c:pt idx="4">
                  <c:v>51.5</c:v>
                </c:pt>
              </c:numCache>
            </c:numRef>
          </c:val>
          <c:extLst>
            <c:ext xmlns:c16="http://schemas.microsoft.com/office/drawing/2014/chart" uri="{C3380CC4-5D6E-409C-BE32-E72D297353CC}">
              <c16:uniqueId val="{00000000-4682-4DC5-B34E-D557C4B6B0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4682-4DC5-B34E-D557C4B6B0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11.61</c:v>
                </c:pt>
                <c:pt idx="1">
                  <c:v>12.43</c:v>
                </c:pt>
                <c:pt idx="2">
                  <c:v>13.81</c:v>
                </c:pt>
                <c:pt idx="3">
                  <c:v>14.08</c:v>
                </c:pt>
                <c:pt idx="4">
                  <c:v>14.31</c:v>
                </c:pt>
              </c:numCache>
            </c:numRef>
          </c:val>
          <c:extLst>
            <c:ext xmlns:c16="http://schemas.microsoft.com/office/drawing/2014/chart" uri="{C3380CC4-5D6E-409C-BE32-E72D297353CC}">
              <c16:uniqueId val="{00000000-CA3A-433B-B067-912DA6FCE0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A3A-433B-B067-912DA6FCE0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F9-4CB4-8568-55139CD89F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0F9-4CB4-8568-55139CD89F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595.42999999999995</c:v>
                </c:pt>
                <c:pt idx="1">
                  <c:v>630.92999999999995</c:v>
                </c:pt>
                <c:pt idx="2">
                  <c:v>742.18</c:v>
                </c:pt>
                <c:pt idx="3">
                  <c:v>656.17</c:v>
                </c:pt>
                <c:pt idx="4">
                  <c:v>431.63</c:v>
                </c:pt>
              </c:numCache>
            </c:numRef>
          </c:val>
          <c:extLst>
            <c:ext xmlns:c16="http://schemas.microsoft.com/office/drawing/2014/chart" uri="{C3380CC4-5D6E-409C-BE32-E72D297353CC}">
              <c16:uniqueId val="{00000000-6EFA-4491-8455-A8079A0A44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6EFA-4491-8455-A8079A0A44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303.74</c:v>
                </c:pt>
                <c:pt idx="1">
                  <c:v>301.55</c:v>
                </c:pt>
                <c:pt idx="2">
                  <c:v>302.64999999999998</c:v>
                </c:pt>
                <c:pt idx="3">
                  <c:v>305.82</c:v>
                </c:pt>
                <c:pt idx="4">
                  <c:v>312.95</c:v>
                </c:pt>
              </c:numCache>
            </c:numRef>
          </c:val>
          <c:extLst>
            <c:ext xmlns:c16="http://schemas.microsoft.com/office/drawing/2014/chart" uri="{C3380CC4-5D6E-409C-BE32-E72D297353CC}">
              <c16:uniqueId val="{00000000-EB11-421A-8FF0-BF0B8CD037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EB11-421A-8FF0-BF0B8CD037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108.82</c:v>
                </c:pt>
                <c:pt idx="1">
                  <c:v>107.5</c:v>
                </c:pt>
                <c:pt idx="2">
                  <c:v>103.45</c:v>
                </c:pt>
                <c:pt idx="3">
                  <c:v>103.05</c:v>
                </c:pt>
                <c:pt idx="4">
                  <c:v>103.71</c:v>
                </c:pt>
              </c:numCache>
            </c:numRef>
          </c:val>
          <c:extLst>
            <c:ext xmlns:c16="http://schemas.microsoft.com/office/drawing/2014/chart" uri="{C3380CC4-5D6E-409C-BE32-E72D297353CC}">
              <c16:uniqueId val="{00000000-533D-484B-A409-37A64525BCA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533D-484B-A409-37A64525BCA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167.78</c:v>
                </c:pt>
                <c:pt idx="1">
                  <c:v>169.84</c:v>
                </c:pt>
                <c:pt idx="2">
                  <c:v>176.25</c:v>
                </c:pt>
                <c:pt idx="3">
                  <c:v>176.38</c:v>
                </c:pt>
                <c:pt idx="4">
                  <c:v>174.34</c:v>
                </c:pt>
              </c:numCache>
            </c:numRef>
          </c:val>
          <c:extLst>
            <c:ext xmlns:c16="http://schemas.microsoft.com/office/drawing/2014/chart" uri="{C3380CC4-5D6E-409C-BE32-E72D297353CC}">
              <c16:uniqueId val="{00000000-3112-4737-9935-B840CE50C2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3112-4737-9935-B840CE50C2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諫早市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v>
      </c>
      <c r="AE8" s="60"/>
      <c r="AF8" s="60"/>
      <c r="AG8" s="60"/>
      <c r="AH8" s="60"/>
      <c r="AI8" s="60"/>
      <c r="AJ8" s="60"/>
      <c r="AK8" s="4"/>
      <c r="AL8" s="61">
        <f>データ!$R$6</f>
        <v>135869</v>
      </c>
      <c r="AM8" s="61"/>
      <c r="AN8" s="61"/>
      <c r="AO8" s="61"/>
      <c r="AP8" s="61"/>
      <c r="AQ8" s="61"/>
      <c r="AR8" s="61"/>
      <c r="AS8" s="61"/>
      <c r="AT8" s="52">
        <f>データ!$S$6</f>
        <v>341.79</v>
      </c>
      <c r="AU8" s="53"/>
      <c r="AV8" s="53"/>
      <c r="AW8" s="53"/>
      <c r="AX8" s="53"/>
      <c r="AY8" s="53"/>
      <c r="AZ8" s="53"/>
      <c r="BA8" s="53"/>
      <c r="BB8" s="54">
        <f>データ!$T$6</f>
        <v>397.52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75.02</v>
      </c>
      <c r="J10" s="53"/>
      <c r="K10" s="53"/>
      <c r="L10" s="53"/>
      <c r="M10" s="53"/>
      <c r="N10" s="53"/>
      <c r="O10" s="64"/>
      <c r="P10" s="54">
        <f>データ!$P$6</f>
        <v>91.54</v>
      </c>
      <c r="Q10" s="54"/>
      <c r="R10" s="54"/>
      <c r="S10" s="54"/>
      <c r="T10" s="54"/>
      <c r="U10" s="54"/>
      <c r="V10" s="54"/>
      <c r="W10" s="61">
        <f>データ!$Q$6</f>
        <v>3590</v>
      </c>
      <c r="X10" s="61"/>
      <c r="Y10" s="61"/>
      <c r="Z10" s="61"/>
      <c r="AA10" s="61"/>
      <c r="AB10" s="61"/>
      <c r="AC10" s="61"/>
      <c r="AD10" s="2"/>
      <c r="AE10" s="2"/>
      <c r="AF10" s="2"/>
      <c r="AG10" s="2"/>
      <c r="AH10" s="4"/>
      <c r="AI10" s="4"/>
      <c r="AJ10" s="4"/>
      <c r="AK10" s="4"/>
      <c r="AL10" s="61">
        <f>データ!$U$6</f>
        <v>124091</v>
      </c>
      <c r="AM10" s="61"/>
      <c r="AN10" s="61"/>
      <c r="AO10" s="61"/>
      <c r="AP10" s="61"/>
      <c r="AQ10" s="61"/>
      <c r="AR10" s="61"/>
      <c r="AS10" s="61"/>
      <c r="AT10" s="52">
        <f>データ!$V$6</f>
        <v>112.57</v>
      </c>
      <c r="AU10" s="53"/>
      <c r="AV10" s="53"/>
      <c r="AW10" s="53"/>
      <c r="AX10" s="53"/>
      <c r="AY10" s="53"/>
      <c r="AZ10" s="53"/>
      <c r="BA10" s="53"/>
      <c r="BB10" s="54">
        <f>データ!$W$6</f>
        <v>1102.3499999999999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dDHBDoqkOJrBxz4S15PI7MPwKpw953ni7itu8HxkUyYHKxKnqbt45/TtsVF5ErX/cMpcMh9cX+WFmE8z5lX1g==" saltValue="ShxUbM/sBrA/q7nzW3a7e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422045</v>
      </c>
      <c r="D6" s="34">
        <f t="shared" si="3"/>
        <v>46</v>
      </c>
      <c r="E6" s="34">
        <f t="shared" si="3"/>
        <v>1</v>
      </c>
      <c r="F6" s="34">
        <f t="shared" si="3"/>
        <v>0</v>
      </c>
      <c r="G6" s="34">
        <f t="shared" si="3"/>
        <v>1</v>
      </c>
      <c r="H6" s="34" t="str">
        <f t="shared" si="3"/>
        <v>長崎県　諫早市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75.02</v>
      </c>
      <c r="P6" s="35">
        <f t="shared" si="3"/>
        <v>91.54</v>
      </c>
      <c r="Q6" s="35">
        <f t="shared" si="3"/>
        <v>3590</v>
      </c>
      <c r="R6" s="35">
        <f t="shared" si="3"/>
        <v>135869</v>
      </c>
      <c r="S6" s="35">
        <f t="shared" si="3"/>
        <v>341.79</v>
      </c>
      <c r="T6" s="35">
        <f t="shared" si="3"/>
        <v>397.52</v>
      </c>
      <c r="U6" s="35">
        <f t="shared" si="3"/>
        <v>124091</v>
      </c>
      <c r="V6" s="35">
        <f t="shared" si="3"/>
        <v>112.57</v>
      </c>
      <c r="W6" s="35">
        <f t="shared" si="3"/>
        <v>1102.3499999999999</v>
      </c>
      <c r="X6" s="36">
        <f>IF(X7="",NA(),X7)</f>
        <v>114.5</v>
      </c>
      <c r="Y6" s="36">
        <f t="shared" ref="Y6:AG6" si="4">IF(Y7="",NA(),Y7)</f>
        <v>112.91</v>
      </c>
      <c r="Z6" s="36">
        <f t="shared" si="4"/>
        <v>109.15</v>
      </c>
      <c r="AA6" s="36">
        <f t="shared" si="4"/>
        <v>108.55</v>
      </c>
      <c r="AB6" s="36">
        <f t="shared" si="4"/>
        <v>110.27</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595.42999999999995</v>
      </c>
      <c r="AU6" s="36">
        <f t="shared" ref="AU6:BC6" si="6">IF(AU7="",NA(),AU7)</f>
        <v>630.92999999999995</v>
      </c>
      <c r="AV6" s="36">
        <f t="shared" si="6"/>
        <v>742.18</v>
      </c>
      <c r="AW6" s="36">
        <f t="shared" si="6"/>
        <v>656.17</v>
      </c>
      <c r="AX6" s="36">
        <f t="shared" si="6"/>
        <v>431.63</v>
      </c>
      <c r="AY6" s="36">
        <f t="shared" si="6"/>
        <v>349.04</v>
      </c>
      <c r="AZ6" s="36">
        <f t="shared" si="6"/>
        <v>337.49</v>
      </c>
      <c r="BA6" s="36">
        <f t="shared" si="6"/>
        <v>335.6</v>
      </c>
      <c r="BB6" s="36">
        <f t="shared" si="6"/>
        <v>358.91</v>
      </c>
      <c r="BC6" s="36">
        <f t="shared" si="6"/>
        <v>360.96</v>
      </c>
      <c r="BD6" s="35" t="str">
        <f>IF(BD7="","",IF(BD7="-","【-】","【"&amp;SUBSTITUTE(TEXT(BD7,"#,##0.00"),"-","△")&amp;"】"))</f>
        <v>【260.31】</v>
      </c>
      <c r="BE6" s="36">
        <f>IF(BE7="",NA(),BE7)</f>
        <v>303.74</v>
      </c>
      <c r="BF6" s="36">
        <f t="shared" ref="BF6:BN6" si="7">IF(BF7="",NA(),BF7)</f>
        <v>301.55</v>
      </c>
      <c r="BG6" s="36">
        <f t="shared" si="7"/>
        <v>302.64999999999998</v>
      </c>
      <c r="BH6" s="36">
        <f t="shared" si="7"/>
        <v>305.82</v>
      </c>
      <c r="BI6" s="36">
        <f t="shared" si="7"/>
        <v>312.95</v>
      </c>
      <c r="BJ6" s="36">
        <f t="shared" si="7"/>
        <v>254.54</v>
      </c>
      <c r="BK6" s="36">
        <f t="shared" si="7"/>
        <v>265.92</v>
      </c>
      <c r="BL6" s="36">
        <f t="shared" si="7"/>
        <v>258.26</v>
      </c>
      <c r="BM6" s="36">
        <f t="shared" si="7"/>
        <v>247.27</v>
      </c>
      <c r="BN6" s="36">
        <f t="shared" si="7"/>
        <v>239.18</v>
      </c>
      <c r="BO6" s="35" t="str">
        <f>IF(BO7="","",IF(BO7="-","【-】","【"&amp;SUBSTITUTE(TEXT(BO7,"#,##0.00"),"-","△")&amp;"】"))</f>
        <v>【275.67】</v>
      </c>
      <c r="BP6" s="36">
        <f>IF(BP7="",NA(),BP7)</f>
        <v>108.82</v>
      </c>
      <c r="BQ6" s="36">
        <f t="shared" ref="BQ6:BY6" si="8">IF(BQ7="",NA(),BQ7)</f>
        <v>107.5</v>
      </c>
      <c r="BR6" s="36">
        <f t="shared" si="8"/>
        <v>103.45</v>
      </c>
      <c r="BS6" s="36">
        <f t="shared" si="8"/>
        <v>103.05</v>
      </c>
      <c r="BT6" s="36">
        <f t="shared" si="8"/>
        <v>103.71</v>
      </c>
      <c r="BU6" s="36">
        <f t="shared" si="8"/>
        <v>106.52</v>
      </c>
      <c r="BV6" s="36">
        <f t="shared" si="8"/>
        <v>105.86</v>
      </c>
      <c r="BW6" s="36">
        <f t="shared" si="8"/>
        <v>106.07</v>
      </c>
      <c r="BX6" s="36">
        <f t="shared" si="8"/>
        <v>105.34</v>
      </c>
      <c r="BY6" s="36">
        <f t="shared" si="8"/>
        <v>101.89</v>
      </c>
      <c r="BZ6" s="35" t="str">
        <f>IF(BZ7="","",IF(BZ7="-","【-】","【"&amp;SUBSTITUTE(TEXT(BZ7,"#,##0.00"),"-","△")&amp;"】"))</f>
        <v>【100.05】</v>
      </c>
      <c r="CA6" s="36">
        <f>IF(CA7="",NA(),CA7)</f>
        <v>167.78</v>
      </c>
      <c r="CB6" s="36">
        <f t="shared" ref="CB6:CJ6" si="9">IF(CB7="",NA(),CB7)</f>
        <v>169.84</v>
      </c>
      <c r="CC6" s="36">
        <f t="shared" si="9"/>
        <v>176.25</v>
      </c>
      <c r="CD6" s="36">
        <f t="shared" si="9"/>
        <v>176.38</v>
      </c>
      <c r="CE6" s="36">
        <f t="shared" si="9"/>
        <v>174.34</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71.489999999999995</v>
      </c>
      <c r="CM6" s="36">
        <f t="shared" ref="CM6:CU6" si="10">IF(CM7="",NA(),CM7)</f>
        <v>71.42</v>
      </c>
      <c r="CN6" s="36">
        <f t="shared" si="10"/>
        <v>71.58</v>
      </c>
      <c r="CO6" s="36">
        <f t="shared" si="10"/>
        <v>70.48</v>
      </c>
      <c r="CP6" s="36">
        <f t="shared" si="10"/>
        <v>71.66</v>
      </c>
      <c r="CQ6" s="36">
        <f t="shared" si="10"/>
        <v>62.1</v>
      </c>
      <c r="CR6" s="36">
        <f t="shared" si="10"/>
        <v>62.38</v>
      </c>
      <c r="CS6" s="36">
        <f t="shared" si="10"/>
        <v>62.83</v>
      </c>
      <c r="CT6" s="36">
        <f t="shared" si="10"/>
        <v>62.05</v>
      </c>
      <c r="CU6" s="36">
        <f t="shared" si="10"/>
        <v>63.23</v>
      </c>
      <c r="CV6" s="35" t="str">
        <f>IF(CV7="","",IF(CV7="-","【-】","【"&amp;SUBSTITUTE(TEXT(CV7,"#,##0.00"),"-","△")&amp;"】"))</f>
        <v>【60.69】</v>
      </c>
      <c r="CW6" s="36">
        <f>IF(CW7="",NA(),CW7)</f>
        <v>88.01</v>
      </c>
      <c r="CX6" s="36">
        <f t="shared" ref="CX6:DF6" si="11">IF(CX7="",NA(),CX7)</f>
        <v>88.45</v>
      </c>
      <c r="CY6" s="36">
        <f t="shared" si="11"/>
        <v>87.41</v>
      </c>
      <c r="CZ6" s="36">
        <f t="shared" si="11"/>
        <v>87.45</v>
      </c>
      <c r="DA6" s="36">
        <f t="shared" si="11"/>
        <v>87.41</v>
      </c>
      <c r="DB6" s="36">
        <f t="shared" si="11"/>
        <v>89.52</v>
      </c>
      <c r="DC6" s="36">
        <f t="shared" si="11"/>
        <v>89.17</v>
      </c>
      <c r="DD6" s="36">
        <f t="shared" si="11"/>
        <v>88.86</v>
      </c>
      <c r="DE6" s="36">
        <f t="shared" si="11"/>
        <v>89.11</v>
      </c>
      <c r="DF6" s="36">
        <f t="shared" si="11"/>
        <v>89.35</v>
      </c>
      <c r="DG6" s="35" t="str">
        <f>IF(DG7="","",IF(DG7="-","【-】","【"&amp;SUBSTITUTE(TEXT(DG7,"#,##0.00"),"-","△")&amp;"】"))</f>
        <v>【89.82】</v>
      </c>
      <c r="DH6" s="36">
        <f>IF(DH7="",NA(),DH7)</f>
        <v>46.84</v>
      </c>
      <c r="DI6" s="36">
        <f t="shared" ref="DI6:DQ6" si="12">IF(DI7="",NA(),DI7)</f>
        <v>47.97</v>
      </c>
      <c r="DJ6" s="36">
        <f t="shared" si="12"/>
        <v>48.81</v>
      </c>
      <c r="DK6" s="36">
        <f t="shared" si="12"/>
        <v>50.31</v>
      </c>
      <c r="DL6" s="36">
        <f t="shared" si="12"/>
        <v>51.5</v>
      </c>
      <c r="DM6" s="36">
        <f t="shared" si="12"/>
        <v>46.58</v>
      </c>
      <c r="DN6" s="36">
        <f t="shared" si="12"/>
        <v>46.99</v>
      </c>
      <c r="DO6" s="36">
        <f t="shared" si="12"/>
        <v>47.89</v>
      </c>
      <c r="DP6" s="36">
        <f t="shared" si="12"/>
        <v>48.69</v>
      </c>
      <c r="DQ6" s="36">
        <f t="shared" si="12"/>
        <v>49.62</v>
      </c>
      <c r="DR6" s="35" t="str">
        <f>IF(DR7="","",IF(DR7="-","【-】","【"&amp;SUBSTITUTE(TEXT(DR7,"#,##0.00"),"-","△")&amp;"】"))</f>
        <v>【50.19】</v>
      </c>
      <c r="DS6" s="36">
        <f>IF(DS7="",NA(),DS7)</f>
        <v>11.61</v>
      </c>
      <c r="DT6" s="36">
        <f t="shared" ref="DT6:EB6" si="13">IF(DT7="",NA(),DT7)</f>
        <v>12.43</v>
      </c>
      <c r="DU6" s="36">
        <f t="shared" si="13"/>
        <v>13.81</v>
      </c>
      <c r="DV6" s="36">
        <f t="shared" si="13"/>
        <v>14.08</v>
      </c>
      <c r="DW6" s="36">
        <f t="shared" si="13"/>
        <v>14.31</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0.74</v>
      </c>
      <c r="EE6" s="36">
        <f t="shared" ref="EE6:EM6" si="14">IF(EE7="",NA(),EE7)</f>
        <v>0.87</v>
      </c>
      <c r="EF6" s="36">
        <f t="shared" si="14"/>
        <v>0.96</v>
      </c>
      <c r="EG6" s="36">
        <f t="shared" si="14"/>
        <v>0.44</v>
      </c>
      <c r="EH6" s="36">
        <f t="shared" si="14"/>
        <v>0.22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422045</v>
      </c>
      <c r="D7" s="38">
        <v>46</v>
      </c>
      <c r="E7" s="38">
        <v>1</v>
      </c>
      <c r="F7" s="38">
        <v>0</v>
      </c>
      <c r="G7" s="38">
        <v>1</v>
      </c>
      <c r="H7" s="38" t="s">
        <v>93</v>
      </c>
      <c r="I7" s="38" t="s">
        <v>94</v>
      </c>
      <c r="J7" s="38" t="s">
        <v>95</v>
      </c>
      <c r="K7" s="38" t="s">
        <v>96</v>
      </c>
      <c r="L7" s="38" t="s">
        <v>97</v>
      </c>
      <c r="M7" s="38" t="s">
        <v>98</v>
      </c>
      <c r="N7" s="39" t="s">
        <v>99</v>
      </c>
      <c r="O7" s="39">
        <v>75.02</v>
      </c>
      <c r="P7" s="39">
        <v>91.54</v>
      </c>
      <c r="Q7" s="39">
        <v>3590</v>
      </c>
      <c r="R7" s="39">
        <v>135869</v>
      </c>
      <c r="S7" s="39">
        <v>341.79</v>
      </c>
      <c r="T7" s="39">
        <v>397.52</v>
      </c>
      <c r="U7" s="39">
        <v>124091</v>
      </c>
      <c r="V7" s="39">
        <v>112.57</v>
      </c>
      <c r="W7" s="39">
        <v>1102.3499999999999</v>
      </c>
      <c r="X7" s="39">
        <v>114.5</v>
      </c>
      <c r="Y7" s="39">
        <v>112.91</v>
      </c>
      <c r="Z7" s="39">
        <v>109.15</v>
      </c>
      <c r="AA7" s="39">
        <v>108.55</v>
      </c>
      <c r="AB7" s="39">
        <v>110.27</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595.42999999999995</v>
      </c>
      <c r="AU7" s="39">
        <v>630.92999999999995</v>
      </c>
      <c r="AV7" s="39">
        <v>742.18</v>
      </c>
      <c r="AW7" s="39">
        <v>656.17</v>
      </c>
      <c r="AX7" s="39">
        <v>431.63</v>
      </c>
      <c r="AY7" s="39">
        <v>349.04</v>
      </c>
      <c r="AZ7" s="39">
        <v>337.49</v>
      </c>
      <c r="BA7" s="39">
        <v>335.6</v>
      </c>
      <c r="BB7" s="39">
        <v>358.91</v>
      </c>
      <c r="BC7" s="39">
        <v>360.96</v>
      </c>
      <c r="BD7" s="39">
        <v>260.31</v>
      </c>
      <c r="BE7" s="39">
        <v>303.74</v>
      </c>
      <c r="BF7" s="39">
        <v>301.55</v>
      </c>
      <c r="BG7" s="39">
        <v>302.64999999999998</v>
      </c>
      <c r="BH7" s="39">
        <v>305.82</v>
      </c>
      <c r="BI7" s="39">
        <v>312.95</v>
      </c>
      <c r="BJ7" s="39">
        <v>254.54</v>
      </c>
      <c r="BK7" s="39">
        <v>265.92</v>
      </c>
      <c r="BL7" s="39">
        <v>258.26</v>
      </c>
      <c r="BM7" s="39">
        <v>247.27</v>
      </c>
      <c r="BN7" s="39">
        <v>239.18</v>
      </c>
      <c r="BO7" s="39">
        <v>275.67</v>
      </c>
      <c r="BP7" s="39">
        <v>108.82</v>
      </c>
      <c r="BQ7" s="39">
        <v>107.5</v>
      </c>
      <c r="BR7" s="39">
        <v>103.45</v>
      </c>
      <c r="BS7" s="39">
        <v>103.05</v>
      </c>
      <c r="BT7" s="39">
        <v>103.71</v>
      </c>
      <c r="BU7" s="39">
        <v>106.52</v>
      </c>
      <c r="BV7" s="39">
        <v>105.86</v>
      </c>
      <c r="BW7" s="39">
        <v>106.07</v>
      </c>
      <c r="BX7" s="39">
        <v>105.34</v>
      </c>
      <c r="BY7" s="39">
        <v>101.89</v>
      </c>
      <c r="BZ7" s="39">
        <v>100.05</v>
      </c>
      <c r="CA7" s="39">
        <v>167.78</v>
      </c>
      <c r="CB7" s="39">
        <v>169.84</v>
      </c>
      <c r="CC7" s="39">
        <v>176.25</v>
      </c>
      <c r="CD7" s="39">
        <v>176.38</v>
      </c>
      <c r="CE7" s="39">
        <v>174.34</v>
      </c>
      <c r="CF7" s="39">
        <v>155.80000000000001</v>
      </c>
      <c r="CG7" s="39">
        <v>158.58000000000001</v>
      </c>
      <c r="CH7" s="39">
        <v>159.22</v>
      </c>
      <c r="CI7" s="39">
        <v>159.6</v>
      </c>
      <c r="CJ7" s="39">
        <v>156.32</v>
      </c>
      <c r="CK7" s="39">
        <v>166.4</v>
      </c>
      <c r="CL7" s="39">
        <v>71.489999999999995</v>
      </c>
      <c r="CM7" s="39">
        <v>71.42</v>
      </c>
      <c r="CN7" s="39">
        <v>71.58</v>
      </c>
      <c r="CO7" s="39">
        <v>70.48</v>
      </c>
      <c r="CP7" s="39">
        <v>71.66</v>
      </c>
      <c r="CQ7" s="39">
        <v>62.1</v>
      </c>
      <c r="CR7" s="39">
        <v>62.38</v>
      </c>
      <c r="CS7" s="39">
        <v>62.83</v>
      </c>
      <c r="CT7" s="39">
        <v>62.05</v>
      </c>
      <c r="CU7" s="39">
        <v>63.23</v>
      </c>
      <c r="CV7" s="39">
        <v>60.69</v>
      </c>
      <c r="CW7" s="39">
        <v>88.01</v>
      </c>
      <c r="CX7" s="39">
        <v>88.45</v>
      </c>
      <c r="CY7" s="39">
        <v>87.41</v>
      </c>
      <c r="CZ7" s="39">
        <v>87.45</v>
      </c>
      <c r="DA7" s="39">
        <v>87.41</v>
      </c>
      <c r="DB7" s="39">
        <v>89.52</v>
      </c>
      <c r="DC7" s="39">
        <v>89.17</v>
      </c>
      <c r="DD7" s="39">
        <v>88.86</v>
      </c>
      <c r="DE7" s="39">
        <v>89.11</v>
      </c>
      <c r="DF7" s="39">
        <v>89.35</v>
      </c>
      <c r="DG7" s="39">
        <v>89.82</v>
      </c>
      <c r="DH7" s="39">
        <v>46.84</v>
      </c>
      <c r="DI7" s="39">
        <v>47.97</v>
      </c>
      <c r="DJ7" s="39">
        <v>48.81</v>
      </c>
      <c r="DK7" s="39">
        <v>50.31</v>
      </c>
      <c r="DL7" s="39">
        <v>51.5</v>
      </c>
      <c r="DM7" s="39">
        <v>46.58</v>
      </c>
      <c r="DN7" s="39">
        <v>46.99</v>
      </c>
      <c r="DO7" s="39">
        <v>47.89</v>
      </c>
      <c r="DP7" s="39">
        <v>48.69</v>
      </c>
      <c r="DQ7" s="39">
        <v>49.62</v>
      </c>
      <c r="DR7" s="39">
        <v>50.19</v>
      </c>
      <c r="DS7" s="39">
        <v>11.61</v>
      </c>
      <c r="DT7" s="39">
        <v>12.43</v>
      </c>
      <c r="DU7" s="39">
        <v>13.81</v>
      </c>
      <c r="DV7" s="39">
        <v>14.08</v>
      </c>
      <c r="DW7" s="39">
        <v>14.31</v>
      </c>
      <c r="DX7" s="39">
        <v>14.45</v>
      </c>
      <c r="DY7" s="39">
        <v>15.83</v>
      </c>
      <c r="DZ7" s="39">
        <v>16.899999999999999</v>
      </c>
      <c r="EA7" s="39">
        <v>18.260000000000002</v>
      </c>
      <c r="EB7" s="39">
        <v>19.510000000000002</v>
      </c>
      <c r="EC7" s="39">
        <v>20.63</v>
      </c>
      <c r="ED7" s="39">
        <v>0.74</v>
      </c>
      <c r="EE7" s="39">
        <v>0.87</v>
      </c>
      <c r="EF7" s="39">
        <v>0.96</v>
      </c>
      <c r="EG7" s="39">
        <v>0.44</v>
      </c>
      <c r="EH7" s="39">
        <v>0.22</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cp:lastPrinted>2022-01-13T05:45:26Z</cp:lastPrinted>
  <dcterms:created xsi:type="dcterms:W3CDTF">2021-12-03T06:58:12Z</dcterms:created>
  <dcterms:modified xsi:type="dcterms:W3CDTF">2022-01-25T00:55:41Z</dcterms:modified>
  <cp:category/>
</cp:coreProperties>
</file>