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398\Desktop\"/>
    </mc:Choice>
  </mc:AlternateContent>
  <xr:revisionPtr revIDLastSave="0" documentId="13_ncr:1_{5512C255-FA82-4FD9-B26D-B8FCB45A20BE}" xr6:coauthVersionLast="46" xr6:coauthVersionMax="46" xr10:uidLastSave="{00000000-0000-0000-0000-000000000000}"/>
  <bookViews>
    <workbookView xWindow="-120" yWindow="-120" windowWidth="29040" windowHeight="15840" xr2:uid="{7F97D436-3458-444F-9FC2-D44314BEFBE6}"/>
  </bookViews>
  <sheets>
    <sheet name="個別対応方式" sheetId="4" r:id="rId1"/>
    <sheet name="一括比例配分方式" sheetId="3" r:id="rId2"/>
    <sheet name="返還額なし" sheetId="5" r:id="rId3"/>
    <sheet name="個別対応方式（記載例）" sheetId="1" r:id="rId4"/>
    <sheet name="一括比例配分方式（記載例）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28" i="4"/>
  <c r="G24" i="4"/>
  <c r="F24" i="4"/>
  <c r="E24" i="4"/>
  <c r="D24" i="4"/>
  <c r="H23" i="4"/>
  <c r="H22" i="4"/>
  <c r="H21" i="4"/>
  <c r="H20" i="4"/>
  <c r="G19" i="4"/>
  <c r="G25" i="4" s="1"/>
  <c r="F19" i="4"/>
  <c r="F25" i="4" s="1"/>
  <c r="E19" i="4"/>
  <c r="E25" i="4" s="1"/>
  <c r="D19" i="4"/>
  <c r="H18" i="4"/>
  <c r="H17" i="4"/>
  <c r="H16" i="4"/>
  <c r="H15" i="4"/>
  <c r="B28" i="3"/>
  <c r="G24" i="3"/>
  <c r="F24" i="3"/>
  <c r="E24" i="3"/>
  <c r="D24" i="3"/>
  <c r="H23" i="3"/>
  <c r="H22" i="3"/>
  <c r="H21" i="3"/>
  <c r="H20" i="3"/>
  <c r="G19" i="3"/>
  <c r="F19" i="3"/>
  <c r="F25" i="3" s="1"/>
  <c r="E19" i="3"/>
  <c r="D19" i="3"/>
  <c r="H18" i="3"/>
  <c r="H17" i="3"/>
  <c r="H16" i="3"/>
  <c r="H15" i="3"/>
  <c r="B32" i="2"/>
  <c r="G25" i="3" l="1"/>
  <c r="H24" i="3"/>
  <c r="H24" i="4"/>
  <c r="H19" i="4"/>
  <c r="H25" i="4" s="1"/>
  <c r="D34" i="4" s="1"/>
  <c r="D42" i="4" s="1"/>
  <c r="F42" i="4" s="1"/>
  <c r="D25" i="4"/>
  <c r="D25" i="3"/>
  <c r="E25" i="3"/>
  <c r="H19" i="3"/>
  <c r="G28" i="2"/>
  <c r="F28" i="2"/>
  <c r="E28" i="2"/>
  <c r="D28" i="2"/>
  <c r="H27" i="2"/>
  <c r="H26" i="2"/>
  <c r="H25" i="2"/>
  <c r="H24" i="2"/>
  <c r="G23" i="2"/>
  <c r="F23" i="2"/>
  <c r="E23" i="2"/>
  <c r="D23" i="2"/>
  <c r="H22" i="2"/>
  <c r="H21" i="2"/>
  <c r="H20" i="2"/>
  <c r="H19" i="2"/>
  <c r="F48" i="1"/>
  <c r="F45" i="1"/>
  <c r="D45" i="1"/>
  <c r="H27" i="1"/>
  <c r="E28" i="1"/>
  <c r="F28" i="1"/>
  <c r="G28" i="1"/>
  <c r="D28" i="1"/>
  <c r="E23" i="1"/>
  <c r="E29" i="1" s="1"/>
  <c r="F23" i="1"/>
  <c r="G23" i="1"/>
  <c r="G29" i="1" s="1"/>
  <c r="D23" i="1"/>
  <c r="H19" i="1"/>
  <c r="H20" i="1"/>
  <c r="H21" i="1"/>
  <c r="H22" i="1"/>
  <c r="H24" i="1"/>
  <c r="H25" i="1"/>
  <c r="H26" i="1"/>
  <c r="H25" i="3" l="1"/>
  <c r="D36" i="4"/>
  <c r="D44" i="4" s="1"/>
  <c r="F44" i="4" s="1"/>
  <c r="D33" i="4"/>
  <c r="D41" i="4" s="1"/>
  <c r="F41" i="4" s="1"/>
  <c r="D37" i="4"/>
  <c r="D45" i="4" s="1"/>
  <c r="F45" i="4" s="1"/>
  <c r="F29" i="2"/>
  <c r="E29" i="2"/>
  <c r="D29" i="2"/>
  <c r="H28" i="2"/>
  <c r="G29" i="2"/>
  <c r="H23" i="2"/>
  <c r="H23" i="1"/>
  <c r="D29" i="1"/>
  <c r="H28" i="1"/>
  <c r="F29" i="1"/>
  <c r="D32" i="3" l="1"/>
  <c r="D36" i="3" s="1"/>
  <c r="F36" i="3" s="1"/>
  <c r="D33" i="3"/>
  <c r="D37" i="3" s="1"/>
  <c r="F37" i="3" s="1"/>
  <c r="D46" i="4"/>
  <c r="H29" i="2"/>
  <c r="H29" i="1"/>
  <c r="D38" i="1" s="1"/>
  <c r="D46" i="1" s="1"/>
  <c r="F46" i="1" s="1"/>
  <c r="D37" i="1"/>
  <c r="D38" i="3" l="1"/>
  <c r="D37" i="2"/>
  <c r="D41" i="2" s="1"/>
  <c r="F41" i="2" s="1"/>
  <c r="D36" i="2"/>
  <c r="D40" i="2" s="1"/>
  <c r="F40" i="2" s="1"/>
  <c r="D41" i="1"/>
  <c r="D49" i="1" s="1"/>
  <c r="F49" i="1" s="1"/>
  <c r="D50" i="1" s="1"/>
  <c r="D40" i="1"/>
  <c r="D48" i="1" s="1"/>
  <c r="D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62AFE068-D5A6-4C2C-897A-3F202702AD72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0FC20B3B-1CD7-4522-8B47-D29DD96861B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28" authorId="0" shapeId="0" xr:uid="{79BF20DA-EE7E-4CEE-8BFB-755597BF7CE9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29" authorId="0" shapeId="0" xr:uid="{C39CE4F5-3DB6-48CC-B168-D6F7F7E5BF44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B12" authorId="0" shapeId="0" xr:uid="{C0642AA0-AD74-4BDC-9338-D6CF81E13364}">
      <text>
        <r>
          <rPr>
            <b/>
            <sz val="9"/>
            <color indexed="81"/>
            <rFont val="MS P ゴシック"/>
            <family val="3"/>
            <charset val="128"/>
          </rPr>
          <t>（例）
・消費税の申告義務がないため
・簡易課税方式により申告したため
・公益法人等であって、特定収入割合が５％を超えているため
・補助対象経費にかかる消費税を、個別対応方式において、「非課税売上のみに要するも
　の」として申告しているため
・補助対象経費が人件費等の非課税仕入となっているため　等</t>
        </r>
      </text>
    </comment>
    <comment ref="B17" authorId="0" shapeId="0" xr:uid="{AF435A59-189C-4BDA-818C-0A91B2F1668A}">
      <text>
        <r>
          <rPr>
            <b/>
            <sz val="9"/>
            <color indexed="81"/>
            <rFont val="MS P ゴシック"/>
            <family val="3"/>
            <charset val="128"/>
          </rPr>
          <t>（例）
消費税の申告義務がないため、添付書類なし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DABD409C-E8DA-41E3-9091-3B02C8312691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CE3E94B2-3354-43D2-96D4-F24EF45BAC59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藤山 めぐみ</author>
  </authors>
  <commentList>
    <comment ref="G32" authorId="0" shapeId="0" xr:uid="{6C89F9BD-9138-47AC-A4A7-63589992B103}">
      <text>
        <r>
          <rPr>
            <b/>
            <sz val="9"/>
            <color indexed="81"/>
            <rFont val="MS P ゴシック"/>
            <family val="3"/>
            <charset val="128"/>
          </rPr>
          <t>課税資産の譲渡等の対価の額
（確定申告書より）</t>
        </r>
      </text>
    </comment>
    <comment ref="G33" authorId="0" shapeId="0" xr:uid="{6A815EE1-B352-4B3D-9FA0-BC9D4B9EADB8}">
      <text>
        <r>
          <rPr>
            <b/>
            <sz val="9"/>
            <color indexed="81"/>
            <rFont val="MS P ゴシック"/>
            <family val="3"/>
            <charset val="128"/>
          </rPr>
          <t>資産の譲渡等の対価の額
（確定申告書より）</t>
        </r>
      </text>
    </comment>
  </commentList>
</comments>
</file>

<file path=xl/sharedStrings.xml><?xml version="1.0" encoding="utf-8"?>
<sst xmlns="http://schemas.openxmlformats.org/spreadsheetml/2006/main" count="189" uniqueCount="48">
  <si>
    <t>１　開設者氏名</t>
    <rPh sb="2" eb="4">
      <t>カイセツ</t>
    </rPh>
    <rPh sb="4" eb="5">
      <t>シャ</t>
    </rPh>
    <rPh sb="5" eb="7">
      <t>シメイ</t>
    </rPh>
    <phoneticPr fontId="1"/>
  </si>
  <si>
    <t>２　開設者の所在地</t>
    <rPh sb="2" eb="4">
      <t>カイセツ</t>
    </rPh>
    <rPh sb="4" eb="5">
      <t>シャ</t>
    </rPh>
    <rPh sb="6" eb="9">
      <t>ショザイチ</t>
    </rPh>
    <phoneticPr fontId="1"/>
  </si>
  <si>
    <t>３　補助事業名</t>
    <rPh sb="2" eb="4">
      <t>ホジョ</t>
    </rPh>
    <rPh sb="4" eb="6">
      <t>ジギョウ</t>
    </rPh>
    <rPh sb="6" eb="7">
      <t>メイ</t>
    </rPh>
    <phoneticPr fontId="1"/>
  </si>
  <si>
    <t>５　仕入控除税額の概要</t>
    <rPh sb="2" eb="4">
      <t>シイレ</t>
    </rPh>
    <rPh sb="4" eb="6">
      <t>コウジョ</t>
    </rPh>
    <rPh sb="6" eb="8">
      <t>ゼイガク</t>
    </rPh>
    <rPh sb="9" eb="11">
      <t>ガイヨウ</t>
    </rPh>
    <phoneticPr fontId="1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</si>
  <si>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1"/>
  </si>
  <si>
    <t>経費の内訳</t>
    <rPh sb="0" eb="2">
      <t>ケイヒ</t>
    </rPh>
    <rPh sb="3" eb="5">
      <t>ウチワケ</t>
    </rPh>
    <phoneticPr fontId="1"/>
  </si>
  <si>
    <t>人件費</t>
    <rPh sb="0" eb="3">
      <t>ジンケンヒ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</si>
  <si>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</si>
  <si>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</si>
  <si>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非課税仕入</t>
    <rPh sb="0" eb="3">
      <t>ヒカゼイ</t>
    </rPh>
    <rPh sb="3" eb="5">
      <t>シイレ</t>
    </rPh>
    <phoneticPr fontId="1"/>
  </si>
  <si>
    <t>合計</t>
    <rPh sb="0" eb="2">
      <t>ゴウケイ</t>
    </rPh>
    <phoneticPr fontId="1"/>
  </si>
  <si>
    <t>課税仕入れ</t>
    <rPh sb="0" eb="2">
      <t>カゼイ</t>
    </rPh>
    <rPh sb="2" eb="4">
      <t>シイ</t>
    </rPh>
    <phoneticPr fontId="1"/>
  </si>
  <si>
    <t>備品購入費</t>
    <rPh sb="0" eb="5">
      <t>ビヒンコウニュウヒ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</si>
  <si>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</si>
  <si>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（３）支出のうち課税仕入れの占める割合</t>
    <rPh sb="3" eb="5">
      <t>シシュツ</t>
    </rPh>
    <rPh sb="8" eb="10">
      <t>カゼイ</t>
    </rPh>
    <rPh sb="10" eb="12">
      <t>シイ</t>
    </rPh>
    <rPh sb="14" eb="15">
      <t>シ</t>
    </rPh>
    <rPh sb="17" eb="19">
      <t>ワリアイ</t>
    </rPh>
    <phoneticPr fontId="1"/>
  </si>
  <si>
    <t>（４）仕入控除税額</t>
    <rPh sb="3" eb="5">
      <t>シイレ</t>
    </rPh>
    <rPh sb="5" eb="7">
      <t>コウジョ</t>
    </rPh>
    <rPh sb="7" eb="9">
      <t>ゼイガク</t>
    </rPh>
    <phoneticPr fontId="1"/>
  </si>
  <si>
    <t>（５）添付書類</t>
    <rPh sb="3" eb="7">
      <t>テンプショルイ</t>
    </rPh>
    <phoneticPr fontId="1"/>
  </si>
  <si>
    <t>４　補助金確定額　※半角数字のみ入力してください</t>
    <rPh sb="2" eb="5">
      <t>ホジョキン</t>
    </rPh>
    <rPh sb="5" eb="7">
      <t>カクテイ</t>
    </rPh>
    <rPh sb="7" eb="8">
      <t>ガク</t>
    </rPh>
    <rPh sb="10" eb="12">
      <t>ハンカク</t>
    </rPh>
    <rPh sb="12" eb="14">
      <t>スウジ</t>
    </rPh>
    <rPh sb="16" eb="18">
      <t>ニュウリョク</t>
    </rPh>
    <phoneticPr fontId="1"/>
  </si>
  <si>
    <t>【参考様式】</t>
    <rPh sb="1" eb="3">
      <t>サンコウ</t>
    </rPh>
    <rPh sb="3" eb="5">
      <t>ヨウシキ</t>
    </rPh>
    <phoneticPr fontId="1"/>
  </si>
  <si>
    <t>小計</t>
    <rPh sb="0" eb="1">
      <t>ショウ</t>
    </rPh>
    <rPh sb="1" eb="2">
      <t>ケイ</t>
    </rPh>
    <phoneticPr fontId="1"/>
  </si>
  <si>
    <t>課税売上
対応分</t>
    <rPh sb="0" eb="2">
      <t>カゼイ</t>
    </rPh>
    <rPh sb="2" eb="4">
      <t>ウリアゲ</t>
    </rPh>
    <rPh sb="5" eb="7">
      <t>タイオウ</t>
    </rPh>
    <rPh sb="7" eb="8">
      <t>ブン</t>
    </rPh>
    <phoneticPr fontId="1"/>
  </si>
  <si>
    <t>非課税売上
対応分</t>
    <rPh sb="0" eb="3">
      <t>ヒカゼイ</t>
    </rPh>
    <rPh sb="3" eb="5">
      <t>ウリアゲ</t>
    </rPh>
    <rPh sb="6" eb="8">
      <t>タイオウ</t>
    </rPh>
    <rPh sb="8" eb="9">
      <t>ブン</t>
    </rPh>
    <phoneticPr fontId="1"/>
  </si>
  <si>
    <t>＜８%分＞</t>
    <rPh sb="2" eb="4">
      <t>パーセントブン</t>
    </rPh>
    <phoneticPr fontId="1"/>
  </si>
  <si>
    <t>＜１０%分＞</t>
    <rPh sb="3" eb="5">
      <t>パーセントブン</t>
    </rPh>
    <phoneticPr fontId="1"/>
  </si>
  <si>
    <t>　・課税売上対応分=</t>
    <rPh sb="2" eb="4">
      <t>カゼイ</t>
    </rPh>
    <rPh sb="4" eb="6">
      <t>ウリアゲ</t>
    </rPh>
    <rPh sb="6" eb="8">
      <t>タイオウ</t>
    </rPh>
    <rPh sb="8" eb="9">
      <t>ブン</t>
    </rPh>
    <phoneticPr fontId="1"/>
  </si>
  <si>
    <t>　・共通対応分=</t>
    <rPh sb="2" eb="4">
      <t>キョウツウ</t>
    </rPh>
    <rPh sb="4" eb="6">
      <t>タイオウ</t>
    </rPh>
    <rPh sb="6" eb="7">
      <t>ブン</t>
    </rPh>
    <phoneticPr fontId="1"/>
  </si>
  <si>
    <t>＜８％分＞</t>
    <rPh sb="3" eb="4">
      <t>ブン</t>
    </rPh>
    <phoneticPr fontId="1"/>
  </si>
  <si>
    <t>　合計（返還額）=</t>
    <rPh sb="1" eb="3">
      <t>ゴウケイ</t>
    </rPh>
    <rPh sb="4" eb="7">
      <t>ヘンカンガク</t>
    </rPh>
    <phoneticPr fontId="1"/>
  </si>
  <si>
    <t>円未満切捨て</t>
    <rPh sb="0" eb="1">
      <t>エン</t>
    </rPh>
    <rPh sb="1" eb="3">
      <t>ミマン</t>
    </rPh>
    <rPh sb="3" eb="5">
      <t>キリス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</si>
  <si>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%分</t>
    </r>
    <rPh sb="2" eb="3">
      <t>ブン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</si>
  <si>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%分</t>
    </r>
    <rPh sb="3" eb="4">
      <t>ブン</t>
    </rPh>
    <phoneticPr fontId="1"/>
  </si>
  <si>
    <t>　・確定申告書（写し）</t>
    <rPh sb="2" eb="4">
      <t>カクテイ</t>
    </rPh>
    <rPh sb="4" eb="6">
      <t>シンコク</t>
    </rPh>
    <rPh sb="6" eb="7">
      <t>ショ</t>
    </rPh>
    <rPh sb="8" eb="9">
      <t>ウツ</t>
    </rPh>
    <phoneticPr fontId="1"/>
  </si>
  <si>
    <t>　・確定申告書（写し）課税売上割合・控除対象仕入税額等の計算表（写し）</t>
    <rPh sb="2" eb="4">
      <t>カクテイ</t>
    </rPh>
    <rPh sb="4" eb="6">
      <t>シンコク</t>
    </rPh>
    <rPh sb="6" eb="7">
      <t>ショ</t>
    </rPh>
    <rPh sb="8" eb="9">
      <t>ウツ</t>
    </rPh>
    <rPh sb="11" eb="13">
      <t>カゼイ</t>
    </rPh>
    <rPh sb="13" eb="15">
      <t>ウリアゲ</t>
    </rPh>
    <rPh sb="15" eb="17">
      <t>ワリアイ</t>
    </rPh>
    <rPh sb="18" eb="26">
      <t>コウジョタイショウシイレゼイガク</t>
    </rPh>
    <rPh sb="26" eb="27">
      <t>トウ</t>
    </rPh>
    <rPh sb="28" eb="30">
      <t>ケイサン</t>
    </rPh>
    <rPh sb="30" eb="31">
      <t>ヒョウ</t>
    </rPh>
    <rPh sb="32" eb="33">
      <t>ウツ</t>
    </rPh>
    <phoneticPr fontId="1"/>
  </si>
  <si>
    <t>○○法人　○○　理事長　○○　○○</t>
    <rPh sb="2" eb="4">
      <t>ホウジン</t>
    </rPh>
    <rPh sb="8" eb="11">
      <t>リジチョウ</t>
    </rPh>
    <phoneticPr fontId="1"/>
  </si>
  <si>
    <t>○○市○○町○○番地○○</t>
    <rPh sb="2" eb="3">
      <t>シ</t>
    </rPh>
    <rPh sb="5" eb="6">
      <t>チョウ</t>
    </rPh>
    <rPh sb="8" eb="10">
      <t>バンチ</t>
    </rPh>
    <phoneticPr fontId="1"/>
  </si>
  <si>
    <t>＜１０%分＞＝</t>
    <rPh sb="3" eb="5">
      <t>パーセントブン</t>
    </rPh>
    <phoneticPr fontId="1"/>
  </si>
  <si>
    <t>＜８%分＞＝</t>
    <rPh sb="2" eb="4">
      <t>パーセントブン</t>
    </rPh>
    <phoneticPr fontId="1"/>
  </si>
  <si>
    <t>=</t>
    <phoneticPr fontId="1"/>
  </si>
  <si>
    <t>株式会社　○○</t>
    <rPh sb="0" eb="4">
      <t>カブシキカイシャ</t>
    </rPh>
    <phoneticPr fontId="1"/>
  </si>
  <si>
    <t>○○市○○町○○番地○○</t>
    <rPh sb="2" eb="3">
      <t>シ</t>
    </rPh>
    <rPh sb="5" eb="6">
      <t>マチ</t>
    </rPh>
    <rPh sb="8" eb="10">
      <t>バンチ</t>
    </rPh>
    <phoneticPr fontId="1"/>
  </si>
  <si>
    <t>５　仕入控除税額の概要（返還のない理由を記載すること）</t>
    <rPh sb="2" eb="4">
      <t>シイレ</t>
    </rPh>
    <rPh sb="4" eb="6">
      <t>コウジョ</t>
    </rPh>
    <rPh sb="6" eb="8">
      <t>ゼイガク</t>
    </rPh>
    <rPh sb="9" eb="11">
      <t>ガイヨウ</t>
    </rPh>
    <rPh sb="12" eb="14">
      <t>ヘンカン</t>
    </rPh>
    <rPh sb="17" eb="19">
      <t>リユウ</t>
    </rPh>
    <rPh sb="20" eb="22">
      <t>キサイ</t>
    </rPh>
    <phoneticPr fontId="1"/>
  </si>
  <si>
    <t>円</t>
    <rPh sb="0" eb="1">
      <t>エン</t>
    </rPh>
    <phoneticPr fontId="1"/>
  </si>
  <si>
    <t>　・簡易課税方式により申告している場合→確定申告書（写し）</t>
    <rPh sb="2" eb="4">
      <t>カンイ</t>
    </rPh>
    <rPh sb="4" eb="6">
      <t>カゼイ</t>
    </rPh>
    <rPh sb="6" eb="8">
      <t>ホウシキ</t>
    </rPh>
    <rPh sb="11" eb="13">
      <t>シンコク</t>
    </rPh>
    <rPh sb="17" eb="19">
      <t>バアイ</t>
    </rPh>
    <rPh sb="20" eb="22">
      <t>カクテイ</t>
    </rPh>
    <rPh sb="22" eb="24">
      <t>シンコク</t>
    </rPh>
    <rPh sb="24" eb="25">
      <t>ショ</t>
    </rPh>
    <rPh sb="26" eb="27">
      <t>ウツ</t>
    </rPh>
    <phoneticPr fontId="1"/>
  </si>
  <si>
    <t>　・特定収入割合が５％を超える場合→確定申告書（写し）、特定収入割合の計算表（任意様式）</t>
    <rPh sb="2" eb="4">
      <t>トクテイ</t>
    </rPh>
    <rPh sb="4" eb="6">
      <t>シュウニュウ</t>
    </rPh>
    <rPh sb="6" eb="8">
      <t>ワリアイ</t>
    </rPh>
    <rPh sb="12" eb="13">
      <t>コ</t>
    </rPh>
    <rPh sb="15" eb="17">
      <t>バアイ</t>
    </rPh>
    <rPh sb="18" eb="20">
      <t>カクテイ</t>
    </rPh>
    <rPh sb="20" eb="22">
      <t>シンコク</t>
    </rPh>
    <rPh sb="22" eb="23">
      <t>ショ</t>
    </rPh>
    <rPh sb="24" eb="25">
      <t>ウツ</t>
    </rPh>
    <rPh sb="28" eb="30">
      <t>トクテイ</t>
    </rPh>
    <rPh sb="30" eb="32">
      <t>シュウニュウ</t>
    </rPh>
    <rPh sb="32" eb="34">
      <t>ワリアイ</t>
    </rPh>
    <rPh sb="35" eb="37">
      <t>ケイサン</t>
    </rPh>
    <rPh sb="37" eb="38">
      <t>ヒョウ</t>
    </rPh>
    <rPh sb="39" eb="41">
      <t>ニンイ</t>
    </rPh>
    <rPh sb="41" eb="43">
      <t>ヨウシキ</t>
    </rPh>
    <phoneticPr fontId="1"/>
  </si>
  <si>
    <t>６　添付書類（添付書類がない場合はその理由を記載すること）</t>
    <rPh sb="2" eb="6">
      <t>テンプショルイ</t>
    </rPh>
    <rPh sb="7" eb="9">
      <t>テンプ</t>
    </rPh>
    <rPh sb="9" eb="11">
      <t>ショルイ</t>
    </rPh>
    <rPh sb="14" eb="16">
      <t>バアイ</t>
    </rPh>
    <rPh sb="19" eb="21">
      <t>リユウ</t>
    </rPh>
    <rPh sb="22" eb="24">
      <t>キサイ</t>
    </rPh>
    <phoneticPr fontId="1"/>
  </si>
  <si>
    <t>【参考様式】要返還額計算書</t>
    <rPh sb="1" eb="3">
      <t>サンコウ</t>
    </rPh>
    <rPh sb="3" eb="5">
      <t>ヨウシキ</t>
    </rPh>
    <rPh sb="6" eb="7">
      <t>ヨウ</t>
    </rPh>
    <rPh sb="7" eb="9">
      <t>ヘンカン</t>
    </rPh>
    <rPh sb="9" eb="10">
      <t>ガク</t>
    </rPh>
    <rPh sb="10" eb="13">
      <t>ケイサンショ</t>
    </rPh>
    <phoneticPr fontId="1"/>
  </si>
  <si>
    <t>令和3年度長崎県高齢者入所施設新型コロナウイルス感染症スクリーニング事業補助金</t>
    <rPh sb="0" eb="2">
      <t>レイワ</t>
    </rPh>
    <rPh sb="3" eb="4">
      <t>ネン</t>
    </rPh>
    <rPh sb="4" eb="5">
      <t>ド</t>
    </rPh>
    <rPh sb="5" eb="8">
      <t>ナガサキケン</t>
    </rPh>
    <rPh sb="8" eb="11">
      <t>コウレイシャ</t>
    </rPh>
    <rPh sb="11" eb="13">
      <t>ニュウショ</t>
    </rPh>
    <rPh sb="13" eb="15">
      <t>シセツ</t>
    </rPh>
    <rPh sb="15" eb="17">
      <t>シンガタ</t>
    </rPh>
    <rPh sb="24" eb="27">
      <t>カンセンショウ</t>
    </rPh>
    <rPh sb="34" eb="36">
      <t>ジギョウ</t>
    </rPh>
    <rPh sb="36" eb="39">
      <t>ホジョキン</t>
    </rPh>
    <phoneticPr fontId="1"/>
  </si>
  <si>
    <t>令和3年度長崎県高齢者入所施設新型コロナウイルス感染症スクリーニング事業補助金</t>
    <rPh sb="0" eb="2">
      <t>レイワ</t>
    </rPh>
    <rPh sb="3" eb="5">
      <t>ネンド</t>
    </rPh>
    <rPh sb="5" eb="8">
      <t>ナガサキケン</t>
    </rPh>
    <rPh sb="8" eb="11">
      <t>コウレイシャ</t>
    </rPh>
    <rPh sb="11" eb="13">
      <t>ニュウショ</t>
    </rPh>
    <rPh sb="13" eb="15">
      <t>シセツ</t>
    </rPh>
    <rPh sb="15" eb="17">
      <t>シンガタ</t>
    </rPh>
    <rPh sb="24" eb="27">
      <t>カンセンショウ</t>
    </rPh>
    <rPh sb="34" eb="36">
      <t>ジギョウ</t>
    </rPh>
    <rPh sb="36" eb="39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</si>
</sst>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0.000000000000000000000000000000_ "/>
    <numFmt numFmtId="177" formatCode="0.000000000000000000000000000000%"/>
    <numFmt numFmtId="178" formatCode="0_);[Red]\(0\)"/>
    <numFmt numFmtId="179" formatCode="#,##0_);[Red]\(#,##0\)"/>
    <numFmt numFmtId="180" formatCode="#,##0_ "/>
    <numFmt numFmtId="181" formatCode="0.000000_);[Red]\(0.000000\)"/>
    <numFmt numFmtId="182" formatCode="0.0000000000_);[Red]\(0.000000000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179" fontId="0" fillId="2" borderId="1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 applyBorder="1" applyAlignment="1">
      <alignment horizontal="left" vertical="top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1" fontId="0" fillId="0" borderId="1" xfId="0" applyNumberFormat="1" applyBorder="1">
      <alignment vertical="center"/>
    </xf>
    <xf numFmtId="179" fontId="0" fillId="3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5" fontId="0" fillId="0" borderId="14" xfId="0" applyNumberFormat="1" applyFill="1" applyBorder="1" applyAlignment="1">
      <alignment vertical="top"/>
    </xf>
    <xf numFmtId="180" fontId="0" fillId="2" borderId="0" xfId="0" applyNumberFormat="1" applyFill="1" applyAlignment="1">
      <alignment horizontal="center" vertical="top"/>
    </xf>
    <xf numFmtId="180" fontId="0" fillId="2" borderId="3" xfId="0" applyNumberFormat="1" applyFill="1" applyBorder="1" applyAlignment="1">
      <alignment horizontal="center" vertical="top"/>
    </xf>
    <xf numFmtId="3" fontId="0" fillId="2" borderId="11" xfId="0" applyNumberFormat="1" applyFill="1" applyBorder="1" applyAlignment="1">
      <alignment horizontal="left" vertical="top"/>
    </xf>
    <xf numFmtId="3" fontId="0" fillId="2" borderId="12" xfId="0" applyNumberFormat="1" applyFill="1" applyBorder="1" applyAlignment="1">
      <alignment horizontal="left" vertical="top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top"/>
    </xf>
    <xf numFmtId="176" fontId="0" fillId="0" borderId="3" xfId="0" applyNumberFormat="1" applyFill="1" applyBorder="1" applyAlignment="1">
      <alignment horizontal="left" vertical="top"/>
    </xf>
    <xf numFmtId="176" fontId="0" fillId="0" borderId="4" xfId="0" applyNumberFormat="1" applyFill="1" applyBorder="1" applyAlignment="1">
      <alignment horizontal="left" vertical="top"/>
    </xf>
    <xf numFmtId="176" fontId="0" fillId="0" borderId="5" xfId="0" applyNumberFormat="1" applyFill="1" applyBorder="1" applyAlignment="1">
      <alignment horizontal="left" vertical="top"/>
    </xf>
    <xf numFmtId="176" fontId="0" fillId="0" borderId="6" xfId="0" applyNumberFormat="1" applyFill="1" applyBorder="1" applyAlignment="1">
      <alignment horizontal="left" vertical="top"/>
    </xf>
    <xf numFmtId="176" fontId="0" fillId="0" borderId="7" xfId="0" applyNumberFormat="1" applyFill="1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5" fontId="0" fillId="2" borderId="2" xfId="0" applyNumberFormat="1" applyFill="1" applyBorder="1" applyAlignment="1">
      <alignment horizontal="left" vertical="top"/>
    </xf>
    <xf numFmtId="5" fontId="0" fillId="2" borderId="3" xfId="0" applyNumberFormat="1" applyFill="1" applyBorder="1" applyAlignment="1">
      <alignment horizontal="left" vertical="top"/>
    </xf>
    <xf numFmtId="5" fontId="0" fillId="2" borderId="4" xfId="0" applyNumberFormat="1" applyFill="1" applyBorder="1" applyAlignment="1">
      <alignment horizontal="left" vertical="top"/>
    </xf>
    <xf numFmtId="5" fontId="0" fillId="2" borderId="5" xfId="0" applyNumberFormat="1" applyFill="1" applyBorder="1" applyAlignment="1">
      <alignment horizontal="left" vertical="top"/>
    </xf>
    <xf numFmtId="5" fontId="0" fillId="2" borderId="6" xfId="0" applyNumberFormat="1" applyFill="1" applyBorder="1" applyAlignment="1">
      <alignment horizontal="left" vertical="top"/>
    </xf>
    <xf numFmtId="5" fontId="0" fillId="2" borderId="7" xfId="0" applyNumberForma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247650</xdr:rowOff>
    </xdr:from>
    <xdr:to>
      <xdr:col>7</xdr:col>
      <xdr:colOff>1000125</xdr:colOff>
      <xdr:row>3</xdr:row>
      <xdr:rowOff>123825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2400F1-C234-47CE-90CE-69F1B55C5450}"/>
            </a:ext>
          </a:extLst>
        </xdr:cNvPr>
        <xdr:cNvSpPr/>
      </xdr:nvSpPr>
      <xdr:spPr>
        <a:xfrm>
          <a:off x="4991100" y="247650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238125</xdr:rowOff>
    </xdr:from>
    <xdr:to>
      <xdr:col>7</xdr:col>
      <xdr:colOff>1076325</xdr:colOff>
      <xdr:row>3</xdr:row>
      <xdr:rowOff>114300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41CF3F3-5572-4B63-BCDE-BA76DB2F66CC}"/>
            </a:ext>
          </a:extLst>
        </xdr:cNvPr>
        <xdr:cNvSpPr/>
      </xdr:nvSpPr>
      <xdr:spPr>
        <a:xfrm>
          <a:off x="5067300" y="238125"/>
          <a:ext cx="2228850" cy="6572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</xdr:row>
      <xdr:rowOff>57150</xdr:rowOff>
    </xdr:from>
    <xdr:to>
      <xdr:col>9</xdr:col>
      <xdr:colOff>47625</xdr:colOff>
      <xdr:row>4</xdr:row>
      <xdr:rowOff>66675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614B00-7DFA-4F81-A03B-324756C9F4EF}"/>
            </a:ext>
          </a:extLst>
        </xdr:cNvPr>
        <xdr:cNvSpPr/>
      </xdr:nvSpPr>
      <xdr:spPr>
        <a:xfrm>
          <a:off x="5876925" y="3619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1228725</xdr:colOff>
      <xdr:row>1</xdr:row>
      <xdr:rowOff>95250</xdr:rowOff>
    </xdr:from>
    <xdr:to>
      <xdr:col>5</xdr:col>
      <xdr:colOff>885825</xdr:colOff>
      <xdr:row>4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94B75F8-36F5-47A1-A3C3-E98C778C773B}"/>
            </a:ext>
          </a:extLst>
        </xdr:cNvPr>
        <xdr:cNvSpPr/>
      </xdr:nvSpPr>
      <xdr:spPr>
        <a:xfrm>
          <a:off x="2838450" y="400050"/>
          <a:ext cx="2228850" cy="7239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水色部分に入力してください。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黄色着色部分が要返還額です。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8E2C-1262-4A3E-BF81-59DA49F3D8A9}">
  <sheetPr>
    <tabColor rgb="FFFFC000"/>
    <pageSetUpPr fitToPage="1"/>
  </sheetPr>
  <dimension ref="A1:H50"/>
  <sheetViews>
    <sheetView tabSelected="1" workbookViewId="0">
      <selection activeCell="C2" sqref="C2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47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20</v>
      </c>
      <c r="E14" s="3" t="s">
        <v>21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29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19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30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19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37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22</v>
      </c>
    </row>
    <row r="33" spans="1:6">
      <c r="A33" t="s">
        <v>24</v>
      </c>
      <c r="D33" s="1" t="e">
        <f>D19/H25</f>
        <v>#DIV/0!</v>
      </c>
    </row>
    <row r="34" spans="1:6">
      <c r="A34" t="s">
        <v>25</v>
      </c>
      <c r="D34" s="1" t="e">
        <f>F19/H25</f>
        <v>#DIV/0!</v>
      </c>
    </row>
    <row r="35" spans="1:6">
      <c r="A35" t="s">
        <v>23</v>
      </c>
    </row>
    <row r="36" spans="1:6">
      <c r="A36" t="s">
        <v>24</v>
      </c>
      <c r="D36" s="1" t="e">
        <f>D24/H25</f>
        <v>#DIV/0!</v>
      </c>
    </row>
    <row r="37" spans="1:6">
      <c r="A37" t="s">
        <v>25</v>
      </c>
      <c r="D37" s="1" t="e">
        <f>F24/H25</f>
        <v>#DIV/0!</v>
      </c>
    </row>
    <row r="39" spans="1:6">
      <c r="A39" t="s">
        <v>15</v>
      </c>
    </row>
    <row r="40" spans="1:6">
      <c r="A40" t="s">
        <v>26</v>
      </c>
    </row>
    <row r="41" spans="1:6">
      <c r="A41" t="s">
        <v>24</v>
      </c>
      <c r="D41" s="16" t="e">
        <f>B10*D33*8/108</f>
        <v>#DIV/0!</v>
      </c>
      <c r="E41" s="15" t="s">
        <v>28</v>
      </c>
      <c r="F41" s="14" t="e">
        <f>ROUNDDOWN(D41,0)</f>
        <v>#DIV/0!</v>
      </c>
    </row>
    <row r="42" spans="1:6">
      <c r="A42" t="s">
        <v>25</v>
      </c>
      <c r="D42" s="16" t="e">
        <f>B10*D34*B28*8/108</f>
        <v>#DIV/0!</v>
      </c>
      <c r="E42" s="15" t="s">
        <v>28</v>
      </c>
      <c r="F42" s="14" t="e">
        <f>ROUNDDOWN(D42,0)</f>
        <v>#DIV/0!</v>
      </c>
    </row>
    <row r="43" spans="1:6">
      <c r="A43" t="s">
        <v>23</v>
      </c>
      <c r="D43" s="11"/>
    </row>
    <row r="44" spans="1:6">
      <c r="A44" t="s">
        <v>24</v>
      </c>
      <c r="D44" s="10" t="e">
        <f>B10*D36*10/110</f>
        <v>#DIV/0!</v>
      </c>
      <c r="E44" s="15" t="s">
        <v>28</v>
      </c>
      <c r="F44" s="1" t="e">
        <f>ROUNDDOWN(D44,0)</f>
        <v>#DIV/0!</v>
      </c>
    </row>
    <row r="45" spans="1:6">
      <c r="A45" t="s">
        <v>25</v>
      </c>
      <c r="D45" s="10" t="e">
        <f>B10*D37*B28*10/110</f>
        <v>#DIV/0!</v>
      </c>
      <c r="E45" s="15" t="s">
        <v>28</v>
      </c>
      <c r="F45" s="1" t="e">
        <f>ROUNDDOWN(D45,0)</f>
        <v>#DIV/0!</v>
      </c>
    </row>
    <row r="46" spans="1:6">
      <c r="A46" t="s">
        <v>27</v>
      </c>
      <c r="D46" s="17" t="e">
        <f>F41+F42+F44+F45</f>
        <v>#DIV/0!</v>
      </c>
    </row>
    <row r="48" spans="1:6">
      <c r="A48" t="s">
        <v>16</v>
      </c>
    </row>
    <row r="49" spans="1:1">
      <c r="A49" t="s">
        <v>31</v>
      </c>
    </row>
    <row r="50" spans="1:1">
      <c r="A50" t="s">
        <v>32</v>
      </c>
    </row>
  </sheetData>
  <mergeCells count="16">
    <mergeCell ref="B4:H4"/>
    <mergeCell ref="B6:H6"/>
    <mergeCell ref="B8:H8"/>
    <mergeCell ref="A13:C14"/>
    <mergeCell ref="D13:F13"/>
    <mergeCell ref="G13:G14"/>
    <mergeCell ref="H13:H14"/>
    <mergeCell ref="G28:H28"/>
    <mergeCell ref="G29:H29"/>
    <mergeCell ref="B10:G10"/>
    <mergeCell ref="A15:A25"/>
    <mergeCell ref="B15:B19"/>
    <mergeCell ref="B20:B24"/>
    <mergeCell ref="B25:C25"/>
    <mergeCell ref="B28:E29"/>
    <mergeCell ref="F28:F29"/>
  </mergeCells>
  <phoneticPr fontId="1"/>
  <dataValidations count="2">
    <dataValidation type="whole" operator="greaterThanOrEqual" allowBlank="1" showInputMessage="1" showErrorMessage="1" sqref="E24:H24 D15:D24 E15:G18 E19:H19 E20:G23 B10" xr:uid="{D3155CF4-769E-4888-B21A-1ECE9CF2CFA6}">
      <formula1>0</formula1>
    </dataValidation>
    <dataValidation operator="greaterThanOrEqual" allowBlank="1" showInputMessage="1" showErrorMessage="1" sqref="H10" xr:uid="{7B6823D4-363B-430A-89EE-1342B1325D90}"/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59AB-C335-4713-9A12-E4FE975C6F9D}">
  <sheetPr>
    <tabColor rgb="FFFFC000"/>
    <pageSetUpPr fitToPage="1"/>
  </sheetPr>
  <dimension ref="A1:H42"/>
  <sheetViews>
    <sheetView workbookViewId="0">
      <selection activeCell="B9" sqref="B9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47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3</v>
      </c>
    </row>
    <row r="12" spans="1:8">
      <c r="A12" t="s">
        <v>4</v>
      </c>
    </row>
    <row r="13" spans="1:8">
      <c r="A13" s="45"/>
      <c r="B13" s="46"/>
      <c r="C13" s="47"/>
      <c r="D13" s="51" t="s">
        <v>11</v>
      </c>
      <c r="E13" s="52"/>
      <c r="F13" s="53"/>
      <c r="G13" s="54" t="s">
        <v>9</v>
      </c>
      <c r="H13" s="56" t="s">
        <v>10</v>
      </c>
    </row>
    <row r="14" spans="1:8" ht="37.5">
      <c r="A14" s="48"/>
      <c r="B14" s="49"/>
      <c r="C14" s="50"/>
      <c r="D14" s="3" t="s">
        <v>20</v>
      </c>
      <c r="E14" s="3" t="s">
        <v>21</v>
      </c>
      <c r="F14" s="3" t="s">
        <v>8</v>
      </c>
      <c r="G14" s="55"/>
      <c r="H14" s="55"/>
    </row>
    <row r="15" spans="1:8" ht="18.75" customHeight="1">
      <c r="A15" s="25" t="s">
        <v>5</v>
      </c>
      <c r="B15" s="28" t="s">
        <v>29</v>
      </c>
      <c r="C15" s="1" t="s">
        <v>6</v>
      </c>
      <c r="D15" s="5"/>
      <c r="E15" s="5"/>
      <c r="F15" s="5"/>
      <c r="G15" s="5"/>
      <c r="H15" s="7">
        <f>SUM(D15:G15)</f>
        <v>0</v>
      </c>
    </row>
    <row r="16" spans="1:8">
      <c r="A16" s="26"/>
      <c r="B16" s="26"/>
      <c r="C16" s="1" t="s">
        <v>7</v>
      </c>
      <c r="D16" s="5"/>
      <c r="E16" s="5"/>
      <c r="F16" s="5"/>
      <c r="G16" s="5"/>
      <c r="H16" s="7">
        <f t="shared" ref="H16:H23" si="0">SUM(D16:G16)</f>
        <v>0</v>
      </c>
    </row>
    <row r="17" spans="1:8">
      <c r="A17" s="26"/>
      <c r="B17" s="26"/>
      <c r="C17" s="1"/>
      <c r="D17" s="5"/>
      <c r="E17" s="5"/>
      <c r="F17" s="5"/>
      <c r="G17" s="5"/>
      <c r="H17" s="7">
        <f t="shared" si="0"/>
        <v>0</v>
      </c>
    </row>
    <row r="18" spans="1:8">
      <c r="A18" s="26"/>
      <c r="B18" s="26"/>
      <c r="C18" s="1"/>
      <c r="D18" s="5"/>
      <c r="E18" s="5"/>
      <c r="F18" s="5"/>
      <c r="G18" s="5"/>
      <c r="H18" s="7">
        <f t="shared" si="0"/>
        <v>0</v>
      </c>
    </row>
    <row r="19" spans="1:8">
      <c r="A19" s="26"/>
      <c r="B19" s="27"/>
      <c r="C19" s="2" t="s">
        <v>19</v>
      </c>
      <c r="D19" s="9">
        <f>SUM(D15:D18)</f>
        <v>0</v>
      </c>
      <c r="E19" s="9">
        <f t="shared" ref="E19:H19" si="1">SUM(E15:E18)</f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</row>
    <row r="20" spans="1:8" ht="18.75" customHeight="1">
      <c r="A20" s="26"/>
      <c r="B20" s="29" t="s">
        <v>30</v>
      </c>
      <c r="C20" s="1" t="s">
        <v>6</v>
      </c>
      <c r="D20" s="5"/>
      <c r="E20" s="5"/>
      <c r="F20" s="5"/>
      <c r="G20" s="5"/>
      <c r="H20" s="7">
        <f t="shared" si="0"/>
        <v>0</v>
      </c>
    </row>
    <row r="21" spans="1:8">
      <c r="A21" s="26"/>
      <c r="B21" s="30"/>
      <c r="C21" s="1" t="s">
        <v>12</v>
      </c>
      <c r="D21" s="5"/>
      <c r="E21" s="5"/>
      <c r="F21" s="5"/>
      <c r="G21" s="5"/>
      <c r="H21" s="7">
        <f t="shared" si="0"/>
        <v>0</v>
      </c>
    </row>
    <row r="22" spans="1:8">
      <c r="A22" s="26"/>
      <c r="B22" s="30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30"/>
      <c r="C23" s="1"/>
      <c r="D23" s="5"/>
      <c r="E23" s="5"/>
      <c r="F23" s="5"/>
      <c r="G23" s="5"/>
      <c r="H23" s="7">
        <f t="shared" si="0"/>
        <v>0</v>
      </c>
    </row>
    <row r="24" spans="1:8">
      <c r="A24" s="26"/>
      <c r="B24" s="30"/>
      <c r="C24" s="2" t="s">
        <v>19</v>
      </c>
      <c r="D24" s="9">
        <f>SUM(D20:D23)</f>
        <v>0</v>
      </c>
      <c r="E24" s="9">
        <f t="shared" ref="E24:H24" si="2">SUM(E20:E23)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</row>
    <row r="25" spans="1:8">
      <c r="A25" s="27"/>
      <c r="B25" s="31" t="s">
        <v>10</v>
      </c>
      <c r="C25" s="31"/>
      <c r="D25" s="6">
        <f>D19+D24</f>
        <v>0</v>
      </c>
      <c r="E25" s="6">
        <f t="shared" ref="E25:H25" si="3">E19+E24</f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7" spans="1:8">
      <c r="A27" t="s">
        <v>13</v>
      </c>
    </row>
    <row r="28" spans="1:8">
      <c r="B28" s="32" t="e">
        <f>G28/G29</f>
        <v>#DIV/0!</v>
      </c>
      <c r="C28" s="33"/>
      <c r="D28" s="33"/>
      <c r="E28" s="34"/>
      <c r="F28" s="38" t="s">
        <v>37</v>
      </c>
      <c r="G28" s="21"/>
      <c r="H28" s="21"/>
    </row>
    <row r="29" spans="1:8">
      <c r="B29" s="35"/>
      <c r="C29" s="36"/>
      <c r="D29" s="36"/>
      <c r="E29" s="37"/>
      <c r="F29" s="38"/>
      <c r="G29" s="22"/>
      <c r="H29" s="22"/>
    </row>
    <row r="30" spans="1:8">
      <c r="B30" s="13"/>
      <c r="C30" s="13"/>
      <c r="D30" s="13"/>
      <c r="E30" s="13"/>
      <c r="F30" s="12"/>
      <c r="G30" s="4"/>
      <c r="H30" s="4"/>
    </row>
    <row r="31" spans="1:8">
      <c r="A31" t="s">
        <v>14</v>
      </c>
    </row>
    <row r="32" spans="1:8">
      <c r="A32" t="s">
        <v>36</v>
      </c>
      <c r="D32" s="1" t="e">
        <f>(D19+E19+F19)/H25</f>
        <v>#DIV/0!</v>
      </c>
    </row>
    <row r="33" spans="1:6">
      <c r="A33" t="s">
        <v>35</v>
      </c>
      <c r="D33" s="1" t="e">
        <f>(D24+E24+F24)/H25</f>
        <v>#DIV/0!</v>
      </c>
    </row>
    <row r="35" spans="1:6">
      <c r="A35" t="s">
        <v>15</v>
      </c>
    </row>
    <row r="36" spans="1:6">
      <c r="A36" t="s">
        <v>26</v>
      </c>
      <c r="D36" s="19" t="e">
        <f>B10*8/108*D32*B28</f>
        <v>#DIV/0!</v>
      </c>
      <c r="E36" s="15" t="s">
        <v>28</v>
      </c>
      <c r="F36" s="18" t="e">
        <f>ROUNDDOWN(D36,0)</f>
        <v>#DIV/0!</v>
      </c>
    </row>
    <row r="37" spans="1:6">
      <c r="A37" t="s">
        <v>23</v>
      </c>
      <c r="D37" s="19" t="e">
        <f>B10*10/110*D33*B28</f>
        <v>#DIV/0!</v>
      </c>
      <c r="E37" s="15" t="s">
        <v>28</v>
      </c>
      <c r="F37" s="18" t="e">
        <f>ROUNDDOWN(D37,0)</f>
        <v>#DIV/0!</v>
      </c>
    </row>
    <row r="38" spans="1:6">
      <c r="A38" t="s">
        <v>27</v>
      </c>
      <c r="D38" s="17" t="e">
        <f>F36+F37</f>
        <v>#DIV/0!</v>
      </c>
    </row>
    <row r="40" spans="1:6">
      <c r="A40" t="s">
        <v>16</v>
      </c>
    </row>
    <row r="41" spans="1:6">
      <c r="A41" t="s">
        <v>31</v>
      </c>
    </row>
    <row r="42" spans="1:6">
      <c r="A42" t="s">
        <v>32</v>
      </c>
    </row>
  </sheetData>
  <mergeCells count="16">
    <mergeCell ref="G28:H28"/>
    <mergeCell ref="G29:H29"/>
    <mergeCell ref="B4:H4"/>
    <mergeCell ref="B6:H6"/>
    <mergeCell ref="B8:H8"/>
    <mergeCell ref="B10:G10"/>
    <mergeCell ref="F28:F29"/>
    <mergeCell ref="A13:C14"/>
    <mergeCell ref="D13:F13"/>
    <mergeCell ref="G13:G14"/>
    <mergeCell ref="H13:H14"/>
    <mergeCell ref="A15:A25"/>
    <mergeCell ref="B15:B19"/>
    <mergeCell ref="B20:B24"/>
    <mergeCell ref="B25:C25"/>
    <mergeCell ref="B28:E29"/>
  </mergeCells>
  <phoneticPr fontId="1"/>
  <dataValidations count="2">
    <dataValidation type="whole" operator="greaterThanOrEqual" allowBlank="1" showInputMessage="1" showErrorMessage="1" sqref="D15:D24 E15:G18 E19:H19 E20:G23 E24:H24 B10" xr:uid="{2CBBA1E4-79EF-428C-B259-A3E985233038}">
      <formula1>0</formula1>
    </dataValidation>
    <dataValidation operator="greaterThanOrEqual" allowBlank="1" showInputMessage="1" showErrorMessage="1" sqref="H10" xr:uid="{504FBDA0-486D-431F-8118-EAB2CD4A3C2B}"/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B43-9850-4F03-B7FF-0C985C3E13DE}">
  <sheetPr>
    <tabColor rgb="FFFFC000"/>
    <pageSetUpPr fitToPage="1"/>
  </sheetPr>
  <dimension ref="A1:H17"/>
  <sheetViews>
    <sheetView workbookViewId="0">
      <selection activeCell="B8" sqref="B8:H8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18</v>
      </c>
    </row>
    <row r="3" spans="1:8">
      <c r="A3" t="s">
        <v>0</v>
      </c>
    </row>
    <row r="4" spans="1:8">
      <c r="B4" s="39"/>
      <c r="C4" s="40"/>
      <c r="D4" s="40"/>
      <c r="E4" s="40"/>
      <c r="F4" s="40"/>
      <c r="G4" s="40"/>
      <c r="H4" s="41"/>
    </row>
    <row r="5" spans="1:8">
      <c r="A5" t="s">
        <v>1</v>
      </c>
    </row>
    <row r="6" spans="1:8">
      <c r="B6" s="39"/>
      <c r="C6" s="40"/>
      <c r="D6" s="40"/>
      <c r="E6" s="40"/>
      <c r="F6" s="40"/>
      <c r="G6" s="40"/>
      <c r="H6" s="41"/>
    </row>
    <row r="7" spans="1:8">
      <c r="A7" t="s">
        <v>2</v>
      </c>
    </row>
    <row r="8" spans="1:8">
      <c r="B8" s="42" t="s">
        <v>47</v>
      </c>
      <c r="C8" s="43"/>
      <c r="D8" s="43"/>
      <c r="E8" s="43"/>
      <c r="F8" s="43"/>
      <c r="G8" s="43"/>
      <c r="H8" s="44"/>
    </row>
    <row r="9" spans="1:8">
      <c r="A9" t="s">
        <v>17</v>
      </c>
    </row>
    <row r="10" spans="1:8">
      <c r="B10" s="23"/>
      <c r="C10" s="24"/>
      <c r="D10" s="24"/>
      <c r="E10" s="24"/>
      <c r="F10" s="24"/>
      <c r="G10" s="24"/>
      <c r="H10" s="20" t="s">
        <v>41</v>
      </c>
    </row>
    <row r="11" spans="1:8">
      <c r="A11" t="s">
        <v>40</v>
      </c>
    </row>
    <row r="12" spans="1:8" ht="102" customHeight="1">
      <c r="B12" s="39"/>
      <c r="C12" s="40"/>
      <c r="D12" s="40"/>
      <c r="E12" s="40"/>
      <c r="F12" s="40"/>
      <c r="G12" s="40"/>
      <c r="H12" s="41"/>
    </row>
    <row r="14" spans="1:8">
      <c r="A14" t="s">
        <v>44</v>
      </c>
    </row>
    <row r="15" spans="1:8">
      <c r="A15" t="s">
        <v>42</v>
      </c>
    </row>
    <row r="16" spans="1:8">
      <c r="A16" t="s">
        <v>43</v>
      </c>
    </row>
    <row r="17" spans="2:8" ht="36" customHeight="1">
      <c r="B17" s="57"/>
      <c r="C17" s="58"/>
      <c r="D17" s="58"/>
      <c r="E17" s="58"/>
      <c r="F17" s="58"/>
      <c r="G17" s="58"/>
      <c r="H17" s="59"/>
    </row>
  </sheetData>
  <mergeCells count="6">
    <mergeCell ref="B17:H17"/>
    <mergeCell ref="B4:H4"/>
    <mergeCell ref="B6:H6"/>
    <mergeCell ref="B8:H8"/>
    <mergeCell ref="B10:G10"/>
    <mergeCell ref="B12:H12"/>
  </mergeCells>
  <phoneticPr fontId="1"/>
  <dataValidations count="2">
    <dataValidation operator="greaterThanOrEqual" allowBlank="1" showInputMessage="1" showErrorMessage="1" sqref="H10" xr:uid="{CCAACDE8-ED8C-4122-B5C6-DCDCEDC34BFB}"/>
    <dataValidation type="whole" operator="greaterThanOrEqual" allowBlank="1" showInputMessage="1" showErrorMessage="1" sqref="B10" xr:uid="{A543BBF6-258B-493C-8FAC-D0ABC9B05468}">
      <formula1>0</formula1>
    </dataValidation>
  </dataValidations>
  <pageMargins left="0.7" right="0.7" top="0.75" bottom="0.75" header="0.3" footer="0.3"/>
  <pageSetup paperSize="9" scale="83" fitToHeight="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C76E-AB71-43B8-8A69-4DB27EDC186A}">
  <sheetPr>
    <pageSetUpPr fitToPage="1"/>
  </sheetPr>
  <dimension ref="A1:H54"/>
  <sheetViews>
    <sheetView workbookViewId="0">
      <selection activeCell="B10" sqref="B10:H11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60" t="s">
        <v>33</v>
      </c>
      <c r="C4" s="61"/>
      <c r="D4" s="61"/>
      <c r="E4" s="61"/>
      <c r="F4" s="61"/>
      <c r="G4" s="61"/>
      <c r="H4" s="62"/>
    </row>
    <row r="5" spans="1:8">
      <c r="B5" s="63"/>
      <c r="C5" s="64"/>
      <c r="D5" s="64"/>
      <c r="E5" s="64"/>
      <c r="F5" s="64"/>
      <c r="G5" s="64"/>
      <c r="H5" s="65"/>
    </row>
    <row r="6" spans="1:8">
      <c r="A6" t="s">
        <v>1</v>
      </c>
    </row>
    <row r="7" spans="1:8">
      <c r="B7" s="60" t="s">
        <v>34</v>
      </c>
      <c r="C7" s="61"/>
      <c r="D7" s="61"/>
      <c r="E7" s="61"/>
      <c r="F7" s="61"/>
      <c r="G7" s="61"/>
      <c r="H7" s="62"/>
    </row>
    <row r="8" spans="1:8">
      <c r="B8" s="63"/>
      <c r="C8" s="64"/>
      <c r="D8" s="64"/>
      <c r="E8" s="64"/>
      <c r="F8" s="64"/>
      <c r="G8" s="64"/>
      <c r="H8" s="65"/>
    </row>
    <row r="9" spans="1:8">
      <c r="A9" t="s">
        <v>2</v>
      </c>
    </row>
    <row r="10" spans="1:8">
      <c r="B10" s="66" t="s">
        <v>46</v>
      </c>
      <c r="C10" s="67"/>
      <c r="D10" s="67"/>
      <c r="E10" s="67"/>
      <c r="F10" s="67"/>
      <c r="G10" s="67"/>
      <c r="H10" s="68"/>
    </row>
    <row r="11" spans="1:8">
      <c r="B11" s="69"/>
      <c r="C11" s="70"/>
      <c r="D11" s="70"/>
      <c r="E11" s="70"/>
      <c r="F11" s="70"/>
      <c r="G11" s="70"/>
      <c r="H11" s="71"/>
    </row>
    <row r="12" spans="1:8">
      <c r="A12" t="s">
        <v>17</v>
      </c>
    </row>
    <row r="13" spans="1:8">
      <c r="B13" s="72">
        <v>1000000</v>
      </c>
      <c r="C13" s="73"/>
      <c r="D13" s="73"/>
      <c r="E13" s="73"/>
      <c r="F13" s="73"/>
      <c r="G13" s="73"/>
      <c r="H13" s="74"/>
    </row>
    <row r="14" spans="1:8">
      <c r="B14" s="75"/>
      <c r="C14" s="76"/>
      <c r="D14" s="76"/>
      <c r="E14" s="76"/>
      <c r="F14" s="76"/>
      <c r="G14" s="76"/>
      <c r="H14" s="77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20</v>
      </c>
      <c r="E18" s="3" t="s">
        <v>21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29</v>
      </c>
      <c r="C19" s="1" t="s">
        <v>6</v>
      </c>
      <c r="D19" s="5"/>
      <c r="E19" s="5"/>
      <c r="F19" s="5">
        <v>100000</v>
      </c>
      <c r="G19" s="5">
        <v>3750000</v>
      </c>
      <c r="H19" s="7">
        <f>SUM(D19:G19)</f>
        <v>3850000</v>
      </c>
    </row>
    <row r="20" spans="1:8">
      <c r="A20" s="26"/>
      <c r="B20" s="26"/>
      <c r="C20" s="1" t="s">
        <v>7</v>
      </c>
      <c r="D20" s="5">
        <v>50000</v>
      </c>
      <c r="E20" s="5"/>
      <c r="F20" s="5"/>
      <c r="G20" s="5"/>
      <c r="H20" s="7">
        <f t="shared" ref="H20:H27" si="0">SUM(D20:G20)</f>
        <v>50000</v>
      </c>
    </row>
    <row r="21" spans="1:8">
      <c r="A21" s="26"/>
      <c r="B21" s="26"/>
      <c r="C21" s="1"/>
      <c r="D21" s="5">
        <v>560000</v>
      </c>
      <c r="E21" s="5"/>
      <c r="F21" s="5"/>
      <c r="G21" s="5"/>
      <c r="H21" s="7">
        <f t="shared" si="0"/>
        <v>560000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19</v>
      </c>
      <c r="D23" s="9">
        <f>SUM(D19:D22)</f>
        <v>610000</v>
      </c>
      <c r="E23" s="9">
        <f t="shared" ref="E23:H23" si="1">SUM(E19:E22)</f>
        <v>0</v>
      </c>
      <c r="F23" s="9">
        <f t="shared" si="1"/>
        <v>100000</v>
      </c>
      <c r="G23" s="9">
        <f t="shared" si="1"/>
        <v>3750000</v>
      </c>
      <c r="H23" s="9">
        <f t="shared" si="1"/>
        <v>4460000</v>
      </c>
    </row>
    <row r="24" spans="1:8" ht="18.75" customHeight="1">
      <c r="A24" s="26"/>
      <c r="B24" s="29" t="s">
        <v>30</v>
      </c>
      <c r="C24" s="1" t="s">
        <v>6</v>
      </c>
      <c r="D24" s="5"/>
      <c r="E24" s="5"/>
      <c r="F24" s="5">
        <v>100000</v>
      </c>
      <c r="G24" s="5">
        <v>3750000</v>
      </c>
      <c r="H24" s="7">
        <f t="shared" si="0"/>
        <v>3850000</v>
      </c>
    </row>
    <row r="25" spans="1:8">
      <c r="A25" s="26"/>
      <c r="B25" s="30"/>
      <c r="C25" s="1" t="s">
        <v>12</v>
      </c>
      <c r="D25" s="5">
        <v>50000</v>
      </c>
      <c r="E25" s="5"/>
      <c r="F25" s="5"/>
      <c r="G25" s="5"/>
      <c r="H25" s="7">
        <f t="shared" si="0"/>
        <v>50000</v>
      </c>
    </row>
    <row r="26" spans="1:8">
      <c r="A26" s="26"/>
      <c r="B26" s="30"/>
      <c r="C26" s="1"/>
      <c r="D26" s="5">
        <v>560000</v>
      </c>
      <c r="E26" s="5"/>
      <c r="F26" s="5"/>
      <c r="G26" s="5"/>
      <c r="H26" s="7">
        <f t="shared" si="0"/>
        <v>560000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19</v>
      </c>
      <c r="D28" s="9">
        <f>SUM(D24:D27)</f>
        <v>610000</v>
      </c>
      <c r="E28" s="9">
        <f t="shared" ref="E28:H28" si="2">SUM(E24:E27)</f>
        <v>0</v>
      </c>
      <c r="F28" s="9">
        <f t="shared" si="2"/>
        <v>100000</v>
      </c>
      <c r="G28" s="9">
        <f t="shared" si="2"/>
        <v>3750000</v>
      </c>
      <c r="H28" s="9">
        <f t="shared" si="2"/>
        <v>4460000</v>
      </c>
    </row>
    <row r="29" spans="1:8">
      <c r="A29" s="27"/>
      <c r="B29" s="31" t="s">
        <v>10</v>
      </c>
      <c r="C29" s="31"/>
      <c r="D29" s="6">
        <f>D23+D28</f>
        <v>1220000</v>
      </c>
      <c r="E29" s="6">
        <f t="shared" ref="E29:H29" si="3">E23+E28</f>
        <v>0</v>
      </c>
      <c r="F29" s="6">
        <f t="shared" si="3"/>
        <v>200000</v>
      </c>
      <c r="G29" s="6">
        <f t="shared" si="3"/>
        <v>7500000</v>
      </c>
      <c r="H29" s="6">
        <f t="shared" si="3"/>
        <v>8920000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37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22</v>
      </c>
    </row>
    <row r="37" spans="1:8">
      <c r="A37" t="s">
        <v>24</v>
      </c>
      <c r="D37" s="1">
        <f>D23/H29</f>
        <v>6.838565022421525E-2</v>
      </c>
    </row>
    <row r="38" spans="1:8">
      <c r="A38" t="s">
        <v>25</v>
      </c>
      <c r="D38" s="1">
        <f>F23/H29</f>
        <v>1.1210762331838564E-2</v>
      </c>
    </row>
    <row r="39" spans="1:8">
      <c r="A39" t="s">
        <v>23</v>
      </c>
    </row>
    <row r="40" spans="1:8">
      <c r="A40" t="s">
        <v>24</v>
      </c>
      <c r="D40" s="1">
        <f>D28/H29</f>
        <v>6.838565022421525E-2</v>
      </c>
    </row>
    <row r="41" spans="1:8">
      <c r="A41" t="s">
        <v>25</v>
      </c>
      <c r="D41" s="1">
        <f>F28/H29</f>
        <v>1.1210762331838564E-2</v>
      </c>
    </row>
    <row r="43" spans="1:8">
      <c r="A43" t="s">
        <v>15</v>
      </c>
    </row>
    <row r="44" spans="1:8">
      <c r="A44" t="s">
        <v>26</v>
      </c>
    </row>
    <row r="45" spans="1:8">
      <c r="A45" t="s">
        <v>24</v>
      </c>
      <c r="D45" s="16">
        <f>B13*D37*8/108</f>
        <v>5065.6037203122405</v>
      </c>
      <c r="E45" s="15" t="s">
        <v>28</v>
      </c>
      <c r="F45" s="14">
        <f>ROUNDDOWN(D45,0)</f>
        <v>5065</v>
      </c>
    </row>
    <row r="46" spans="1:8">
      <c r="A46" t="s">
        <v>25</v>
      </c>
      <c r="D46" s="16">
        <f>B13*D38*B32*8/108</f>
        <v>88.974304220940994</v>
      </c>
      <c r="E46" s="15" t="s">
        <v>28</v>
      </c>
      <c r="F46" s="14">
        <f>ROUNDDOWN(D46,0)</f>
        <v>88</v>
      </c>
    </row>
    <row r="47" spans="1:8">
      <c r="A47" t="s">
        <v>23</v>
      </c>
      <c r="D47" s="11"/>
    </row>
    <row r="48" spans="1:8">
      <c r="A48" t="s">
        <v>24</v>
      </c>
      <c r="D48" s="10">
        <f>B13*D40*10/110</f>
        <v>6216.8772931104768</v>
      </c>
      <c r="E48" s="15" t="s">
        <v>28</v>
      </c>
      <c r="F48" s="1">
        <f>ROUNDDOWN(D48,0)</f>
        <v>6216</v>
      </c>
    </row>
    <row r="49" spans="1:6">
      <c r="A49" t="s">
        <v>25</v>
      </c>
      <c r="D49" s="10">
        <f>B13*D41*B32*10/110</f>
        <v>109.19573699842758</v>
      </c>
      <c r="E49" s="15" t="s">
        <v>28</v>
      </c>
      <c r="F49" s="1">
        <f>ROUNDDOWN(D49,0)</f>
        <v>109</v>
      </c>
    </row>
    <row r="50" spans="1:6">
      <c r="A50" t="s">
        <v>27</v>
      </c>
      <c r="D50" s="17">
        <f>F45+F46+F48+F49</f>
        <v>11478</v>
      </c>
    </row>
    <row r="52" spans="1:6">
      <c r="A52" t="s">
        <v>16</v>
      </c>
    </row>
    <row r="53" spans="1:6">
      <c r="A53" t="s">
        <v>31</v>
      </c>
    </row>
    <row r="54" spans="1:6">
      <c r="A54" t="s">
        <v>32</v>
      </c>
    </row>
  </sheetData>
  <mergeCells count="16">
    <mergeCell ref="A19:A29"/>
    <mergeCell ref="B19:B23"/>
    <mergeCell ref="B24:B28"/>
    <mergeCell ref="B4:H5"/>
    <mergeCell ref="B7:H8"/>
    <mergeCell ref="B10:H11"/>
    <mergeCell ref="B13:H14"/>
    <mergeCell ref="A17:C18"/>
    <mergeCell ref="D17:F17"/>
    <mergeCell ref="G17:G18"/>
    <mergeCell ref="G32:H32"/>
    <mergeCell ref="G33:H33"/>
    <mergeCell ref="B32:E33"/>
    <mergeCell ref="F32:F33"/>
    <mergeCell ref="H17:H18"/>
    <mergeCell ref="B29:C29"/>
  </mergeCells>
  <phoneticPr fontId="1"/>
  <dataValidations count="1">
    <dataValidation type="whole" operator="greaterThanOrEqual" allowBlank="1" showInputMessage="1" showErrorMessage="1" sqref="B13:H14 D19:D28 E19:G22 E23:H23 E24:G27 E28:H28" xr:uid="{C03F8056-560C-46ED-A748-889B4C7BF8FE}">
      <formula1>0</formula1>
    </dataValidation>
  </dataValidations>
  <pageMargins left="0.7" right="0.7" top="0.75" bottom="0.75" header="0.3" footer="0.3"/>
  <pageSetup paperSize="9" scale="70" fitToHeight="0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2B30A-69E3-493D-9675-1CD7BE1EB3DF}">
  <sheetPr>
    <pageSetUpPr fitToPage="1"/>
  </sheetPr>
  <dimension ref="A1:H46"/>
  <sheetViews>
    <sheetView workbookViewId="0">
      <selection activeCell="B10" sqref="B10:H11"/>
    </sheetView>
  </sheetViews>
  <sheetFormatPr defaultRowHeight="18.75"/>
  <cols>
    <col min="1" max="1" width="4.75" customWidth="1"/>
    <col min="2" max="2" width="3.75" bestFit="1" customWidth="1"/>
    <col min="3" max="3" width="12.625" customWidth="1"/>
    <col min="4" max="8" width="15.125" customWidth="1"/>
  </cols>
  <sheetData>
    <row r="1" spans="1:8" ht="24" customHeight="1">
      <c r="A1" s="8" t="s">
        <v>45</v>
      </c>
    </row>
    <row r="3" spans="1:8">
      <c r="A3" t="s">
        <v>0</v>
      </c>
    </row>
    <row r="4" spans="1:8">
      <c r="B4" s="60" t="s">
        <v>38</v>
      </c>
      <c r="C4" s="61"/>
      <c r="D4" s="61"/>
      <c r="E4" s="61"/>
      <c r="F4" s="61"/>
      <c r="G4" s="61"/>
      <c r="H4" s="62"/>
    </row>
    <row r="5" spans="1:8">
      <c r="B5" s="63"/>
      <c r="C5" s="64"/>
      <c r="D5" s="64"/>
      <c r="E5" s="64"/>
      <c r="F5" s="64"/>
      <c r="G5" s="64"/>
      <c r="H5" s="65"/>
    </row>
    <row r="6" spans="1:8">
      <c r="A6" t="s">
        <v>1</v>
      </c>
    </row>
    <row r="7" spans="1:8">
      <c r="B7" s="60" t="s">
        <v>39</v>
      </c>
      <c r="C7" s="61"/>
      <c r="D7" s="61"/>
      <c r="E7" s="61"/>
      <c r="F7" s="61"/>
      <c r="G7" s="61"/>
      <c r="H7" s="62"/>
    </row>
    <row r="8" spans="1:8">
      <c r="B8" s="63"/>
      <c r="C8" s="64"/>
      <c r="D8" s="64"/>
      <c r="E8" s="64"/>
      <c r="F8" s="64"/>
      <c r="G8" s="64"/>
      <c r="H8" s="65"/>
    </row>
    <row r="9" spans="1:8">
      <c r="A9" t="s">
        <v>2</v>
      </c>
    </row>
    <row r="10" spans="1:8">
      <c r="B10" s="66" t="s">
        <v>46</v>
      </c>
      <c r="C10" s="67"/>
      <c r="D10" s="67"/>
      <c r="E10" s="67"/>
      <c r="F10" s="67"/>
      <c r="G10" s="67"/>
      <c r="H10" s="68"/>
    </row>
    <row r="11" spans="1:8">
      <c r="B11" s="69"/>
      <c r="C11" s="70"/>
      <c r="D11" s="70"/>
      <c r="E11" s="70"/>
      <c r="F11" s="70"/>
      <c r="G11" s="70"/>
      <c r="H11" s="71"/>
    </row>
    <row r="12" spans="1:8">
      <c r="A12" t="s">
        <v>17</v>
      </c>
    </row>
    <row r="13" spans="1:8">
      <c r="B13" s="72">
        <v>5000000</v>
      </c>
      <c r="C13" s="73"/>
      <c r="D13" s="73"/>
      <c r="E13" s="73"/>
      <c r="F13" s="73"/>
      <c r="G13" s="73"/>
      <c r="H13" s="74"/>
    </row>
    <row r="14" spans="1:8">
      <c r="B14" s="75"/>
      <c r="C14" s="76"/>
      <c r="D14" s="76"/>
      <c r="E14" s="76"/>
      <c r="F14" s="76"/>
      <c r="G14" s="76"/>
      <c r="H14" s="77"/>
    </row>
    <row r="15" spans="1:8">
      <c r="A15" t="s">
        <v>3</v>
      </c>
    </row>
    <row r="16" spans="1:8">
      <c r="A16" t="s">
        <v>4</v>
      </c>
    </row>
    <row r="17" spans="1:8">
      <c r="A17" s="45"/>
      <c r="B17" s="46"/>
      <c r="C17" s="47"/>
      <c r="D17" s="51" t="s">
        <v>11</v>
      </c>
      <c r="E17" s="52"/>
      <c r="F17" s="53"/>
      <c r="G17" s="54" t="s">
        <v>9</v>
      </c>
      <c r="H17" s="56" t="s">
        <v>10</v>
      </c>
    </row>
    <row r="18" spans="1:8" ht="37.5">
      <c r="A18" s="48"/>
      <c r="B18" s="49"/>
      <c r="C18" s="50"/>
      <c r="D18" s="3" t="s">
        <v>20</v>
      </c>
      <c r="E18" s="3" t="s">
        <v>21</v>
      </c>
      <c r="F18" s="3" t="s">
        <v>8</v>
      </c>
      <c r="G18" s="55"/>
      <c r="H18" s="55"/>
    </row>
    <row r="19" spans="1:8" ht="18.75" customHeight="1">
      <c r="A19" s="25" t="s">
        <v>5</v>
      </c>
      <c r="B19" s="28" t="s">
        <v>29</v>
      </c>
      <c r="C19" s="1" t="s">
        <v>6</v>
      </c>
      <c r="D19" s="5"/>
      <c r="E19" s="5"/>
      <c r="F19" s="5"/>
      <c r="G19" s="5"/>
      <c r="H19" s="7">
        <f>SUM(D19:G19)</f>
        <v>0</v>
      </c>
    </row>
    <row r="20" spans="1:8">
      <c r="A20" s="26"/>
      <c r="B20" s="26"/>
      <c r="C20" s="1" t="s">
        <v>7</v>
      </c>
      <c r="D20" s="5"/>
      <c r="E20" s="5"/>
      <c r="F20" s="5"/>
      <c r="G20" s="5"/>
      <c r="H20" s="7">
        <f t="shared" ref="H20:H27" si="0">SUM(D20:G20)</f>
        <v>0</v>
      </c>
    </row>
    <row r="21" spans="1:8">
      <c r="A21" s="26"/>
      <c r="B21" s="26"/>
      <c r="C21" s="1"/>
      <c r="D21" s="5"/>
      <c r="E21" s="5"/>
      <c r="F21" s="5"/>
      <c r="G21" s="5"/>
      <c r="H21" s="7">
        <f t="shared" si="0"/>
        <v>0</v>
      </c>
    </row>
    <row r="22" spans="1:8">
      <c r="A22" s="26"/>
      <c r="B22" s="26"/>
      <c r="C22" s="1"/>
      <c r="D22" s="5"/>
      <c r="E22" s="5"/>
      <c r="F22" s="5"/>
      <c r="G22" s="5"/>
      <c r="H22" s="7">
        <f t="shared" si="0"/>
        <v>0</v>
      </c>
    </row>
    <row r="23" spans="1:8">
      <c r="A23" s="26"/>
      <c r="B23" s="27"/>
      <c r="C23" s="2" t="s">
        <v>19</v>
      </c>
      <c r="D23" s="9">
        <f>SUM(D19:D22)</f>
        <v>0</v>
      </c>
      <c r="E23" s="9">
        <f t="shared" ref="E23:H23" si="1">SUM(E19:E22)</f>
        <v>0</v>
      </c>
      <c r="F23" s="9">
        <f t="shared" si="1"/>
        <v>0</v>
      </c>
      <c r="G23" s="9">
        <f t="shared" si="1"/>
        <v>0</v>
      </c>
      <c r="H23" s="9">
        <f t="shared" si="1"/>
        <v>0</v>
      </c>
    </row>
    <row r="24" spans="1:8" ht="18.75" customHeight="1">
      <c r="A24" s="26"/>
      <c r="B24" s="29" t="s">
        <v>30</v>
      </c>
      <c r="C24" s="1" t="s">
        <v>6</v>
      </c>
      <c r="D24" s="5"/>
      <c r="E24" s="5">
        <v>1300000</v>
      </c>
      <c r="F24" s="5"/>
      <c r="G24" s="5">
        <v>700000</v>
      </c>
      <c r="H24" s="7">
        <f t="shared" si="0"/>
        <v>2000000</v>
      </c>
    </row>
    <row r="25" spans="1:8">
      <c r="A25" s="26"/>
      <c r="B25" s="30"/>
      <c r="C25" s="1" t="s">
        <v>12</v>
      </c>
      <c r="D25" s="5"/>
      <c r="E25" s="5"/>
      <c r="F25" s="5">
        <v>1100000</v>
      </c>
      <c r="G25" s="5"/>
      <c r="H25" s="7">
        <f t="shared" si="0"/>
        <v>1100000</v>
      </c>
    </row>
    <row r="26" spans="1:8">
      <c r="A26" s="26"/>
      <c r="B26" s="30"/>
      <c r="C26" s="1"/>
      <c r="D26" s="5">
        <v>1900000</v>
      </c>
      <c r="E26" s="5"/>
      <c r="F26" s="5"/>
      <c r="G26" s="5"/>
      <c r="H26" s="7">
        <f t="shared" si="0"/>
        <v>1900000</v>
      </c>
    </row>
    <row r="27" spans="1:8">
      <c r="A27" s="26"/>
      <c r="B27" s="30"/>
      <c r="C27" s="1"/>
      <c r="D27" s="5"/>
      <c r="E27" s="5"/>
      <c r="F27" s="5"/>
      <c r="G27" s="5"/>
      <c r="H27" s="7">
        <f t="shared" si="0"/>
        <v>0</v>
      </c>
    </row>
    <row r="28" spans="1:8">
      <c r="A28" s="26"/>
      <c r="B28" s="30"/>
      <c r="C28" s="2" t="s">
        <v>19</v>
      </c>
      <c r="D28" s="9">
        <f>SUM(D24:D27)</f>
        <v>1900000</v>
      </c>
      <c r="E28" s="9">
        <f t="shared" ref="E28:H28" si="2">SUM(E24:E27)</f>
        <v>1300000</v>
      </c>
      <c r="F28" s="9">
        <f t="shared" si="2"/>
        <v>1100000</v>
      </c>
      <c r="G28" s="9">
        <f t="shared" si="2"/>
        <v>700000</v>
      </c>
      <c r="H28" s="9">
        <f t="shared" si="2"/>
        <v>5000000</v>
      </c>
    </row>
    <row r="29" spans="1:8">
      <c r="A29" s="27"/>
      <c r="B29" s="31" t="s">
        <v>10</v>
      </c>
      <c r="C29" s="31"/>
      <c r="D29" s="6">
        <f>D23+D28</f>
        <v>1900000</v>
      </c>
      <c r="E29" s="6">
        <f t="shared" ref="E29:H29" si="3">E23+E28</f>
        <v>1300000</v>
      </c>
      <c r="F29" s="6">
        <f t="shared" si="3"/>
        <v>1100000</v>
      </c>
      <c r="G29" s="6">
        <f t="shared" si="3"/>
        <v>700000</v>
      </c>
      <c r="H29" s="6">
        <f t="shared" si="3"/>
        <v>5000000</v>
      </c>
    </row>
    <row r="31" spans="1:8">
      <c r="A31" t="s">
        <v>13</v>
      </c>
    </row>
    <row r="32" spans="1:8">
      <c r="B32" s="32">
        <f>G32/G33</f>
        <v>0.10714285714285714</v>
      </c>
      <c r="C32" s="33"/>
      <c r="D32" s="33"/>
      <c r="E32" s="34"/>
      <c r="F32" s="38" t="s">
        <v>37</v>
      </c>
      <c r="G32" s="21">
        <v>3000000000</v>
      </c>
      <c r="H32" s="21"/>
    </row>
    <row r="33" spans="1:8">
      <c r="B33" s="35"/>
      <c r="C33" s="36"/>
      <c r="D33" s="36"/>
      <c r="E33" s="37"/>
      <c r="F33" s="38"/>
      <c r="G33" s="22">
        <v>28000000000</v>
      </c>
      <c r="H33" s="22"/>
    </row>
    <row r="34" spans="1:8">
      <c r="B34" s="13"/>
      <c r="C34" s="13"/>
      <c r="D34" s="13"/>
      <c r="E34" s="13"/>
      <c r="F34" s="12"/>
      <c r="G34" s="4"/>
      <c r="H34" s="4"/>
    </row>
    <row r="35" spans="1:8">
      <c r="A35" t="s">
        <v>14</v>
      </c>
    </row>
    <row r="36" spans="1:8">
      <c r="A36" t="s">
        <v>36</v>
      </c>
      <c r="D36" s="1">
        <f>(D23+E23+F23)/H29</f>
        <v>0</v>
      </c>
    </row>
    <row r="37" spans="1:8">
      <c r="A37" t="s">
        <v>35</v>
      </c>
      <c r="D37" s="1">
        <f>(D28+E28+F28)/H29</f>
        <v>0.86</v>
      </c>
    </row>
    <row r="39" spans="1:8">
      <c r="A39" t="s">
        <v>15</v>
      </c>
    </row>
    <row r="40" spans="1:8">
      <c r="A40" t="s">
        <v>26</v>
      </c>
      <c r="D40" s="19">
        <f>B13*8/108*D36*B32</f>
        <v>0</v>
      </c>
      <c r="E40" s="15" t="s">
        <v>28</v>
      </c>
      <c r="F40" s="18">
        <f>ROUNDDOWN(D40,0)</f>
        <v>0</v>
      </c>
    </row>
    <row r="41" spans="1:8">
      <c r="A41" t="s">
        <v>23</v>
      </c>
      <c r="D41" s="19">
        <f>B13*10/110*D37*B32</f>
        <v>41883.116883116876</v>
      </c>
      <c r="E41" s="15" t="s">
        <v>28</v>
      </c>
      <c r="F41" s="18">
        <f>ROUNDDOWN(D41,0)</f>
        <v>41883</v>
      </c>
    </row>
    <row r="42" spans="1:8">
      <c r="A42" t="s">
        <v>27</v>
      </c>
      <c r="D42" s="17">
        <f>F40+F41</f>
        <v>41883</v>
      </c>
    </row>
    <row r="44" spans="1:8">
      <c r="A44" t="s">
        <v>16</v>
      </c>
    </row>
    <row r="45" spans="1:8">
      <c r="A45" t="s">
        <v>31</v>
      </c>
    </row>
    <row r="46" spans="1:8">
      <c r="A46" t="s">
        <v>32</v>
      </c>
    </row>
  </sheetData>
  <mergeCells count="16">
    <mergeCell ref="B4:H5"/>
    <mergeCell ref="B7:H8"/>
    <mergeCell ref="B10:H11"/>
    <mergeCell ref="B13:H14"/>
    <mergeCell ref="A17:C18"/>
    <mergeCell ref="D17:F17"/>
    <mergeCell ref="G17:G18"/>
    <mergeCell ref="H17:H18"/>
    <mergeCell ref="G32:H32"/>
    <mergeCell ref="G33:H33"/>
    <mergeCell ref="A19:A29"/>
    <mergeCell ref="B19:B23"/>
    <mergeCell ref="B24:B28"/>
    <mergeCell ref="B29:C29"/>
    <mergeCell ref="B32:E33"/>
    <mergeCell ref="F32:F33"/>
  </mergeCells>
  <phoneticPr fontId="1"/>
  <dataValidations count="1">
    <dataValidation type="whole" operator="greaterThanOrEqual" allowBlank="1" showInputMessage="1" showErrorMessage="1" sqref="B13:H14 D19:D28 E19:G22 E23:H23 E24:G27 E28:H28" xr:uid="{B6FA3CF6-669B-4EC3-8459-F6DEA20B4F9A}">
      <formula1>0</formula1>
    </dataValidation>
  </dataValidations>
  <pageMargins left="0.7" right="0.7" top="0.75" bottom="0.75" header="0.3" footer="0.3"/>
  <pageSetup paperSize="9" scale="83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個別対応方式</vt:lpstr>
      <vt:lpstr>一括比例配分方式</vt:lpstr>
      <vt:lpstr>返還額なし</vt:lpstr>
      <vt:lpstr>個別対応方式（記載例）</vt:lpstr>
      <vt:lpstr>一括比例配分方式（記載例）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藤山 めぐみ</dc:creator>
  <cp:lastModifiedBy>井手 晴之</cp:lastModifiedBy>
  <cp:lastPrinted>2021-09-30T06:00:48Z</cp:lastPrinted>
  <dcterms:created xsi:type="dcterms:W3CDTF">2021-09-30T05:27:49Z</dcterms:created>
  <dcterms:modified xsi:type="dcterms:W3CDTF">2021-12-17T01:24:06Z</dcterms:modified>
</cp:coreProperties>
</file>