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10.0.36.31\財政班\□新居\203 財政状況資料集（内容確認等）\令和元年度決算（R3年度作業）\02_令和元年度財政状況資料集の作成について（2回目）\04 公表データ（1回目のデータと結合）\"/>
    </mc:Choice>
  </mc:AlternateContent>
  <xr:revisionPtr revIDLastSave="0" documentId="13_ncr:1_{D04595BD-EA70-429E-A0EE-8BA198D4F314}" xr6:coauthVersionLast="45" xr6:coauthVersionMax="45" xr10:uidLastSave="{00000000-0000-0000-0000-000000000000}"/>
  <bookViews>
    <workbookView xWindow="-120" yWindow="-120" windowWidth="29040" windowHeight="158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G34"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C35" i="10"/>
  <c r="C34" i="10"/>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l="1"/>
  <c r="AM35" i="10"/>
  <c r="BW34" i="10" l="1"/>
  <c r="BW35" i="10" s="1"/>
  <c r="BW36" i="10" s="1"/>
  <c r="BW37" i="10" s="1"/>
  <c r="BW38" i="10" s="1"/>
  <c r="BW39" i="10" s="1"/>
  <c r="BW40" i="10" s="1"/>
  <c r="BW41" i="10" s="1"/>
  <c r="BW42" i="10" s="1"/>
  <c r="BW43" i="10" s="1"/>
  <c r="CO34" i="10" l="1"/>
</calcChain>
</file>

<file path=xl/sharedStrings.xml><?xml version="1.0" encoding="utf-8"?>
<sst xmlns="http://schemas.openxmlformats.org/spreadsheetml/2006/main" count="1136" uniqueCount="616">
  <si>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</si>
  <si>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</si>
  <si>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</si>
  <si>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</si>
  <si>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</si>
  <si>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</si>
  <si>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</si>
  <si>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</si>
  <si>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</si>
  <si>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</si>
  <si>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</si>
  <si>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</si>
  <si>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</si>
  <si>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</si>
  <si>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</si>
  <si>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</si>
  <si>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</si>
  <si>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</si>
  <si>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</si>
  <si>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</si>
  <si>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</si>
  <si>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</si>
  <si>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</si>
  <si>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</si>
  <si>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</si>
  <si>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</si>
  <si>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</si>
  <si>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</si>
  <si>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</si>
  <si>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</si>
  <si>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</si>
  <si>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</si>
  <si>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</si>
  <si>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</si>
  <si>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</si>
  <si>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</si>
  <si>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</si>
  <si>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</si>
  <si>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</si>
  <si>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</si>
  <si>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</si>
  <si>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</si>
  <si>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</si>
  <si>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</si>
  <si>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</si>
  <si>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</si>
  <si>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</si>
  <si>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</si>
  <si>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</si>
  <si>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</si>
  <si>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</si>
  <si>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</si>
  <si>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</si>
  <si>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</si>
  <si>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</si>
  <si>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</si>
  <si>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</si>
  <si>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</si>
  <si>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</si>
  <si>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</si>
  <si>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</si>
  <si>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</si>
  <si>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</si>
  <si>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</si>
  <si>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</si>
  <si>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</si>
  <si>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</si>
  <si>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</si>
  <si>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</si>
  <si>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</si>
  <si>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</si>
  <si>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</si>
  <si>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</si>
  <si>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</si>
  <si>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</si>
  <si>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</si>
  <si>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</si>
  <si>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</si>
  <si>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</si>
  <si>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</si>
  <si>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</si>
  <si>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</si>
  <si>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</si>
  <si>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長崎県</t>
    <phoneticPr fontId="5"/>
  </si>
  <si>
    <t>市町村類型</t>
    <phoneticPr fontId="5"/>
  </si>
  <si>
    <t>Ⅲ－２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</si>
  <si>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</si>
  <si>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</si>
  <si>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</si>
  <si>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</si>
  <si>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</si>
  <si>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</si>
  <si>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</si>
  <si>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</si>
  <si>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</si>
  <si>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</si>
  <si>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</si>
  <si>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</si>
  <si>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川棚町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</si>
  <si>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</si>
  <si>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</si>
  <si>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</si>
  <si>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</si>
  <si>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</si>
  <si>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</si>
  <si>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</si>
  <si>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</si>
  <si>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</si>
  <si>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</si>
  <si>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</si>
  <si>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</si>
  <si>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</si>
  <si>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</si>
  <si>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</si>
  <si>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</si>
  <si>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</si>
  <si>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</si>
  <si>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</si>
  <si>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</si>
  <si>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</si>
  <si>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</si>
  <si>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</si>
  <si>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</si>
  <si>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</si>
  <si>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-4.0</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</si>
  <si>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</si>
  <si>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</si>
  <si>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</si>
  <si>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</si>
  <si>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</si>
  <si>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</si>
  <si>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</si>
  <si>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</si>
  <si>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</si>
  <si>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</si>
  <si>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</si>
  <si>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</si>
  <si>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</si>
  <si>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</si>
  <si>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</si>
  <si>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</si>
  <si>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</si>
  <si>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</si>
  <si>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</si>
  <si>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</si>
  <si>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</si>
  <si>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</si>
  <si>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</si>
  <si>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</si>
  <si>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</si>
  <si>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</si>
  <si>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25"/>
  </si>
  <si>
    <t>うち日本人(％)</t>
    <phoneticPr fontId="5"/>
  </si>
  <si>
    <t>-1.5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</si>
  <si>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</si>
  <si>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</si>
  <si>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</si>
  <si>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</si>
  <si>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</si>
  <si>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</si>
  <si>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</si>
  <si>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</si>
  <si>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</si>
  <si>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</si>
  <si>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</si>
  <si>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</si>
  <si>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</si>
  <si>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</si>
  <si>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</si>
  <si>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</si>
  <si>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</si>
  <si>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</si>
  <si>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</si>
  <si>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</si>
  <si>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</si>
  <si>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</si>
  <si>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</si>
  <si>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</si>
  <si>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</si>
  <si>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</si>
  <si>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</si>
  <si>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</si>
  <si>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</si>
  <si>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</si>
  <si>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</si>
  <si>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</si>
  <si>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</si>
  <si>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</si>
  <si>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</si>
  <si>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</si>
  <si>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</si>
  <si>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</si>
  <si>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</si>
  <si>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</si>
  <si>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</si>
  <si>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</si>
  <si>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</si>
  <si>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</si>
  <si>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</si>
  <si>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</si>
  <si>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</si>
  <si>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</si>
  <si>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</si>
  <si>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</si>
  <si>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</si>
  <si>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</si>
  <si>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</si>
  <si>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</si>
  <si>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</si>
  <si>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</si>
  <si>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</si>
  <si>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</si>
  <si>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</si>
  <si>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長崎県川棚町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</si>
  <si>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</si>
  <si>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</si>
  <si>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</si>
  <si>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</si>
  <si>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</si>
  <si>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</si>
  <si>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</si>
  <si>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</si>
  <si>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</si>
  <si>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</si>
  <si>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</si>
  <si>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</si>
  <si>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</si>
  <si>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</si>
  <si>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</si>
  <si>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</si>
  <si>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</si>
  <si>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</si>
  <si>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</si>
  <si>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</si>
  <si>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</si>
  <si>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</si>
  <si>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</si>
  <si>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</si>
  <si>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</si>
  <si>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</si>
  <si>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</si>
  <si>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</si>
  <si>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</si>
  <si>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</si>
  <si>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</si>
  <si>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</si>
  <si>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</si>
  <si>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</si>
  <si>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</si>
  <si>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</si>
  <si>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</si>
  <si>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</si>
  <si>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</si>
  <si>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</si>
  <si>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</si>
  <si>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</si>
  <si>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</si>
  <si>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</si>
  <si>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</si>
  <si>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</si>
  <si>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</si>
  <si>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</si>
  <si>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</si>
  <si>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</si>
  <si>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</si>
  <si>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</si>
  <si>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</si>
  <si>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</si>
  <si>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</si>
  <si>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</si>
  <si>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</si>
  <si>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</si>
  <si>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</si>
  <si>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</si>
  <si>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</si>
  <si>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</si>
  <si>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</si>
  <si>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</si>
  <si>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</si>
  <si>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</si>
  <si>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</si>
  <si>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</si>
  <si>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</si>
  <si>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</si>
  <si>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</si>
  <si>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</si>
  <si>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</si>
  <si>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</si>
  <si>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</si>
  <si>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</si>
  <si>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</si>
  <si>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</si>
  <si>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</si>
  <si>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</si>
  <si>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</si>
  <si>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</si>
  <si>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</si>
  <si>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</si>
  <si>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</si>
  <si>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</si>
  <si>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</si>
  <si>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</si>
  <si>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</si>
  <si>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</si>
  <si>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</si>
  <si>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</si>
  <si>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</si>
  <si>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</si>
  <si>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</si>
  <si>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</si>
  <si>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</si>
  <si>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</si>
  <si>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</si>
  <si>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</si>
  <si>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</si>
  <si>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</si>
  <si>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</si>
  <si>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</si>
  <si>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</si>
  <si>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</si>
  <si>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</si>
  <si>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</si>
  <si>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</si>
  <si>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</si>
  <si>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</si>
  <si>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</si>
  <si>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</si>
  <si>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</si>
  <si>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</si>
  <si>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</si>
  <si>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</si>
  <si>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</si>
  <si>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</si>
  <si>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</si>
  <si>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</si>
  <si>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</si>
  <si>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観光施設</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</si>
  <si>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</si>
  <si>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</si>
  <si>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</si>
  <si>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</si>
  <si>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</si>
  <si>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</si>
  <si>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</si>
  <si>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</si>
  <si>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</si>
  <si>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</si>
  <si>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</si>
  <si>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</si>
  <si>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</si>
  <si>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</si>
  <si>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</si>
  <si>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</si>
  <si>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</si>
  <si>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</si>
  <si>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</si>
  <si>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</si>
  <si>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</si>
  <si>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</si>
  <si>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</si>
  <si>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</si>
  <si>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</si>
  <si>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</si>
  <si>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</si>
  <si>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</si>
  <si>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</si>
  <si>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</si>
  <si>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</si>
  <si>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令和元年度</t>
  </si>
  <si>
    <t>長崎県川棚町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</si>
  <si>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</si>
  <si>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</si>
  <si>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</si>
  <si>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</si>
  <si>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</si>
  <si>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</si>
  <si>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</si>
  <si>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</si>
  <si>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</si>
  <si>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</si>
  <si>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</si>
  <si>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</si>
  <si>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</si>
  <si>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</si>
  <si>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</si>
  <si>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</si>
  <si>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</si>
  <si>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</si>
  <si>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</si>
  <si>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</si>
  <si>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</si>
  <si>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</si>
  <si>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</si>
  <si>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</si>
  <si>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</si>
  <si>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</si>
  <si>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</si>
  <si>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</si>
  <si>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</si>
  <si>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</si>
  <si>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</si>
  <si>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</si>
  <si>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</si>
  <si>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</si>
  <si>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</si>
  <si>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</si>
  <si>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水道事業会計</t>
    <phoneticPr fontId="5"/>
  </si>
  <si>
    <t>法適用企業</t>
    <phoneticPr fontId="5"/>
  </si>
  <si>
    <t>下水道事業会計</t>
    <phoneticPr fontId="5"/>
  </si>
  <si>
    <t>法適用企業</t>
    <phoneticPr fontId="5"/>
  </si>
  <si>
    <t>観光施設事業特別会計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</si>
  <si>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</si>
  <si>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</si>
  <si>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</si>
  <si>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</si>
  <si>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</si>
  <si>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</si>
  <si>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</si>
  <si>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</si>
  <si>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</si>
  <si>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</si>
  <si>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</si>
  <si>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</si>
  <si>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</si>
  <si>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</si>
  <si>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</si>
  <si>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</si>
  <si>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</si>
  <si>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</si>
  <si>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</si>
  <si>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</si>
  <si>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</si>
  <si>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</si>
  <si>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</si>
  <si>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</si>
  <si>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</si>
  <si>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</si>
  <si>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</si>
  <si>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</si>
  <si>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</si>
  <si>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</si>
  <si>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</si>
  <si>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</si>
  <si>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</si>
  <si>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</si>
  <si>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</si>
  <si>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</si>
  <si>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</si>
  <si>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</si>
  <si>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</si>
  <si>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</si>
  <si>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</si>
  <si>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</si>
  <si>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</si>
  <si>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</si>
  <si>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</si>
  <si>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</si>
  <si>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</si>
  <si>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</si>
  <si>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</si>
  <si>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</si>
  <si>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</si>
  <si>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</si>
  <si>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</si>
  <si>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</si>
  <si>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</si>
  <si>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</si>
  <si>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t>
    <phoneticPr fontId="5"/>
  </si>
  <si>
    <t>-</t>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</si>
  <si>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</si>
  <si>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</si>
  <si>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</si>
  <si>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</si>
  <si>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</si>
  <si>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</si>
  <si>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</si>
  <si>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</si>
  <si>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</si>
  <si>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</si>
  <si>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介護保険事業特別会計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</si>
  <si>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</si>
  <si>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</si>
  <si>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</si>
  <si>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</si>
  <si>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</si>
  <si>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</si>
  <si>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</si>
  <si>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</si>
  <si>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</si>
  <si>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</si>
  <si>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</si>
  <si>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</si>
  <si>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</si>
  <si>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</si>
  <si>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</si>
  <si>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</si>
  <si>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</si>
  <si>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</si>
  <si>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</si>
  <si>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</si>
  <si>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</si>
  <si>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</si>
  <si>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</si>
  <si>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</si>
  <si>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</si>
  <si>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</si>
  <si>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</si>
  <si>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</si>
  <si>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</si>
  <si>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</si>
  <si>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</si>
  <si>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</si>
  <si>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</si>
  <si>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</si>
  <si>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</si>
  <si>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</si>
  <si>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</si>
  <si>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</si>
  <si>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</si>
  <si>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</si>
  <si>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</si>
  <si>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</si>
  <si>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</si>
  <si>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</si>
  <si>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</si>
  <si>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</si>
  <si>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</si>
  <si>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</si>
  <si>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</si>
  <si>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</si>
  <si>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</si>
  <si>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</si>
  <si>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</si>
  <si>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</si>
  <si>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</si>
  <si>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</si>
  <si>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</si>
  <si>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</si>
  <si>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</si>
  <si>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</si>
  <si>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</si>
  <si>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</si>
  <si>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</si>
  <si>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</si>
  <si>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</si>
  <si>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</si>
  <si>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</si>
  <si>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</si>
  <si>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</si>
  <si>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</si>
  <si>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</si>
  <si>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</si>
  <si>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</si>
  <si>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</si>
  <si>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</si>
  <si>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</si>
  <si>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</si>
  <si>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</si>
  <si>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</si>
  <si>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</si>
  <si>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</si>
  <si>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</si>
  <si>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</si>
  <si>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</si>
  <si>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</si>
  <si>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</si>
  <si>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0.47</t>
  </si>
  <si>
    <t>▲ 0.02</t>
  </si>
  <si>
    <t>水道事業会計</t>
  </si>
  <si>
    <t>一般会計</t>
  </si>
  <si>
    <t>国民健康保険事業特別会計</t>
  </si>
  <si>
    <t>介護保険事業特別会計</t>
  </si>
  <si>
    <t>下水道事業会計</t>
  </si>
  <si>
    <t>後期高齢者医療特別会計</t>
  </si>
  <si>
    <t>観光施設事業特別会計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</si>
  <si>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</si>
  <si>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</si>
  <si>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</si>
  <si>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</si>
  <si>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</si>
  <si>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</si>
  <si>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</si>
  <si>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</si>
  <si>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東彼地区保健福祉組合（一般会計）</t>
    <rPh sb="0" eb="2">
      <t>トウヒ</t>
    </rPh>
    <rPh sb="2" eb="4">
      <t>チク</t>
    </rPh>
    <rPh sb="4" eb="6">
      <t>ホケン</t>
    </rPh>
    <rPh sb="6" eb="8">
      <t>フクシ</t>
    </rPh>
    <rPh sb="8" eb="10">
      <t>クミアイ</t>
    </rPh>
    <rPh sb="11" eb="13">
      <t>イッパン</t>
    </rPh>
    <rPh sb="13" eb="15">
      <t>カイケイ</t>
    </rPh>
    <phoneticPr fontId="19"/>
  </si>
  <si>
    <t>東彼地区保健福祉組合介護保険会計（サービス勘定）</t>
    <rPh sb="0" eb="2">
      <t>トウヒ</t>
    </rPh>
    <rPh sb="2" eb="4">
      <t>チク</t>
    </rPh>
    <rPh sb="4" eb="6">
      <t>ホケン</t>
    </rPh>
    <rPh sb="6" eb="8">
      <t>フクシ</t>
    </rPh>
    <rPh sb="8" eb="10">
      <t>クミアイ</t>
    </rPh>
    <rPh sb="10" eb="12">
      <t>カイゴ</t>
    </rPh>
    <rPh sb="12" eb="14">
      <t>ホケン</t>
    </rPh>
    <rPh sb="14" eb="16">
      <t>カイケイ</t>
    </rPh>
    <rPh sb="21" eb="23">
      <t>カンジョウ</t>
    </rPh>
    <phoneticPr fontId="19"/>
  </si>
  <si>
    <t>長崎県市町村総合事務組合（一般会計）</t>
    <rPh sb="0" eb="3">
      <t>ナガサキケン</t>
    </rPh>
    <rPh sb="3" eb="6">
      <t>シチョウソン</t>
    </rPh>
    <rPh sb="6" eb="8">
      <t>ソウゴウ</t>
    </rPh>
    <rPh sb="8" eb="10">
      <t>ジム</t>
    </rPh>
    <rPh sb="10" eb="12">
      <t>クミアイ</t>
    </rPh>
    <rPh sb="13" eb="15">
      <t>イッパン</t>
    </rPh>
    <rPh sb="15" eb="17">
      <t>カイケイ</t>
    </rPh>
    <phoneticPr fontId="19"/>
  </si>
  <si>
    <t>長崎県市町村総合事務組合（市町村会館管理事業特別会計）</t>
    <rPh sb="0" eb="3">
      <t>ナガサキケン</t>
    </rPh>
    <rPh sb="3" eb="6">
      <t>シチョウソン</t>
    </rPh>
    <rPh sb="6" eb="8">
      <t>ソウゴウ</t>
    </rPh>
    <rPh sb="8" eb="10">
      <t>ジム</t>
    </rPh>
    <rPh sb="10" eb="12">
      <t>クミアイ</t>
    </rPh>
    <rPh sb="13" eb="16">
      <t>シチョウソン</t>
    </rPh>
    <rPh sb="16" eb="18">
      <t>カイカン</t>
    </rPh>
    <rPh sb="18" eb="20">
      <t>カンリ</t>
    </rPh>
    <rPh sb="20" eb="22">
      <t>ジギョウ</t>
    </rPh>
    <rPh sb="22" eb="24">
      <t>トクベツ</t>
    </rPh>
    <rPh sb="24" eb="26">
      <t>カイケイ</t>
    </rPh>
    <phoneticPr fontId="19"/>
  </si>
  <si>
    <t>長崎県市町村総合事務組合（市町村会館馬町別館管理事業特別会計）</t>
    <rPh sb="0" eb="3">
      <t>ナガサキケン</t>
    </rPh>
    <rPh sb="3" eb="6">
      <t>シチョウソン</t>
    </rPh>
    <rPh sb="6" eb="8">
      <t>ソウゴウ</t>
    </rPh>
    <rPh sb="8" eb="10">
      <t>ジム</t>
    </rPh>
    <rPh sb="10" eb="12">
      <t>クミアイ</t>
    </rPh>
    <rPh sb="13" eb="16">
      <t>シチョウソン</t>
    </rPh>
    <rPh sb="16" eb="18">
      <t>カイカン</t>
    </rPh>
    <rPh sb="18" eb="19">
      <t>ウマ</t>
    </rPh>
    <rPh sb="19" eb="20">
      <t>マチ</t>
    </rPh>
    <rPh sb="20" eb="22">
      <t>ベッカン</t>
    </rPh>
    <rPh sb="22" eb="24">
      <t>カンリ</t>
    </rPh>
    <rPh sb="24" eb="26">
      <t>ジギョウ</t>
    </rPh>
    <rPh sb="26" eb="28">
      <t>トクベツ</t>
    </rPh>
    <rPh sb="28" eb="30">
      <t>カイケイ</t>
    </rPh>
    <phoneticPr fontId="19"/>
  </si>
  <si>
    <t>長崎県市町村総合事務組合（公平委員会特別会計）</t>
    <rPh sb="0" eb="2">
      <t>ナガサキ</t>
    </rPh>
    <rPh sb="2" eb="3">
      <t>ケン</t>
    </rPh>
    <rPh sb="3" eb="6">
      <t>シチョウソン</t>
    </rPh>
    <rPh sb="6" eb="8">
      <t>ソウゴウ</t>
    </rPh>
    <rPh sb="8" eb="10">
      <t>ジム</t>
    </rPh>
    <rPh sb="10" eb="12">
      <t>クミアイ</t>
    </rPh>
    <rPh sb="13" eb="15">
      <t>コウヘイ</t>
    </rPh>
    <rPh sb="15" eb="18">
      <t>イインカイ</t>
    </rPh>
    <rPh sb="18" eb="20">
      <t>トクベツ</t>
    </rPh>
    <rPh sb="20" eb="22">
      <t>カイケイ</t>
    </rPh>
    <phoneticPr fontId="2"/>
  </si>
  <si>
    <t>長崎県市町村総合事務組合（行政不服審査会事業特別会計）</t>
    <rPh sb="0" eb="2">
      <t>ナガサキ</t>
    </rPh>
    <rPh sb="2" eb="3">
      <t>ケン</t>
    </rPh>
    <rPh sb="3" eb="6">
      <t>シチョウソン</t>
    </rPh>
    <rPh sb="6" eb="8">
      <t>ソウゴウ</t>
    </rPh>
    <rPh sb="8" eb="10">
      <t>ジム</t>
    </rPh>
    <rPh sb="10" eb="12">
      <t>クミアイ</t>
    </rPh>
    <rPh sb="13" eb="15">
      <t>ギョウセイ</t>
    </rPh>
    <rPh sb="15" eb="17">
      <t>フフク</t>
    </rPh>
    <rPh sb="17" eb="20">
      <t>シンサカイ</t>
    </rPh>
    <rPh sb="20" eb="22">
      <t>ジギョウ</t>
    </rPh>
    <rPh sb="22" eb="24">
      <t>トクベツ</t>
    </rPh>
    <rPh sb="24" eb="26">
      <t>カイケイ</t>
    </rPh>
    <phoneticPr fontId="2"/>
  </si>
  <si>
    <t>長崎県市町村総合事務組合（交通災害共済事業特別会計）</t>
    <rPh sb="0" eb="2">
      <t>ナガサキ</t>
    </rPh>
    <rPh sb="2" eb="3">
      <t>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3">
      <t>トクベツ</t>
    </rPh>
    <rPh sb="23" eb="25">
      <t>カイケイ</t>
    </rPh>
    <phoneticPr fontId="2"/>
  </si>
  <si>
    <t>長崎県後期高齢者医療広域連合（普通会計）</t>
    <rPh sb="0" eb="2">
      <t>ナガサキ</t>
    </rPh>
    <rPh sb="2" eb="3">
      <t>ケン</t>
    </rPh>
    <rPh sb="3" eb="5">
      <t>コウキ</t>
    </rPh>
    <rPh sb="5" eb="8">
      <t>コウレイシャ</t>
    </rPh>
    <rPh sb="8" eb="10">
      <t>イリョウ</t>
    </rPh>
    <rPh sb="10" eb="12">
      <t>コウイキ</t>
    </rPh>
    <rPh sb="12" eb="14">
      <t>レンゴウ</t>
    </rPh>
    <rPh sb="15" eb="17">
      <t>フツウ</t>
    </rPh>
    <rPh sb="17" eb="19">
      <t>カイケイ</t>
    </rPh>
    <phoneticPr fontId="2"/>
  </si>
  <si>
    <t>長崎県後期高齢者医療広域連合（事業会計）</t>
    <rPh sb="0" eb="2">
      <t>ナガサキ</t>
    </rPh>
    <rPh sb="2" eb="3">
      <t>ケン</t>
    </rPh>
    <rPh sb="3" eb="5">
      <t>コウキ</t>
    </rPh>
    <rPh sb="5" eb="8">
      <t>コウレイシャ</t>
    </rPh>
    <rPh sb="8" eb="10">
      <t>イリョウ</t>
    </rPh>
    <rPh sb="10" eb="12">
      <t>コウイキ</t>
    </rPh>
    <rPh sb="12" eb="14">
      <t>レンゴウ</t>
    </rPh>
    <rPh sb="15" eb="17">
      <t>ジギョウ</t>
    </rPh>
    <rPh sb="17" eb="19">
      <t>カイケイ</t>
    </rPh>
    <phoneticPr fontId="2"/>
  </si>
  <si>
    <t>（公社）長崎県林業公社</t>
    <rPh sb="1" eb="3">
      <t>コウシャ</t>
    </rPh>
    <rPh sb="4" eb="7">
      <t>ナガサキケン</t>
    </rPh>
    <rPh sb="7" eb="9">
      <t>リンギョウ</t>
    </rPh>
    <rPh sb="9" eb="11">
      <t>コウシャ</t>
    </rPh>
    <phoneticPr fontId="19"/>
  </si>
  <si>
    <t>○</t>
    <phoneticPr fontId="2"/>
  </si>
  <si>
    <t>-</t>
    <phoneticPr fontId="2"/>
  </si>
  <si>
    <t>-</t>
    <phoneticPr fontId="2"/>
  </si>
  <si>
    <t>役場庁舎建設基金</t>
    <rPh sb="0" eb="2">
      <t>ヤクバ</t>
    </rPh>
    <rPh sb="2" eb="4">
      <t>チョウシャ</t>
    </rPh>
    <rPh sb="4" eb="6">
      <t>ケンセツ</t>
    </rPh>
    <rPh sb="6" eb="8">
      <t>キキン</t>
    </rPh>
    <phoneticPr fontId="18"/>
  </si>
  <si>
    <t>下水道事業基金</t>
    <rPh sb="0" eb="3">
      <t>ゲスイドウ</t>
    </rPh>
    <rPh sb="3" eb="5">
      <t>ジギョウ</t>
    </rPh>
    <rPh sb="5" eb="7">
      <t>キキン</t>
    </rPh>
    <phoneticPr fontId="18"/>
  </si>
  <si>
    <t>地域福祉基金</t>
    <rPh sb="0" eb="2">
      <t>チイキ</t>
    </rPh>
    <rPh sb="2" eb="4">
      <t>フクシ</t>
    </rPh>
    <rPh sb="4" eb="6">
      <t>キキン</t>
    </rPh>
    <phoneticPr fontId="18"/>
  </si>
  <si>
    <t>人づくり・文化スポーツ振興基金</t>
    <rPh sb="0" eb="1">
      <t>ヒト</t>
    </rPh>
    <rPh sb="5" eb="7">
      <t>ブンカ</t>
    </rPh>
    <rPh sb="11" eb="13">
      <t>シンコウ</t>
    </rPh>
    <rPh sb="13" eb="15">
      <t>キキン</t>
    </rPh>
    <phoneticPr fontId="18"/>
  </si>
  <si>
    <t>地域振興基金</t>
    <rPh sb="0" eb="2">
      <t>チイキ</t>
    </rPh>
    <rPh sb="2" eb="4">
      <t>シンコウ</t>
    </rPh>
    <rPh sb="4" eb="6">
      <t>キキン</t>
    </rPh>
    <phoneticPr fontId="18"/>
  </si>
  <si>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</si>
  <si>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</si>
  <si>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</si>
  <si>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</si>
  <si>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</si>
  <si>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公共施設等の老朽化が進んでおり、その長寿命化が必要であるが、今後清掃工場の建物更新や新庁舎の建設に伴う借入金の償還額増加により将来負担比率の悪化が予想されるため対象施設の長寿命化の必要性を慎重に判断しながら事業を進めていく必要がある。</t>
  </si>
  <si>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</si>
  <si>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</si>
  <si>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</si>
  <si>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</si>
  <si>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</si>
  <si>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</si>
  <si>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一部事務組合が保有する清掃工場の建物更新等による借入れがあったため、平成29年度以降の将来負担比率が大きく増加した。また、平成30年度に下水道事業が企業会計化したことに伴い一般会計が負担する実質公債費比率は一時的に減少しており、令和２年度まではその傾向が続くがその後は新庁舎の建設に伴う借入れ等により将来負担比率・実質公債費比率ともに当面の間悪化することが予想される。新庁舎建設以外の借入額を抑制し、将来負担比率の改善に向けて取り組んでいく必要がある。</t>
    <rPh sb="34" eb="36">
      <t>ヘイセイ</t>
    </rPh>
    <rPh sb="38" eb="42">
      <t>ネンドイコウ</t>
    </rPh>
    <rPh sb="53" eb="55">
      <t>ゾウカ</t>
    </rPh>
    <rPh sb="61" eb="63">
      <t>ヘイセイ</t>
    </rPh>
    <rPh sb="65" eb="67">
      <t>ネンド</t>
    </rPh>
    <rPh sb="68" eb="71">
      <t>ゲスイドウ</t>
    </rPh>
    <rPh sb="71" eb="73">
      <t>ジギョウ</t>
    </rPh>
    <rPh sb="74" eb="76">
      <t>キギョウ</t>
    </rPh>
    <rPh sb="76" eb="78">
      <t>カイケイ</t>
    </rPh>
    <rPh sb="78" eb="79">
      <t>カ</t>
    </rPh>
    <rPh sb="84" eb="85">
      <t>トモナ</t>
    </rPh>
    <rPh sb="86" eb="88">
      <t>イッパン</t>
    </rPh>
    <rPh sb="88" eb="90">
      <t>カイケイ</t>
    </rPh>
    <rPh sb="91" eb="93">
      <t>フタン</t>
    </rPh>
    <rPh sb="95" eb="97">
      <t>ジッシツ</t>
    </rPh>
    <rPh sb="97" eb="100">
      <t>コウサイヒ</t>
    </rPh>
    <rPh sb="100" eb="102">
      <t>ヒリツ</t>
    </rPh>
    <rPh sb="103" eb="106">
      <t>イチジテキ</t>
    </rPh>
    <rPh sb="107" eb="109">
      <t>ゲンショウ</t>
    </rPh>
    <rPh sb="114" eb="116">
      <t>レイワ</t>
    </rPh>
    <rPh sb="117" eb="119">
      <t>ネンド</t>
    </rPh>
    <rPh sb="124" eb="126">
      <t>ケイコウ</t>
    </rPh>
    <rPh sb="127" eb="128">
      <t>ツヅ</t>
    </rPh>
    <rPh sb="132" eb="133">
      <t>ゴ</t>
    </rPh>
    <rPh sb="146" eb="147">
      <t>ナド</t>
    </rPh>
    <rPh sb="167" eb="169">
      <t>トウメン</t>
    </rPh>
    <rPh sb="170" eb="171">
      <t>アイダ</t>
    </rPh>
    <rPh sb="220" eb="222">
      <t>ヒツヨウ</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</si>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</sst>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6"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87" fontId="1" fillId="6" borderId="188"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7B2B99AA-997E-425F-A33F-177C40651A6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75972</c:v>
                </c:pt>
                <c:pt idx="1">
                  <c:v>79466</c:v>
                </c:pt>
                <c:pt idx="2">
                  <c:v>90072</c:v>
                </c:pt>
                <c:pt idx="3">
                  <c:v>88328</c:v>
                </c:pt>
                <c:pt idx="4">
                  <c:v>103390</c:v>
                </c:pt>
              </c:numCache>
            </c:numRef>
          </c:val>
          <c:smooth val="0"/>
          <c:extLst>
            <c:ext xmlns:c16="http://schemas.microsoft.com/office/drawing/2014/chart" uri="{C3380CC4-5D6E-409C-BE32-E72D297353CC}">
              <c16:uniqueId val="{00000000-967B-4A8A-B446-518BB692C02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32876</c:v>
                </c:pt>
                <c:pt idx="1">
                  <c:v>40435</c:v>
                </c:pt>
                <c:pt idx="2">
                  <c:v>35696</c:v>
                </c:pt>
                <c:pt idx="3">
                  <c:v>35205</c:v>
                </c:pt>
                <c:pt idx="4">
                  <c:v>85355</c:v>
                </c:pt>
              </c:numCache>
            </c:numRef>
          </c:val>
          <c:smooth val="0"/>
          <c:extLst>
            <c:ext xmlns:c16="http://schemas.microsoft.com/office/drawing/2014/chart" uri="{C3380CC4-5D6E-409C-BE32-E72D297353CC}">
              <c16:uniqueId val="{00000001-967B-4A8A-B446-518BB692C021}"/>
            </c:ext>
          </c:extLst>
        </c:ser>
        <c:dLbls>
          <c:showLegendKey val="0"/>
          <c:showVal val="0"/>
          <c:showCatName val="0"/>
          <c:showSerName val="0"/>
          <c:showPercent val="0"/>
          <c:showBubbleSize val="0"/>
        </c:dLbls>
        <c:marker val="1"/>
        <c:smooth val="0"/>
        <c:axId val="68825840"/>
        <c:axId val="201435656"/>
      </c:lineChart>
      <c:catAx>
        <c:axId val="6882584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01435656"/>
        <c:crosses val="autoZero"/>
        <c:auto val="1"/>
        <c:lblAlgn val="ctr"/>
        <c:lblOffset val="100"/>
        <c:tickLblSkip val="1"/>
        <c:tickMarkSkip val="1"/>
        <c:noMultiLvlLbl val="0"/>
      </c:catAx>
      <c:valAx>
        <c:axId val="201435656"/>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6882584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3.93</c:v>
                </c:pt>
                <c:pt idx="1">
                  <c:v>3.57</c:v>
                </c:pt>
                <c:pt idx="2">
                  <c:v>2.96</c:v>
                </c:pt>
                <c:pt idx="3">
                  <c:v>2.92</c:v>
                </c:pt>
                <c:pt idx="4">
                  <c:v>3.24</c:v>
                </c:pt>
              </c:numCache>
            </c:numRef>
          </c:val>
          <c:extLst>
            <c:ext xmlns:c16="http://schemas.microsoft.com/office/drawing/2014/chart" uri="{C3380CC4-5D6E-409C-BE32-E72D297353CC}">
              <c16:uniqueId val="{00000000-D0BE-4BE8-905A-B23E3C9D5A0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8.19</c:v>
                </c:pt>
                <c:pt idx="1">
                  <c:v>8.5500000000000007</c:v>
                </c:pt>
                <c:pt idx="2">
                  <c:v>10.77</c:v>
                </c:pt>
                <c:pt idx="3">
                  <c:v>10.73</c:v>
                </c:pt>
                <c:pt idx="4">
                  <c:v>10.76</c:v>
                </c:pt>
              </c:numCache>
            </c:numRef>
          </c:val>
          <c:extLst>
            <c:ext xmlns:c16="http://schemas.microsoft.com/office/drawing/2014/chart" uri="{C3380CC4-5D6E-409C-BE32-E72D297353CC}">
              <c16:uniqueId val="{00000001-D0BE-4BE8-905A-B23E3C9D5A0F}"/>
            </c:ext>
          </c:extLst>
        </c:ser>
        <c:dLbls>
          <c:showLegendKey val="0"/>
          <c:showVal val="0"/>
          <c:showCatName val="0"/>
          <c:showSerName val="0"/>
          <c:showPercent val="0"/>
          <c:showBubbleSize val="0"/>
        </c:dLbls>
        <c:gapWidth val="250"/>
        <c:overlap val="100"/>
        <c:axId val="200899256"/>
        <c:axId val="20089964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1.33</c:v>
                </c:pt>
                <c:pt idx="1">
                  <c:v>-0.47</c:v>
                </c:pt>
                <c:pt idx="2">
                  <c:v>1.61</c:v>
                </c:pt>
                <c:pt idx="3">
                  <c:v>-0.02</c:v>
                </c:pt>
                <c:pt idx="4">
                  <c:v>0.33</c:v>
                </c:pt>
              </c:numCache>
            </c:numRef>
          </c:val>
          <c:smooth val="0"/>
          <c:extLst>
            <c:ext xmlns:c16="http://schemas.microsoft.com/office/drawing/2014/chart" uri="{C3380CC4-5D6E-409C-BE32-E72D297353CC}">
              <c16:uniqueId val="{00000002-D0BE-4BE8-905A-B23E3C9D5A0F}"/>
            </c:ext>
          </c:extLst>
        </c:ser>
        <c:dLbls>
          <c:showLegendKey val="0"/>
          <c:showVal val="0"/>
          <c:showCatName val="0"/>
          <c:showSerName val="0"/>
          <c:showPercent val="0"/>
          <c:showBubbleSize val="0"/>
        </c:dLbls>
        <c:marker val="1"/>
        <c:smooth val="0"/>
        <c:axId val="200899256"/>
        <c:axId val="200899648"/>
      </c:lineChart>
      <c:catAx>
        <c:axId val="200899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00899648"/>
        <c:crosses val="autoZero"/>
        <c:auto val="1"/>
        <c:lblAlgn val="ctr"/>
        <c:lblOffset val="100"/>
        <c:tickLblSkip val="1"/>
        <c:tickMarkSkip val="1"/>
        <c:noMultiLvlLbl val="0"/>
      </c:catAx>
      <c:valAx>
        <c:axId val="2008996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0899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0.12</c:v>
                </c:pt>
                <c:pt idx="2">
                  <c:v>#N/A</c:v>
                </c:pt>
                <c:pt idx="3">
                  <c:v>0.1</c:v>
                </c:pt>
                <c:pt idx="4">
                  <c:v>#N/A</c:v>
                </c:pt>
                <c:pt idx="5">
                  <c:v>0.79</c:v>
                </c:pt>
                <c:pt idx="6">
                  <c:v>0</c:v>
                </c:pt>
                <c:pt idx="7">
                  <c:v>0</c:v>
                </c:pt>
                <c:pt idx="8">
                  <c:v>0</c:v>
                </c:pt>
                <c:pt idx="9">
                  <c:v>0</c:v>
                </c:pt>
              </c:numCache>
            </c:numRef>
          </c:val>
          <c:extLst>
            <c:ext xmlns:c16="http://schemas.microsoft.com/office/drawing/2014/chart" uri="{C3380CC4-5D6E-409C-BE32-E72D297353CC}">
              <c16:uniqueId val="{00000000-816B-439A-8086-5E77400CA01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16B-439A-8086-5E77400CA016}"/>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816B-439A-8086-5E77400CA016}"/>
            </c:ext>
          </c:extLst>
        </c:ser>
        <c:ser>
          <c:idx val="3"/>
          <c:order val="3"/>
          <c:tx>
            <c:strRef>
              <c:f>データシート!$A$30</c:f>
              <c:strCache>
                <c:ptCount val="1"/>
                <c:pt idx="0">
                  <c:v>観光施設事業特別会計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816B-439A-8086-5E77400CA016}"/>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0.01</c:v>
                </c:pt>
                <c:pt idx="2">
                  <c:v>#N/A</c:v>
                </c:pt>
                <c:pt idx="3">
                  <c:v>0.01</c:v>
                </c:pt>
                <c:pt idx="4">
                  <c:v>#N/A</c:v>
                </c:pt>
                <c:pt idx="5">
                  <c:v>0</c:v>
                </c:pt>
                <c:pt idx="6">
                  <c:v>#N/A</c:v>
                </c:pt>
                <c:pt idx="7">
                  <c:v>0</c:v>
                </c:pt>
                <c:pt idx="8">
                  <c:v>#N/A</c:v>
                </c:pt>
                <c:pt idx="9">
                  <c:v>0.02</c:v>
                </c:pt>
              </c:numCache>
            </c:numRef>
          </c:val>
          <c:extLst>
            <c:ext xmlns:c16="http://schemas.microsoft.com/office/drawing/2014/chart" uri="{C3380CC4-5D6E-409C-BE32-E72D297353CC}">
              <c16:uniqueId val="{00000004-816B-439A-8086-5E77400CA016}"/>
            </c:ext>
          </c:extLst>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0</c:v>
                </c:pt>
                <c:pt idx="1">
                  <c:v>0</c:v>
                </c:pt>
                <c:pt idx="2">
                  <c:v>0</c:v>
                </c:pt>
                <c:pt idx="3">
                  <c:v>0</c:v>
                </c:pt>
                <c:pt idx="4">
                  <c:v>0</c:v>
                </c:pt>
                <c:pt idx="5">
                  <c:v>0</c:v>
                </c:pt>
                <c:pt idx="6">
                  <c:v>#N/A</c:v>
                </c:pt>
                <c:pt idx="7">
                  <c:v>0.77</c:v>
                </c:pt>
                <c:pt idx="8">
                  <c:v>#N/A</c:v>
                </c:pt>
                <c:pt idx="9">
                  <c:v>0.97</c:v>
                </c:pt>
              </c:numCache>
            </c:numRef>
          </c:val>
          <c:extLst>
            <c:ext xmlns:c16="http://schemas.microsoft.com/office/drawing/2014/chart" uri="{C3380CC4-5D6E-409C-BE32-E72D297353CC}">
              <c16:uniqueId val="{00000005-816B-439A-8086-5E77400CA016}"/>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1.56</c:v>
                </c:pt>
                <c:pt idx="2">
                  <c:v>#N/A</c:v>
                </c:pt>
                <c:pt idx="3">
                  <c:v>1.5</c:v>
                </c:pt>
                <c:pt idx="4">
                  <c:v>#N/A</c:v>
                </c:pt>
                <c:pt idx="5">
                  <c:v>1.94</c:v>
                </c:pt>
                <c:pt idx="6">
                  <c:v>#N/A</c:v>
                </c:pt>
                <c:pt idx="7">
                  <c:v>1.87</c:v>
                </c:pt>
                <c:pt idx="8">
                  <c:v>#N/A</c:v>
                </c:pt>
                <c:pt idx="9">
                  <c:v>1.55</c:v>
                </c:pt>
              </c:numCache>
            </c:numRef>
          </c:val>
          <c:extLst>
            <c:ext xmlns:c16="http://schemas.microsoft.com/office/drawing/2014/chart" uri="{C3380CC4-5D6E-409C-BE32-E72D297353CC}">
              <c16:uniqueId val="{00000006-816B-439A-8086-5E77400CA016}"/>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1.55</c:v>
                </c:pt>
                <c:pt idx="2">
                  <c:v>#N/A</c:v>
                </c:pt>
                <c:pt idx="3">
                  <c:v>2.25</c:v>
                </c:pt>
                <c:pt idx="4">
                  <c:v>#N/A</c:v>
                </c:pt>
                <c:pt idx="5">
                  <c:v>2.73</c:v>
                </c:pt>
                <c:pt idx="6">
                  <c:v>#N/A</c:v>
                </c:pt>
                <c:pt idx="7">
                  <c:v>3.18</c:v>
                </c:pt>
                <c:pt idx="8">
                  <c:v>#N/A</c:v>
                </c:pt>
                <c:pt idx="9">
                  <c:v>2.81</c:v>
                </c:pt>
              </c:numCache>
            </c:numRef>
          </c:val>
          <c:extLst>
            <c:ext xmlns:c16="http://schemas.microsoft.com/office/drawing/2014/chart" uri="{C3380CC4-5D6E-409C-BE32-E72D297353CC}">
              <c16:uniqueId val="{00000007-816B-439A-8086-5E77400CA016}"/>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3.93</c:v>
                </c:pt>
                <c:pt idx="2">
                  <c:v>#N/A</c:v>
                </c:pt>
                <c:pt idx="3">
                  <c:v>3.56</c:v>
                </c:pt>
                <c:pt idx="4">
                  <c:v>#N/A</c:v>
                </c:pt>
                <c:pt idx="5">
                  <c:v>2.96</c:v>
                </c:pt>
                <c:pt idx="6">
                  <c:v>#N/A</c:v>
                </c:pt>
                <c:pt idx="7">
                  <c:v>2.92</c:v>
                </c:pt>
                <c:pt idx="8">
                  <c:v>#N/A</c:v>
                </c:pt>
                <c:pt idx="9">
                  <c:v>3.24</c:v>
                </c:pt>
              </c:numCache>
            </c:numRef>
          </c:val>
          <c:extLst>
            <c:ext xmlns:c16="http://schemas.microsoft.com/office/drawing/2014/chart" uri="{C3380CC4-5D6E-409C-BE32-E72D297353CC}">
              <c16:uniqueId val="{00000008-816B-439A-8086-5E77400CA016}"/>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15.15</c:v>
                </c:pt>
                <c:pt idx="2">
                  <c:v>#N/A</c:v>
                </c:pt>
                <c:pt idx="3">
                  <c:v>16.899999999999999</c:v>
                </c:pt>
                <c:pt idx="4">
                  <c:v>#N/A</c:v>
                </c:pt>
                <c:pt idx="5">
                  <c:v>17.010000000000002</c:v>
                </c:pt>
                <c:pt idx="6">
                  <c:v>#N/A</c:v>
                </c:pt>
                <c:pt idx="7">
                  <c:v>17.920000000000002</c:v>
                </c:pt>
                <c:pt idx="8">
                  <c:v>#N/A</c:v>
                </c:pt>
                <c:pt idx="9">
                  <c:v>18.940000000000001</c:v>
                </c:pt>
              </c:numCache>
            </c:numRef>
          </c:val>
          <c:extLst>
            <c:ext xmlns:c16="http://schemas.microsoft.com/office/drawing/2014/chart" uri="{C3380CC4-5D6E-409C-BE32-E72D297353CC}">
              <c16:uniqueId val="{00000009-816B-439A-8086-5E77400CA016}"/>
            </c:ext>
          </c:extLst>
        </c:ser>
        <c:dLbls>
          <c:showLegendKey val="0"/>
          <c:showVal val="0"/>
          <c:showCatName val="0"/>
          <c:showSerName val="0"/>
          <c:showPercent val="0"/>
          <c:showBubbleSize val="0"/>
        </c:dLbls>
        <c:gapWidth val="150"/>
        <c:overlap val="100"/>
        <c:axId val="250511480"/>
        <c:axId val="250511872"/>
      </c:barChart>
      <c:catAx>
        <c:axId val="2505114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50511872"/>
        <c:crosses val="autoZero"/>
        <c:auto val="1"/>
        <c:lblAlgn val="ctr"/>
        <c:lblOffset val="100"/>
        <c:tickLblSkip val="1"/>
        <c:tickMarkSkip val="1"/>
        <c:noMultiLvlLbl val="0"/>
      </c:catAx>
      <c:valAx>
        <c:axId val="2505118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5051148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789</c:v>
                </c:pt>
                <c:pt idx="5">
                  <c:v>719</c:v>
                </c:pt>
                <c:pt idx="8">
                  <c:v>687</c:v>
                </c:pt>
                <c:pt idx="11">
                  <c:v>683</c:v>
                </c:pt>
                <c:pt idx="14">
                  <c:v>667</c:v>
                </c:pt>
              </c:numCache>
            </c:numRef>
          </c:val>
          <c:extLst>
            <c:ext xmlns:c16="http://schemas.microsoft.com/office/drawing/2014/chart" uri="{C3380CC4-5D6E-409C-BE32-E72D297353CC}">
              <c16:uniqueId val="{00000000-66D1-4296-AFC6-CC467FABAE4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6D1-4296-AFC6-CC467FABAE4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66D1-4296-AFC6-CC467FABAE4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158</c:v>
                </c:pt>
                <c:pt idx="3">
                  <c:v>62</c:v>
                </c:pt>
                <c:pt idx="6">
                  <c:v>62</c:v>
                </c:pt>
                <c:pt idx="9">
                  <c:v>67</c:v>
                </c:pt>
                <c:pt idx="12">
                  <c:v>68</c:v>
                </c:pt>
              </c:numCache>
            </c:numRef>
          </c:val>
          <c:extLst>
            <c:ext xmlns:c16="http://schemas.microsoft.com/office/drawing/2014/chart" uri="{C3380CC4-5D6E-409C-BE32-E72D297353CC}">
              <c16:uniqueId val="{00000003-66D1-4296-AFC6-CC467FABAE4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412</c:v>
                </c:pt>
                <c:pt idx="3">
                  <c:v>410</c:v>
                </c:pt>
                <c:pt idx="6">
                  <c:v>379</c:v>
                </c:pt>
                <c:pt idx="9">
                  <c:v>235</c:v>
                </c:pt>
                <c:pt idx="12">
                  <c:v>248</c:v>
                </c:pt>
              </c:numCache>
            </c:numRef>
          </c:val>
          <c:extLst>
            <c:ext xmlns:c16="http://schemas.microsoft.com/office/drawing/2014/chart" uri="{C3380CC4-5D6E-409C-BE32-E72D297353CC}">
              <c16:uniqueId val="{00000004-66D1-4296-AFC6-CC467FABAE4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6D1-4296-AFC6-CC467FABAE4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6D1-4296-AFC6-CC467FABAE4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585</c:v>
                </c:pt>
                <c:pt idx="3">
                  <c:v>592</c:v>
                </c:pt>
                <c:pt idx="6">
                  <c:v>589</c:v>
                </c:pt>
                <c:pt idx="9">
                  <c:v>571</c:v>
                </c:pt>
                <c:pt idx="12">
                  <c:v>559</c:v>
                </c:pt>
              </c:numCache>
            </c:numRef>
          </c:val>
          <c:extLst>
            <c:ext xmlns:c16="http://schemas.microsoft.com/office/drawing/2014/chart" uri="{C3380CC4-5D6E-409C-BE32-E72D297353CC}">
              <c16:uniqueId val="{00000007-66D1-4296-AFC6-CC467FABAE46}"/>
            </c:ext>
          </c:extLst>
        </c:ser>
        <c:dLbls>
          <c:showLegendKey val="0"/>
          <c:showVal val="0"/>
          <c:showCatName val="0"/>
          <c:showSerName val="0"/>
          <c:showPercent val="0"/>
          <c:showBubbleSize val="0"/>
        </c:dLbls>
        <c:gapWidth val="100"/>
        <c:overlap val="100"/>
        <c:axId val="250512656"/>
        <c:axId val="25051304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366</c:v>
                </c:pt>
                <c:pt idx="2">
                  <c:v>#N/A</c:v>
                </c:pt>
                <c:pt idx="3">
                  <c:v>#N/A</c:v>
                </c:pt>
                <c:pt idx="4">
                  <c:v>345</c:v>
                </c:pt>
                <c:pt idx="5">
                  <c:v>#N/A</c:v>
                </c:pt>
                <c:pt idx="6">
                  <c:v>#N/A</c:v>
                </c:pt>
                <c:pt idx="7">
                  <c:v>343</c:v>
                </c:pt>
                <c:pt idx="8">
                  <c:v>#N/A</c:v>
                </c:pt>
                <c:pt idx="9">
                  <c:v>#N/A</c:v>
                </c:pt>
                <c:pt idx="10">
                  <c:v>190</c:v>
                </c:pt>
                <c:pt idx="11">
                  <c:v>#N/A</c:v>
                </c:pt>
                <c:pt idx="12">
                  <c:v>#N/A</c:v>
                </c:pt>
                <c:pt idx="13">
                  <c:v>208</c:v>
                </c:pt>
                <c:pt idx="14">
                  <c:v>#N/A</c:v>
                </c:pt>
              </c:numCache>
            </c:numRef>
          </c:val>
          <c:smooth val="0"/>
          <c:extLst>
            <c:ext xmlns:c16="http://schemas.microsoft.com/office/drawing/2014/chart" uri="{C3380CC4-5D6E-409C-BE32-E72D297353CC}">
              <c16:uniqueId val="{00000008-66D1-4296-AFC6-CC467FABAE46}"/>
            </c:ext>
          </c:extLst>
        </c:ser>
        <c:dLbls>
          <c:showLegendKey val="0"/>
          <c:showVal val="0"/>
          <c:showCatName val="0"/>
          <c:showSerName val="0"/>
          <c:showPercent val="0"/>
          <c:showBubbleSize val="0"/>
        </c:dLbls>
        <c:marker val="1"/>
        <c:smooth val="0"/>
        <c:axId val="250512656"/>
        <c:axId val="250513048"/>
      </c:lineChart>
      <c:catAx>
        <c:axId val="2505126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50513048"/>
        <c:crosses val="autoZero"/>
        <c:auto val="1"/>
        <c:lblAlgn val="ctr"/>
        <c:lblOffset val="100"/>
        <c:tickLblSkip val="1"/>
        <c:tickMarkSkip val="1"/>
        <c:noMultiLvlLbl val="0"/>
      </c:catAx>
      <c:valAx>
        <c:axId val="2505130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505126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6089</c:v>
                </c:pt>
                <c:pt idx="5">
                  <c:v>5733</c:v>
                </c:pt>
                <c:pt idx="8">
                  <c:v>6123</c:v>
                </c:pt>
                <c:pt idx="11">
                  <c:v>5306</c:v>
                </c:pt>
                <c:pt idx="14">
                  <c:v>5148</c:v>
                </c:pt>
              </c:numCache>
            </c:numRef>
          </c:val>
          <c:extLst>
            <c:ext xmlns:c16="http://schemas.microsoft.com/office/drawing/2014/chart" uri="{C3380CC4-5D6E-409C-BE32-E72D297353CC}">
              <c16:uniqueId val="{00000000-1AAE-4C1C-A80C-95A6BC09DA6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906</c:v>
                </c:pt>
                <c:pt idx="5">
                  <c:v>872</c:v>
                </c:pt>
                <c:pt idx="8">
                  <c:v>801</c:v>
                </c:pt>
                <c:pt idx="11">
                  <c:v>778</c:v>
                </c:pt>
                <c:pt idx="14">
                  <c:v>779</c:v>
                </c:pt>
              </c:numCache>
            </c:numRef>
          </c:val>
          <c:extLst>
            <c:ext xmlns:c16="http://schemas.microsoft.com/office/drawing/2014/chart" uri="{C3380CC4-5D6E-409C-BE32-E72D297353CC}">
              <c16:uniqueId val="{00000001-1AAE-4C1C-A80C-95A6BC09DA6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2406</c:v>
                </c:pt>
                <c:pt idx="5">
                  <c:v>2436</c:v>
                </c:pt>
                <c:pt idx="8">
                  <c:v>2534</c:v>
                </c:pt>
                <c:pt idx="11">
                  <c:v>2625</c:v>
                </c:pt>
                <c:pt idx="14">
                  <c:v>2630</c:v>
                </c:pt>
              </c:numCache>
            </c:numRef>
          </c:val>
          <c:extLst>
            <c:ext xmlns:c16="http://schemas.microsoft.com/office/drawing/2014/chart" uri="{C3380CC4-5D6E-409C-BE32-E72D297353CC}">
              <c16:uniqueId val="{00000002-1AAE-4C1C-A80C-95A6BC09DA6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AAE-4C1C-A80C-95A6BC09DA6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AAE-4C1C-A80C-95A6BC09DA6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1</c:v>
                </c:pt>
                <c:pt idx="3">
                  <c:v>1</c:v>
                </c:pt>
                <c:pt idx="6">
                  <c:v>1</c:v>
                </c:pt>
                <c:pt idx="9">
                  <c:v>7</c:v>
                </c:pt>
                <c:pt idx="12">
                  <c:v>13</c:v>
                </c:pt>
              </c:numCache>
            </c:numRef>
          </c:val>
          <c:extLst>
            <c:ext xmlns:c16="http://schemas.microsoft.com/office/drawing/2014/chart" uri="{C3380CC4-5D6E-409C-BE32-E72D297353CC}">
              <c16:uniqueId val="{00000005-1AAE-4C1C-A80C-95A6BC09DA6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936</c:v>
                </c:pt>
                <c:pt idx="3">
                  <c:v>799</c:v>
                </c:pt>
                <c:pt idx="6">
                  <c:v>792</c:v>
                </c:pt>
                <c:pt idx="9">
                  <c:v>604</c:v>
                </c:pt>
                <c:pt idx="12">
                  <c:v>576</c:v>
                </c:pt>
              </c:numCache>
            </c:numRef>
          </c:val>
          <c:extLst>
            <c:ext xmlns:c16="http://schemas.microsoft.com/office/drawing/2014/chart" uri="{C3380CC4-5D6E-409C-BE32-E72D297353CC}">
              <c16:uniqueId val="{00000006-1AAE-4C1C-A80C-95A6BC09DA6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29</c:v>
                </c:pt>
                <c:pt idx="3">
                  <c:v>167</c:v>
                </c:pt>
                <c:pt idx="6">
                  <c:v>1460</c:v>
                </c:pt>
                <c:pt idx="9">
                  <c:v>1640</c:v>
                </c:pt>
                <c:pt idx="12">
                  <c:v>1610</c:v>
                </c:pt>
              </c:numCache>
            </c:numRef>
          </c:val>
          <c:extLst>
            <c:ext xmlns:c16="http://schemas.microsoft.com/office/drawing/2014/chart" uri="{C3380CC4-5D6E-409C-BE32-E72D297353CC}">
              <c16:uniqueId val="{00000007-1AAE-4C1C-A80C-95A6BC09DA6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3947</c:v>
                </c:pt>
                <c:pt idx="3">
                  <c:v>3708</c:v>
                </c:pt>
                <c:pt idx="6">
                  <c:v>3519</c:v>
                </c:pt>
                <c:pt idx="9">
                  <c:v>2960</c:v>
                </c:pt>
                <c:pt idx="12">
                  <c:v>2460</c:v>
                </c:pt>
              </c:numCache>
            </c:numRef>
          </c:val>
          <c:extLst>
            <c:ext xmlns:c16="http://schemas.microsoft.com/office/drawing/2014/chart" uri="{C3380CC4-5D6E-409C-BE32-E72D297353CC}">
              <c16:uniqueId val="{00000008-1AAE-4C1C-A80C-95A6BC09DA6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1AAE-4C1C-A80C-95A6BC09DA6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5697</c:v>
                </c:pt>
                <c:pt idx="3">
                  <c:v>5517</c:v>
                </c:pt>
                <c:pt idx="6">
                  <c:v>5303</c:v>
                </c:pt>
                <c:pt idx="9">
                  <c:v>5148</c:v>
                </c:pt>
                <c:pt idx="12">
                  <c:v>5190</c:v>
                </c:pt>
              </c:numCache>
            </c:numRef>
          </c:val>
          <c:extLst>
            <c:ext xmlns:c16="http://schemas.microsoft.com/office/drawing/2014/chart" uri="{C3380CC4-5D6E-409C-BE32-E72D297353CC}">
              <c16:uniqueId val="{0000000A-1AAE-4C1C-A80C-95A6BC09DA63}"/>
            </c:ext>
          </c:extLst>
        </c:ser>
        <c:dLbls>
          <c:showLegendKey val="0"/>
          <c:showVal val="0"/>
          <c:showCatName val="0"/>
          <c:showSerName val="0"/>
          <c:showPercent val="0"/>
          <c:showBubbleSize val="0"/>
        </c:dLbls>
        <c:gapWidth val="100"/>
        <c:overlap val="100"/>
        <c:axId val="202009416"/>
        <c:axId val="20200980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1210</c:v>
                </c:pt>
                <c:pt idx="2">
                  <c:v>#N/A</c:v>
                </c:pt>
                <c:pt idx="3">
                  <c:v>#N/A</c:v>
                </c:pt>
                <c:pt idx="4">
                  <c:v>1152</c:v>
                </c:pt>
                <c:pt idx="5">
                  <c:v>#N/A</c:v>
                </c:pt>
                <c:pt idx="6">
                  <c:v>#N/A</c:v>
                </c:pt>
                <c:pt idx="7">
                  <c:v>1618</c:v>
                </c:pt>
                <c:pt idx="8">
                  <c:v>#N/A</c:v>
                </c:pt>
                <c:pt idx="9">
                  <c:v>#N/A</c:v>
                </c:pt>
                <c:pt idx="10">
                  <c:v>1651</c:v>
                </c:pt>
                <c:pt idx="11">
                  <c:v>#N/A</c:v>
                </c:pt>
                <c:pt idx="12">
                  <c:v>#N/A</c:v>
                </c:pt>
                <c:pt idx="13">
                  <c:v>1292</c:v>
                </c:pt>
                <c:pt idx="14">
                  <c:v>#N/A</c:v>
                </c:pt>
              </c:numCache>
            </c:numRef>
          </c:val>
          <c:smooth val="0"/>
          <c:extLst>
            <c:ext xmlns:c16="http://schemas.microsoft.com/office/drawing/2014/chart" uri="{C3380CC4-5D6E-409C-BE32-E72D297353CC}">
              <c16:uniqueId val="{0000000B-1AAE-4C1C-A80C-95A6BC09DA63}"/>
            </c:ext>
          </c:extLst>
        </c:ser>
        <c:dLbls>
          <c:showLegendKey val="0"/>
          <c:showVal val="0"/>
          <c:showCatName val="0"/>
          <c:showSerName val="0"/>
          <c:showPercent val="0"/>
          <c:showBubbleSize val="0"/>
        </c:dLbls>
        <c:marker val="1"/>
        <c:smooth val="0"/>
        <c:axId val="202009416"/>
        <c:axId val="202009808"/>
      </c:lineChart>
      <c:catAx>
        <c:axId val="202009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02009808"/>
        <c:crosses val="autoZero"/>
        <c:auto val="1"/>
        <c:lblAlgn val="ctr"/>
        <c:lblOffset val="100"/>
        <c:tickLblSkip val="1"/>
        <c:tickMarkSkip val="1"/>
        <c:noMultiLvlLbl val="0"/>
      </c:catAx>
      <c:valAx>
        <c:axId val="2020098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20094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391</c:v>
                </c:pt>
                <c:pt idx="1">
                  <c:v>392</c:v>
                </c:pt>
                <c:pt idx="2">
                  <c:v>392</c:v>
                </c:pt>
              </c:numCache>
            </c:numRef>
          </c:val>
          <c:extLst>
            <c:ext xmlns:c16="http://schemas.microsoft.com/office/drawing/2014/chart" uri="{C3380CC4-5D6E-409C-BE32-E72D297353CC}">
              <c16:uniqueId val="{00000000-0177-40EF-9B1E-57F02463AFE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357</c:v>
                </c:pt>
                <c:pt idx="1">
                  <c:v>358</c:v>
                </c:pt>
                <c:pt idx="2">
                  <c:v>360</c:v>
                </c:pt>
              </c:numCache>
            </c:numRef>
          </c:val>
          <c:extLst>
            <c:ext xmlns:c16="http://schemas.microsoft.com/office/drawing/2014/chart" uri="{C3380CC4-5D6E-409C-BE32-E72D297353CC}">
              <c16:uniqueId val="{00000001-0177-40EF-9B1E-57F02463AFE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1264</c:v>
                </c:pt>
                <c:pt idx="1">
                  <c:v>1252</c:v>
                </c:pt>
                <c:pt idx="2">
                  <c:v>1203</c:v>
                </c:pt>
              </c:numCache>
            </c:numRef>
          </c:val>
          <c:extLst>
            <c:ext xmlns:c16="http://schemas.microsoft.com/office/drawing/2014/chart" uri="{C3380CC4-5D6E-409C-BE32-E72D297353CC}">
              <c16:uniqueId val="{00000002-0177-40EF-9B1E-57F02463AFE5}"/>
            </c:ext>
          </c:extLst>
        </c:ser>
        <c:dLbls>
          <c:showLegendKey val="0"/>
          <c:showVal val="0"/>
          <c:showCatName val="0"/>
          <c:showSerName val="0"/>
          <c:showPercent val="0"/>
          <c:showBubbleSize val="0"/>
        </c:dLbls>
        <c:gapWidth val="120"/>
        <c:overlap val="100"/>
        <c:axId val="202010984"/>
        <c:axId val="202011376"/>
      </c:barChart>
      <c:catAx>
        <c:axId val="2020109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02011376"/>
        <c:crosses val="autoZero"/>
        <c:auto val="1"/>
        <c:lblAlgn val="ctr"/>
        <c:lblOffset val="100"/>
        <c:tickLblSkip val="1"/>
        <c:tickMarkSkip val="1"/>
        <c:noMultiLvlLbl val="0"/>
      </c:catAx>
      <c:valAx>
        <c:axId val="20201137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020109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{69FF25E7-242B-4460-A524-FFA375C5D3C5}</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8124-415B-8130-87C00473A2E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{933B2A40-7440-4504-9E93-D6155421C0F2}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124-415B-8130-87C00473A2E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{E443B7B1-2447-4DF8-94A5-2331CD1D0F99}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124-415B-8130-87C00473A2E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{01202F68-336F-4234-AA54-7F2DB2CC0C6F}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124-415B-8130-87C00473A2E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{7D42CB09-7EC9-4E1D-A8EF-28235E41FF5A}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124-415B-8130-87C00473A2E6}"/>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{14050ED7-42B0-42E6-8E18-B6144BA2A95D}</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8124-415B-8130-87C00473A2E6}"/>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{B3573E3B-9F87-4BCB-9733-CC8F072C6655}</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8124-415B-8130-87C00473A2E6}"/>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{63717CAC-877B-4033-BF99-34C2D4DE4BA4}</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8124-415B-8130-87C00473A2E6}"/>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{B2057E1F-BE06-418E-BB53-368D0C324F14}</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8124-415B-8130-87C00473A2E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53.1</c:v>
                </c:pt>
                <c:pt idx="8">
                  <c:v>61.3</c:v>
                </c:pt>
                <c:pt idx="16">
                  <c:v>62.9</c:v>
                </c:pt>
                <c:pt idx="24">
                  <c:v>64.5</c:v>
                </c:pt>
              </c:numCache>
            </c:numRef>
          </c:xVal>
          <c:yVal>
            <c:numRef>
              <c:f>公会計指標分析・財政指標組合せ分析表!$BP$51:$DC$51</c:f>
              <c:numCache>
                <c:formatCode>#,##0.0;"▲ "#,##0.0</c:formatCode>
                <c:ptCount val="40"/>
                <c:pt idx="0">
                  <c:v>39.4</c:v>
                </c:pt>
                <c:pt idx="8">
                  <c:v>38.299999999999997</c:v>
                </c:pt>
                <c:pt idx="16">
                  <c:v>53.5</c:v>
                </c:pt>
                <c:pt idx="24">
                  <c:v>54.1</c:v>
                </c:pt>
              </c:numCache>
            </c:numRef>
          </c:yVal>
          <c:smooth val="0"/>
          <c:extLst>
            <c:ext xmlns:c16="http://schemas.microsoft.com/office/drawing/2014/chart" uri="{C3380CC4-5D6E-409C-BE32-E72D297353CC}">
              <c16:uniqueId val="{00000009-8124-415B-8130-87C00473A2E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{53010415-2E0D-4093-8549-78E2517520B4}</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8124-415B-8130-87C00473A2E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{F92BF591-6483-4595-8524-D770DDB845E1}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124-415B-8130-87C00473A2E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{F8F10650-E7E7-4B83-A68D-871DE2F38DB6}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124-415B-8130-87C00473A2E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{7503E65C-12C5-48B6-8A88-E797EBA004D6}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124-415B-8130-87C00473A2E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{6006ACC6-A3E0-4A87-BEA3-DABF891F601E}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124-415B-8130-87C00473A2E6}"/>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{270E1A52-0B24-4FBF-A100-983CC1C0E9D3}</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8124-415B-8130-87C00473A2E6}"/>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{273D9A38-66B5-4C0E-A930-5310B23CD2FD}</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8124-415B-8130-87C00473A2E6}"/>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{2AF44988-C0A0-4E13-9FEC-765AF9CC3E6A}</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8124-415B-8130-87C00473A2E6}"/>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{8774D0FD-5A89-4989-A1F4-2B2A7A342215}</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8124-415B-8130-87C00473A2E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53.4</c:v>
                </c:pt>
                <c:pt idx="8">
                  <c:v>52.1</c:v>
                </c:pt>
                <c:pt idx="16">
                  <c:v>59.1</c:v>
                </c:pt>
                <c:pt idx="24">
                  <c:v>59.8</c:v>
                </c:pt>
              </c:numCache>
            </c:numRef>
          </c:xVal>
          <c:yVal>
            <c:numRef>
              <c:f>公会計指標分析・財政指標組合せ分析表!$BP$55:$DC$55</c:f>
              <c:numCache>
                <c:formatCode>#,##0.0;"▲ "#,##0.0</c:formatCode>
                <c:ptCount val="40"/>
                <c:pt idx="0">
                  <c:v>13.1</c:v>
                </c:pt>
                <c:pt idx="8">
                  <c:v>0</c:v>
                </c:pt>
                <c:pt idx="16">
                  <c:v>0</c:v>
                </c:pt>
                <c:pt idx="24">
                  <c:v>0</c:v>
                </c:pt>
              </c:numCache>
            </c:numRef>
          </c:yVal>
          <c:smooth val="0"/>
          <c:extLst>
            <c:ext xmlns:c16="http://schemas.microsoft.com/office/drawing/2014/chart" uri="{C3380CC4-5D6E-409C-BE32-E72D297353CC}">
              <c16:uniqueId val="{00000013-8124-415B-8130-87C00473A2E6}"/>
            </c:ext>
          </c:extLst>
        </c:ser>
        <c:dLbls>
          <c:showLegendKey val="0"/>
          <c:showVal val="1"/>
          <c:showCatName val="0"/>
          <c:showSerName val="0"/>
          <c:showPercent val="0"/>
          <c:showBubbleSize val="0"/>
        </c:dLbls>
        <c:axId val="94346240"/>
        <c:axId val="94348416"/>
      </c:scatterChart>
      <c:valAx>
        <c:axId val="94346240"/>
        <c:scaling>
          <c:orientation val="minMax"/>
          <c:max val="66"/>
          <c:min val="51"/>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4348416"/>
        <c:crosses val="autoZero"/>
        <c:crossBetween val="midCat"/>
      </c:valAx>
      <c:valAx>
        <c:axId val="94348416"/>
        <c:scaling>
          <c:orientation val="minMax"/>
          <c:max val="64"/>
          <c:min val="-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94346240"/>
        <c:crosses val="autoZero"/>
        <c:crossBetween val="midCat"/>
        <c:majorUnit val="7"/>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{1AEF1DCC-6357-4AE5-B05F-B34573A87018}</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3D7A-4139-AAB7-CB8BDFDBE59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{F010ABEB-FCD3-4FBC-9C68-AE099DAF822E}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D7A-4139-AAB7-CB8BDFDBE59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{863DD9AC-E409-4250-9763-0F83C969F7B2}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D7A-4139-AAB7-CB8BDFDBE59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{C274DFF8-8964-4C74-B799-FD52A1C0CC6E}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D7A-4139-AAB7-CB8BDFDBE59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{13031C9F-28A5-4FDC-8360-6C458A8A3AD0}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D7A-4139-AAB7-CB8BDFDBE596}"/>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{F55C5AC9-2B9F-4A10-8E47-954E5933C309}</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3D7A-4139-AAB7-CB8BDFDBE596}"/>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{5C5EB86F-9EB1-4953-8C2C-DA202D99602B}</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3D7A-4139-AAB7-CB8BDFDBE596}"/>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{E29CA087-D622-4481-8831-FCE7B68B8DAA}</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3D7A-4139-AAB7-CB8BDFDBE596}"/>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{4C8A2E16-DE21-41A2-A7B0-2416527FFA95}</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3D7A-4139-AAB7-CB8BDFDBE59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12.1</c:v>
                </c:pt>
                <c:pt idx="8">
                  <c:v>11.7</c:v>
                </c:pt>
                <c:pt idx="16">
                  <c:v>11.6</c:v>
                </c:pt>
                <c:pt idx="24">
                  <c:v>9.6999999999999993</c:v>
                </c:pt>
                <c:pt idx="32">
                  <c:v>8.1</c:v>
                </c:pt>
              </c:numCache>
            </c:numRef>
          </c:xVal>
          <c:yVal>
            <c:numRef>
              <c:f>公会計指標分析・財政指標組合せ分析表!$BP$73:$DC$73</c:f>
              <c:numCache>
                <c:formatCode>#,##0.0;"▲ "#,##0.0</c:formatCode>
                <c:ptCount val="40"/>
                <c:pt idx="0">
                  <c:v>39.4</c:v>
                </c:pt>
                <c:pt idx="8">
                  <c:v>38.299999999999997</c:v>
                </c:pt>
                <c:pt idx="16">
                  <c:v>53.5</c:v>
                </c:pt>
                <c:pt idx="24">
                  <c:v>54.1</c:v>
                </c:pt>
                <c:pt idx="32">
                  <c:v>42.2</c:v>
                </c:pt>
              </c:numCache>
            </c:numRef>
          </c:yVal>
          <c:smooth val="0"/>
          <c:extLst>
            <c:ext xmlns:c16="http://schemas.microsoft.com/office/drawing/2014/chart" uri="{C3380CC4-5D6E-409C-BE32-E72D297353CC}">
              <c16:uniqueId val="{00000009-3D7A-4139-AAB7-CB8BDFDBE59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{6F50F129-F474-45F9-9844-6FA2C150FD81}</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3D7A-4139-AAB7-CB8BDFDBE59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{7CCF16F5-C75D-4146-8F68-C1AE4B66E821}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D7A-4139-AAB7-CB8BDFDBE59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{EBE2DC3B-B772-4546-8125-C6BC5146E2B6}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D7A-4139-AAB7-CB8BDFDBE59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{4B94FEB9-EA88-46E9-B56E-3AFC9607D760}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D7A-4139-AAB7-CB8BDFDBE59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{DB20451F-6B97-411B-9CC5-D10A377A30C7}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D7A-4139-AAB7-CB8BDFDBE596}"/>
                </c:ext>
              </c:extLst>
            </c:dLbl>
            <c:dLbl>
              <c:idx val="8"/>
              <c:layout>
                <c:manualLayout>
                  <c:x val="-4.5160355153971293E-2"/>
                  <c:y val="-7.3696817674002518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{90C38BFA-90AD-445A-B431-EFA54061E226}</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3D7A-4139-AAB7-CB8BDFDBE596}"/>
                </c:ext>
              </c:extLst>
            </c:dLbl>
            <c:dLbl>
              <c:idx val="16"/>
              <c:layout>
                <c:manualLayout>
                  <c:x val="-1.8235628084249993E-2"/>
                  <c:y val="-6.2416647087793951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{B6B8AF3A-8BEC-4A6C-AAB8-6B24D304A41D}</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3D7A-4139-AAB7-CB8BDFDBE596}"/>
                </c:ext>
              </c:extLst>
            </c:dLbl>
            <c:dLbl>
              <c:idx val="24"/>
              <c:layout>
                <c:manualLayout>
                  <c:x val="-3.1697991619110633E-2"/>
                  <c:y val="-3.6033117178012102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{2D581106-F211-4369-896F-89DC67B18C56}</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3D7A-4139-AAB7-CB8BDFDBE596}"/>
                </c:ext>
              </c:extLst>
            </c:dLbl>
            <c:dLbl>
              <c:idx val="32"/>
              <c:layout>
                <c:manualLayout>
                  <c:x val="-3.1570342725075584E-2"/>
                  <c:y val="-7.7519663923797971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{B9C7268A-47B3-4F45-BF1B-1285622F4C09}</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3D7A-4139-AAB7-CB8BDFDBE59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8.9</c:v>
                </c:pt>
                <c:pt idx="8">
                  <c:v>7.9</c:v>
                </c:pt>
                <c:pt idx="16">
                  <c:v>7.9</c:v>
                </c:pt>
                <c:pt idx="24">
                  <c:v>7.8</c:v>
                </c:pt>
                <c:pt idx="32">
                  <c:v>7.9</c:v>
                </c:pt>
              </c:numCache>
            </c:numRef>
          </c:xVal>
          <c:yVal>
            <c:numRef>
              <c:f>公会計指標分析・財政指標組合せ分析表!$BP$77:$DC$77</c:f>
              <c:numCache>
                <c:formatCode>#,##0.0;"▲ "#,##0.0</c:formatCode>
                <c:ptCount val="40"/>
                <c:pt idx="0">
                  <c:v>13.1</c:v>
                </c:pt>
                <c:pt idx="8">
                  <c:v>0</c:v>
                </c:pt>
                <c:pt idx="16">
                  <c:v>0</c:v>
                </c:pt>
                <c:pt idx="24">
                  <c:v>0</c:v>
                </c:pt>
                <c:pt idx="32">
                  <c:v>3.1</c:v>
                </c:pt>
              </c:numCache>
            </c:numRef>
          </c:yVal>
          <c:smooth val="0"/>
          <c:extLst>
            <c:ext xmlns:c16="http://schemas.microsoft.com/office/drawing/2014/chart" uri="{C3380CC4-5D6E-409C-BE32-E72D297353CC}">
              <c16:uniqueId val="{00000013-3D7A-4139-AAB7-CB8BDFDBE596}"/>
            </c:ext>
          </c:extLst>
        </c:ser>
        <c:dLbls>
          <c:showLegendKey val="0"/>
          <c:showVal val="1"/>
          <c:showCatName val="0"/>
          <c:showSerName val="0"/>
          <c:showPercent val="0"/>
          <c:showBubbleSize val="0"/>
        </c:dLbls>
        <c:axId val="96631424"/>
        <c:axId val="96654080"/>
      </c:scatterChart>
      <c:valAx>
        <c:axId val="96631424"/>
        <c:scaling>
          <c:orientation val="minMax"/>
          <c:max val="12.5"/>
          <c:min val="7.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6654080"/>
        <c:crosses val="autoZero"/>
        <c:crossBetween val="midCat"/>
      </c:valAx>
      <c:valAx>
        <c:axId val="96654080"/>
        <c:scaling>
          <c:orientation val="minMax"/>
          <c:max val="64"/>
          <c:min val="-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96631424"/>
        <c:crosses val="autoZero"/>
        <c:crossBetween val="midCat"/>
        <c:majorUnit val="7"/>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長崎県川棚町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13,884
13,810
37.25
6,628,503
6,490,246
118,187
3,644,092
5,190,276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42.2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200">
              <a:solidFill>
                <a:schemeClr val="dk1"/>
              </a:solidFill>
              <a:effectLst/>
              <a:latin typeface="+mn-ea"/>
              <a:ea typeface="+mn-ea"/>
              <a:cs typeface="+mn-cs"/>
            </a:rPr>
            <a:t>  </a:t>
          </a:r>
          <a:r>
            <a:rPr kumimoji="1" lang="ja-JP" altLang="ja-JP" sz="1200">
              <a:solidFill>
                <a:schemeClr val="dk1"/>
              </a:solidFill>
              <a:effectLst/>
              <a:latin typeface="+mn-ea"/>
              <a:ea typeface="+mn-ea"/>
              <a:cs typeface="+mn-cs"/>
            </a:rPr>
            <a:t>近年、大きな変動がない状況であるが、自主財源が乏しく財政基盤が脆弱であるため、類似団体平均を</a:t>
          </a:r>
          <a:r>
            <a:rPr kumimoji="1" lang="ja-JP" altLang="en-US" sz="1200">
              <a:solidFill>
                <a:schemeClr val="dk1"/>
              </a:solidFill>
              <a:effectLst/>
              <a:latin typeface="+mn-ea"/>
              <a:ea typeface="+mn-ea"/>
              <a:cs typeface="+mn-cs"/>
            </a:rPr>
            <a:t>０．０８</a:t>
          </a:r>
          <a:r>
            <a:rPr kumimoji="1" lang="ja-JP" altLang="ja-JP" sz="1200">
              <a:solidFill>
                <a:schemeClr val="dk1"/>
              </a:solidFill>
              <a:effectLst/>
              <a:latin typeface="+mn-ea"/>
              <a:ea typeface="+mn-ea"/>
              <a:cs typeface="+mn-cs"/>
            </a:rPr>
            <a:t>ポイント下回っている。</a:t>
          </a:r>
          <a:endParaRPr lang="ja-JP" altLang="ja-JP" sz="1200">
            <a:effectLst/>
            <a:latin typeface="+mn-ea"/>
            <a:ea typeface="+mn-ea"/>
          </a:endParaRPr>
        </a:p>
        <a:p>
          <a:r>
            <a:rPr kumimoji="1" lang="ja-JP" altLang="ja-JP" sz="1200">
              <a:solidFill>
                <a:schemeClr val="dk1"/>
              </a:solidFill>
              <a:effectLst/>
              <a:latin typeface="+mn-ea"/>
              <a:ea typeface="+mn-ea"/>
              <a:cs typeface="+mn-cs"/>
            </a:rPr>
            <a:t>　</a:t>
          </a:r>
          <a:r>
            <a:rPr kumimoji="1" lang="ja-JP" altLang="en-US" sz="1200">
              <a:solidFill>
                <a:schemeClr val="dk1"/>
              </a:solidFill>
              <a:effectLst/>
              <a:latin typeface="+mn-ea"/>
              <a:ea typeface="+mn-ea"/>
              <a:cs typeface="+mn-cs"/>
            </a:rPr>
            <a:t>令和元年度においては新型コロナウイルス感染症の影響は潜在的なものであり、</a:t>
          </a:r>
          <a:r>
            <a:rPr kumimoji="1" lang="ja-JP" altLang="ja-JP" sz="1200">
              <a:solidFill>
                <a:schemeClr val="dk1"/>
              </a:solidFill>
              <a:effectLst/>
              <a:latin typeface="+mn-ea"/>
              <a:ea typeface="+mn-ea"/>
              <a:cs typeface="+mn-cs"/>
            </a:rPr>
            <a:t>町税（個人・法人等）は一定水準を確保できているが、</a:t>
          </a:r>
          <a:r>
            <a:rPr kumimoji="1" lang="ja-JP" altLang="en-US" sz="1200">
              <a:solidFill>
                <a:schemeClr val="dk1"/>
              </a:solidFill>
              <a:effectLst/>
              <a:latin typeface="+mn-ea"/>
              <a:ea typeface="+mn-ea"/>
              <a:cs typeface="+mn-cs"/>
            </a:rPr>
            <a:t>今後の動向に注視しつつ、</a:t>
          </a:r>
          <a:r>
            <a:rPr kumimoji="1" lang="ja-JP" altLang="ja-JP" sz="1200">
              <a:solidFill>
                <a:schemeClr val="dk1"/>
              </a:solidFill>
              <a:effectLst/>
              <a:latin typeface="+mn-ea"/>
              <a:ea typeface="+mn-ea"/>
              <a:cs typeface="+mn-cs"/>
            </a:rPr>
            <a:t>適正な賦課徴収により、自主財源の確保に努める。</a:t>
          </a:r>
          <a:endParaRPr lang="ja-JP" altLang="ja-JP" sz="1200">
            <a:effectLst/>
            <a:latin typeface="+mn-ea"/>
            <a:ea typeface="+mn-ea"/>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19957</xdr:rowOff>
    </xdr:from>
    <xdr:to>
      <xdr:col>23</xdr:col>
      <xdr:colOff>133350</xdr:colOff>
      <xdr:row>44</xdr:row>
      <xdr:rowOff>84667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192157"/>
          <a:ext cx="0" cy="14363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106334</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19957</xdr:rowOff>
    </xdr:from>
    <xdr:to>
      <xdr:col>24</xdr:col>
      <xdr:colOff>12700</xdr:colOff>
      <xdr:row>36</xdr:row>
      <xdr:rowOff>19957</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19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26307</xdr:rowOff>
    </xdr:from>
    <xdr:to>
      <xdr:col>23</xdr:col>
      <xdr:colOff>133350</xdr:colOff>
      <xdr:row>43</xdr:row>
      <xdr:rowOff>37798</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flipV="1">
          <a:off x="4114800" y="7398657"/>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71560</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101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55033</xdr:rowOff>
    </xdr:from>
    <xdr:to>
      <xdr:col>23</xdr:col>
      <xdr:colOff>184150</xdr:colOff>
      <xdr:row>42</xdr:row>
      <xdr:rowOff>156633</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37798</xdr:rowOff>
    </xdr:from>
    <xdr:to>
      <xdr:col>19</xdr:col>
      <xdr:colOff>133350</xdr:colOff>
      <xdr:row>43</xdr:row>
      <xdr:rowOff>49288</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flipV="1">
          <a:off x="3225800" y="7410148"/>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43543</xdr:rowOff>
    </xdr:from>
    <xdr:to>
      <xdr:col>19</xdr:col>
      <xdr:colOff>184150</xdr:colOff>
      <xdr:row>42</xdr:row>
      <xdr:rowOff>145143</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155320</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013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49288</xdr:rowOff>
    </xdr:from>
    <xdr:to>
      <xdr:col>15</xdr:col>
      <xdr:colOff>82550</xdr:colOff>
      <xdr:row>43</xdr:row>
      <xdr:rowOff>60778</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2336800" y="7421638"/>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32052</xdr:rowOff>
    </xdr:from>
    <xdr:to>
      <xdr:col>15</xdr:col>
      <xdr:colOff>133350</xdr:colOff>
      <xdr:row>42</xdr:row>
      <xdr:rowOff>133652</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23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143829</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00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60778</xdr:rowOff>
    </xdr:from>
    <xdr:to>
      <xdr:col>11</xdr:col>
      <xdr:colOff>31750</xdr:colOff>
      <xdr:row>43</xdr:row>
      <xdr:rowOff>72269</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flipV="1">
          <a:off x="1447800" y="7433128"/>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43543</xdr:rowOff>
    </xdr:from>
    <xdr:to>
      <xdr:col>11</xdr:col>
      <xdr:colOff>82550</xdr:colOff>
      <xdr:row>42</xdr:row>
      <xdr:rowOff>145143</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155320</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66524</xdr:rowOff>
    </xdr:from>
    <xdr:to>
      <xdr:col>7</xdr:col>
      <xdr:colOff>31750</xdr:colOff>
      <xdr:row>42</xdr:row>
      <xdr:rowOff>168124</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6851</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03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146957</xdr:rowOff>
    </xdr:from>
    <xdr:to>
      <xdr:col>23</xdr:col>
      <xdr:colOff>184150</xdr:colOff>
      <xdr:row>43</xdr:row>
      <xdr:rowOff>77107</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119034</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319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158448</xdr:rowOff>
    </xdr:from>
    <xdr:to>
      <xdr:col>19</xdr:col>
      <xdr:colOff>184150</xdr:colOff>
      <xdr:row>43</xdr:row>
      <xdr:rowOff>88598</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35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73375</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4457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169938</xdr:rowOff>
    </xdr:from>
    <xdr:to>
      <xdr:col>15</xdr:col>
      <xdr:colOff>133350</xdr:colOff>
      <xdr:row>43</xdr:row>
      <xdr:rowOff>100088</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37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84865</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45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9978</xdr:rowOff>
    </xdr:from>
    <xdr:to>
      <xdr:col>11</xdr:col>
      <xdr:colOff>82550</xdr:colOff>
      <xdr:row>43</xdr:row>
      <xdr:rowOff>111578</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96355</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21469</xdr:rowOff>
    </xdr:from>
    <xdr:to>
      <xdr:col>7</xdr:col>
      <xdr:colOff>31750</xdr:colOff>
      <xdr:row>43</xdr:row>
      <xdr:rowOff>123069</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39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107846</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480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他会計への補助・出資等の金額が増加傾向にあ</a:t>
          </a:r>
          <a:r>
            <a:rPr kumimoji="1" lang="ja-JP" altLang="en-US" sz="1200">
              <a:solidFill>
                <a:schemeClr val="dk1"/>
              </a:solidFill>
              <a:effectLst/>
              <a:latin typeface="+mn-lt"/>
              <a:ea typeface="+mn-ea"/>
              <a:cs typeface="+mn-cs"/>
            </a:rPr>
            <a:t>るが、</a:t>
          </a:r>
          <a:r>
            <a:rPr kumimoji="1" lang="ja-JP" altLang="ja-JP" sz="1200">
              <a:solidFill>
                <a:schemeClr val="dk1"/>
              </a:solidFill>
              <a:effectLst/>
              <a:latin typeface="+mn-lt"/>
              <a:ea typeface="+mn-ea"/>
              <a:cs typeface="+mn-cs"/>
            </a:rPr>
            <a:t>昨年度</a:t>
          </a:r>
          <a:r>
            <a:rPr kumimoji="1" lang="ja-JP" altLang="en-US" sz="1200">
              <a:solidFill>
                <a:schemeClr val="dk1"/>
              </a:solidFill>
              <a:effectLst/>
              <a:latin typeface="+mn-lt"/>
              <a:ea typeface="+mn-ea"/>
              <a:cs typeface="+mn-cs"/>
            </a:rPr>
            <a:t>と</a:t>
          </a:r>
          <a:r>
            <a:rPr kumimoji="1" lang="ja-JP" altLang="ja-JP" sz="1200">
              <a:solidFill>
                <a:schemeClr val="dk1"/>
              </a:solidFill>
              <a:effectLst/>
              <a:latin typeface="+mn-lt"/>
              <a:ea typeface="+mn-ea"/>
              <a:cs typeface="+mn-cs"/>
            </a:rPr>
            <a:t>比較して</a:t>
          </a:r>
          <a:r>
            <a:rPr kumimoji="1" lang="ja-JP" altLang="en-US" sz="1200">
              <a:solidFill>
                <a:schemeClr val="dk1"/>
              </a:solidFill>
              <a:effectLst/>
              <a:latin typeface="+mn-lt"/>
              <a:ea typeface="+mn-ea"/>
              <a:cs typeface="+mn-cs"/>
            </a:rPr>
            <a:t>４</a:t>
          </a:r>
          <a:r>
            <a:rPr kumimoji="1" lang="ja-JP" altLang="ja-JP" sz="1200">
              <a:solidFill>
                <a:schemeClr val="dk1"/>
              </a:solidFill>
              <a:effectLst/>
              <a:latin typeface="+mn-lt"/>
              <a:ea typeface="+mn-ea"/>
              <a:cs typeface="+mn-cs"/>
            </a:rPr>
            <a:t>ポイントの</a:t>
          </a:r>
          <a:r>
            <a:rPr kumimoji="1" lang="ja-JP" altLang="en-US" sz="1200">
              <a:solidFill>
                <a:schemeClr val="dk1"/>
              </a:solidFill>
              <a:effectLst/>
              <a:latin typeface="+mn-lt"/>
              <a:ea typeface="+mn-ea"/>
              <a:cs typeface="+mn-cs"/>
            </a:rPr>
            <a:t>減少</a:t>
          </a:r>
          <a:r>
            <a:rPr kumimoji="1" lang="ja-JP" altLang="ja-JP" sz="1200">
              <a:solidFill>
                <a:schemeClr val="dk1"/>
              </a:solidFill>
              <a:effectLst/>
              <a:latin typeface="+mn-lt"/>
              <a:ea typeface="+mn-ea"/>
              <a:cs typeface="+mn-cs"/>
            </a:rPr>
            <a:t>となった。</a:t>
          </a:r>
          <a:endParaRPr lang="ja-JP" altLang="ja-JP" sz="1200">
            <a:effectLst/>
          </a:endParaRPr>
        </a:p>
        <a:p>
          <a:r>
            <a:rPr kumimoji="1" lang="ja-JP" altLang="ja-JP" sz="1200">
              <a:solidFill>
                <a:schemeClr val="dk1"/>
              </a:solidFill>
              <a:effectLst/>
              <a:latin typeface="+mn-lt"/>
              <a:ea typeface="+mn-ea"/>
              <a:cs typeface="+mn-cs"/>
            </a:rPr>
            <a:t>　企業会計の経営健全化の支援、事務事業評価による事業見直し、適正な管理等を進めることで義務的経費の削減と効率的な行政運営に努める。</a:t>
          </a:r>
          <a:endParaRPr lang="ja-JP" altLang="ja-JP" sz="1200">
            <a:effectLst/>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165735</xdr:rowOff>
    </xdr:from>
    <xdr:to>
      <xdr:col>23</xdr:col>
      <xdr:colOff>133350</xdr:colOff>
      <xdr:row>66</xdr:row>
      <xdr:rowOff>30269</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9938385"/>
          <a:ext cx="0" cy="14075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2346</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318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30269</xdr:rowOff>
    </xdr:from>
    <xdr:to>
      <xdr:col>24</xdr:col>
      <xdr:colOff>12700</xdr:colOff>
      <xdr:row>66</xdr:row>
      <xdr:rowOff>30269</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345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80662</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681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165735</xdr:rowOff>
    </xdr:from>
    <xdr:to>
      <xdr:col>24</xdr:col>
      <xdr:colOff>12700</xdr:colOff>
      <xdr:row>57</xdr:row>
      <xdr:rowOff>165735</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9938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163619</xdr:rowOff>
    </xdr:from>
    <xdr:to>
      <xdr:col>23</xdr:col>
      <xdr:colOff>133350</xdr:colOff>
      <xdr:row>62</xdr:row>
      <xdr:rowOff>153035</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4114800" y="10622069"/>
          <a:ext cx="8382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90398</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7202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118321</xdr:rowOff>
    </xdr:from>
    <xdr:to>
      <xdr:col>23</xdr:col>
      <xdr:colOff>184150</xdr:colOff>
      <xdr:row>63</xdr:row>
      <xdr:rowOff>48471</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0748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111337</xdr:rowOff>
    </xdr:from>
    <xdr:to>
      <xdr:col>19</xdr:col>
      <xdr:colOff>133350</xdr:colOff>
      <xdr:row>62</xdr:row>
      <xdr:rowOff>153035</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3225800" y="10569787"/>
          <a:ext cx="889000" cy="213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70062</xdr:rowOff>
    </xdr:from>
    <xdr:to>
      <xdr:col>19</xdr:col>
      <xdr:colOff>184150</xdr:colOff>
      <xdr:row>63</xdr:row>
      <xdr:rowOff>212</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069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10389</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0468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111337</xdr:rowOff>
    </xdr:from>
    <xdr:to>
      <xdr:col>15</xdr:col>
      <xdr:colOff>82550</xdr:colOff>
      <xdr:row>62</xdr:row>
      <xdr:rowOff>4233</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2336800" y="10569787"/>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49954</xdr:rowOff>
    </xdr:from>
    <xdr:to>
      <xdr:col>15</xdr:col>
      <xdr:colOff>133350</xdr:colOff>
      <xdr:row>62</xdr:row>
      <xdr:rowOff>151554</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067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136331</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076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91229</xdr:rowOff>
    </xdr:from>
    <xdr:to>
      <xdr:col>11</xdr:col>
      <xdr:colOff>31750</xdr:colOff>
      <xdr:row>62</xdr:row>
      <xdr:rowOff>4233</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a:off x="1447800" y="10549679"/>
          <a:ext cx="889000" cy="84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13758</xdr:rowOff>
    </xdr:from>
    <xdr:to>
      <xdr:col>11</xdr:col>
      <xdr:colOff>82550</xdr:colOff>
      <xdr:row>62</xdr:row>
      <xdr:rowOff>115358</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064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100135</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0730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132927</xdr:rowOff>
    </xdr:from>
    <xdr:to>
      <xdr:col>7</xdr:col>
      <xdr:colOff>31750</xdr:colOff>
      <xdr:row>62</xdr:row>
      <xdr:rowOff>63077</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059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47854</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0677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112819</xdr:rowOff>
    </xdr:from>
    <xdr:to>
      <xdr:col>23</xdr:col>
      <xdr:colOff>184150</xdr:colOff>
      <xdr:row>62</xdr:row>
      <xdr:rowOff>42969</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0571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129346</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0416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102235</xdr:rowOff>
    </xdr:from>
    <xdr:to>
      <xdr:col>19</xdr:col>
      <xdr:colOff>184150</xdr:colOff>
      <xdr:row>63</xdr:row>
      <xdr:rowOff>32385</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073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17162</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08185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60537</xdr:rowOff>
    </xdr:from>
    <xdr:to>
      <xdr:col>15</xdr:col>
      <xdr:colOff>133350</xdr:colOff>
      <xdr:row>61</xdr:row>
      <xdr:rowOff>162137</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051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864</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028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124883</xdr:rowOff>
    </xdr:from>
    <xdr:to>
      <xdr:col>11</xdr:col>
      <xdr:colOff>82550</xdr:colOff>
      <xdr:row>62</xdr:row>
      <xdr:rowOff>55033</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058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65210</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035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40429</xdr:rowOff>
    </xdr:from>
    <xdr:to>
      <xdr:col>7</xdr:col>
      <xdr:colOff>31750</xdr:colOff>
      <xdr:row>61</xdr:row>
      <xdr:rowOff>142029</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0498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152206</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0267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[95,878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200">
              <a:solidFill>
                <a:srgbClr val="FF0000"/>
              </a:solidFill>
              <a:effectLst/>
              <a:latin typeface="+mn-lt"/>
              <a:ea typeface="+mn-ea"/>
              <a:cs typeface="+mn-cs"/>
            </a:rPr>
            <a:t>　</a:t>
          </a:r>
          <a:r>
            <a:rPr kumimoji="1" lang="ja-JP" altLang="ja-JP" sz="1200">
              <a:solidFill>
                <a:schemeClr val="tx1"/>
              </a:solidFill>
              <a:effectLst/>
              <a:latin typeface="+mn-lt"/>
              <a:ea typeface="+mn-ea"/>
              <a:cs typeface="+mn-cs"/>
            </a:rPr>
            <a:t>類似団体平均と比較して、人件費・物件費等の適正度が低くなっている要因として、養護老人保護措置業務や塵芥処理業務・し尿処理業務等を一部事務組合で行っていることが挙げられる。一部事務組合の人件費・物件費に充てる負担金や繰出金といった費用を合計した場合、人口１人当たりの金額は増加することになる。よって、今後もこれらを含めた経費について、構成団体と調整しながら抑制していく必要がある。</a:t>
          </a:r>
          <a:endParaRPr lang="ja-JP" altLang="ja-JP" sz="1200">
            <a:solidFill>
              <a:schemeClr val="tx1"/>
            </a:solidFill>
            <a:effectLst/>
          </a:endParaRP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68089</xdr:rowOff>
    </xdr:from>
    <xdr:to>
      <xdr:col>23</xdr:col>
      <xdr:colOff>133350</xdr:colOff>
      <xdr:row>89</xdr:row>
      <xdr:rowOff>125960</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784089"/>
          <a:ext cx="0" cy="16009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98037</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357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493,952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125960</xdr:rowOff>
    </xdr:from>
    <xdr:to>
      <xdr:col>24</xdr:col>
      <xdr:colOff>12700</xdr:colOff>
      <xdr:row>89</xdr:row>
      <xdr:rowOff>125960</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385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154466</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52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68089</xdr:rowOff>
    </xdr:from>
    <xdr:to>
      <xdr:col>24</xdr:col>
      <xdr:colOff>12700</xdr:colOff>
      <xdr:row>80</xdr:row>
      <xdr:rowOff>68089</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784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41145</xdr:rowOff>
    </xdr:from>
    <xdr:to>
      <xdr:col>23</xdr:col>
      <xdr:colOff>133350</xdr:colOff>
      <xdr:row>80</xdr:row>
      <xdr:rowOff>68089</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114800" y="13757145"/>
          <a:ext cx="838200" cy="26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14755</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40736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42678</xdr:rowOff>
    </xdr:from>
    <xdr:to>
      <xdr:col>23</xdr:col>
      <xdr:colOff>184150</xdr:colOff>
      <xdr:row>82</xdr:row>
      <xdr:rowOff>144278</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4101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40590</xdr:rowOff>
    </xdr:from>
    <xdr:to>
      <xdr:col>19</xdr:col>
      <xdr:colOff>133350</xdr:colOff>
      <xdr:row>80</xdr:row>
      <xdr:rowOff>41145</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3225800" y="13756590"/>
          <a:ext cx="889000" cy="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9362</xdr:rowOff>
    </xdr:from>
    <xdr:to>
      <xdr:col>19</xdr:col>
      <xdr:colOff>184150</xdr:colOff>
      <xdr:row>82</xdr:row>
      <xdr:rowOff>110962</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4068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95739</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41546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39894</xdr:rowOff>
    </xdr:from>
    <xdr:to>
      <xdr:col>15</xdr:col>
      <xdr:colOff>82550</xdr:colOff>
      <xdr:row>80</xdr:row>
      <xdr:rowOff>40590</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2336800" y="13755894"/>
          <a:ext cx="889000" cy="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150633</xdr:rowOff>
    </xdr:from>
    <xdr:to>
      <xdr:col>15</xdr:col>
      <xdr:colOff>133350</xdr:colOff>
      <xdr:row>82</xdr:row>
      <xdr:rowOff>80783</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4038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65560</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4124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39894</xdr:rowOff>
    </xdr:from>
    <xdr:to>
      <xdr:col>11</xdr:col>
      <xdr:colOff>31750</xdr:colOff>
      <xdr:row>80</xdr:row>
      <xdr:rowOff>43497</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flipV="1">
          <a:off x="1447800" y="13755894"/>
          <a:ext cx="889000" cy="3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121693</xdr:rowOff>
    </xdr:from>
    <xdr:to>
      <xdr:col>11</xdr:col>
      <xdr:colOff>82550</xdr:colOff>
      <xdr:row>82</xdr:row>
      <xdr:rowOff>51843</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400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36620</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409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126012</xdr:rowOff>
    </xdr:from>
    <xdr:to>
      <xdr:col>7</xdr:col>
      <xdr:colOff>31750</xdr:colOff>
      <xdr:row>82</xdr:row>
      <xdr:rowOff>56162</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4013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40939</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4099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17289</xdr:rowOff>
    </xdr:from>
    <xdr:to>
      <xdr:col>23</xdr:col>
      <xdr:colOff>184150</xdr:colOff>
      <xdr:row>80</xdr:row>
      <xdr:rowOff>118889</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3733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110016</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3654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79</xdr:row>
      <xdr:rowOff>161795</xdr:rowOff>
    </xdr:from>
    <xdr:to>
      <xdr:col>19</xdr:col>
      <xdr:colOff>184150</xdr:colOff>
      <xdr:row>80</xdr:row>
      <xdr:rowOff>91945</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3706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78</xdr:row>
      <xdr:rowOff>102122</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34752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79</xdr:row>
      <xdr:rowOff>161240</xdr:rowOff>
    </xdr:from>
    <xdr:to>
      <xdr:col>15</xdr:col>
      <xdr:colOff>133350</xdr:colOff>
      <xdr:row>80</xdr:row>
      <xdr:rowOff>91390</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370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101567</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3474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79</xdr:row>
      <xdr:rowOff>160544</xdr:rowOff>
    </xdr:from>
    <xdr:to>
      <xdr:col>11</xdr:col>
      <xdr:colOff>82550</xdr:colOff>
      <xdr:row>80</xdr:row>
      <xdr:rowOff>90694</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3705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100871</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3473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164147</xdr:rowOff>
    </xdr:from>
    <xdr:to>
      <xdr:col>7</xdr:col>
      <xdr:colOff>31750</xdr:colOff>
      <xdr:row>80</xdr:row>
      <xdr:rowOff>94297</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3708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104474</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3477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val="FF0000"/>
              </a:solidFill>
              <a:effectLst/>
              <a:uLnTx/>
              <a:uFillTx/>
              <a:latin typeface="+mn-lt"/>
              <a:ea typeface="+mn-ea"/>
              <a:cs typeface="+mn-cs"/>
            </a:rPr>
            <a:t>　</a:t>
          </a:r>
          <a:r>
            <a:rPr kumimoji="1" lang="ja-JP" altLang="ja-JP" sz="1200" b="0" i="0" u="none" strike="noStrike" kern="0" cap="none" spc="0" normalizeH="0" baseline="0" noProof="0">
              <a:ln>
                <a:noFill/>
              </a:ln>
              <a:solidFill>
                <a:schemeClr val="tx1"/>
              </a:solidFill>
              <a:effectLst/>
              <a:uLnTx/>
              <a:uFillTx/>
              <a:latin typeface="+mn-lt"/>
              <a:ea typeface="+mn-ea"/>
              <a:cs typeface="+mn-cs"/>
            </a:rPr>
            <a:t>定員適正化計画に基づき民間委託等の推進・職員の定数減を図ってきた結果、職員の経験年数階層の変動により、９９％</a:t>
          </a:r>
          <a:r>
            <a:rPr kumimoji="1" lang="ja-JP" altLang="en-US" sz="1200" b="0" i="0" u="none" strike="noStrike" kern="0" cap="none" spc="0" normalizeH="0" baseline="0" noProof="0">
              <a:ln>
                <a:noFill/>
              </a:ln>
              <a:solidFill>
                <a:schemeClr val="tx1"/>
              </a:solidFill>
              <a:effectLst/>
              <a:uLnTx/>
              <a:uFillTx/>
              <a:latin typeface="+mn-lt"/>
              <a:ea typeface="+mn-ea"/>
              <a:cs typeface="+mn-cs"/>
            </a:rPr>
            <a:t>近い年度もあるが、</a:t>
          </a:r>
          <a:r>
            <a:rPr kumimoji="1" lang="ja-JP" altLang="ja-JP" sz="1200" b="0" i="0" u="none" strike="noStrike" kern="0" cap="none" spc="0" normalizeH="0" baseline="0" noProof="0">
              <a:ln>
                <a:noFill/>
              </a:ln>
              <a:solidFill>
                <a:schemeClr val="tx1"/>
              </a:solidFill>
              <a:effectLst/>
              <a:uLnTx/>
              <a:uFillTx/>
              <a:latin typeface="+mn-lt"/>
              <a:ea typeface="+mn-ea"/>
              <a:cs typeface="+mn-cs"/>
            </a:rPr>
            <a:t>平成２５年度以降は１００％を下回って</a:t>
          </a:r>
          <a:r>
            <a:rPr kumimoji="1" lang="ja-JP" altLang="en-US" sz="1200" b="0" i="0" u="none" strike="noStrike" kern="0" cap="none" spc="0" normalizeH="0" baseline="0" noProof="0">
              <a:ln>
                <a:noFill/>
              </a:ln>
              <a:solidFill>
                <a:schemeClr val="tx1"/>
              </a:solidFill>
              <a:effectLst/>
              <a:uLnTx/>
              <a:uFillTx/>
              <a:latin typeface="+mn-lt"/>
              <a:ea typeface="+mn-ea"/>
              <a:cs typeface="+mn-cs"/>
            </a:rPr>
            <a:t>いる。</a:t>
          </a:r>
          <a:endParaRPr kumimoji="0" lang="ja-JP" altLang="ja-JP" sz="1200" b="0" i="0" u="none" strike="noStrike" kern="0" cap="none" spc="0" normalizeH="0" baseline="0" noProof="0">
            <a:ln>
              <a:noFill/>
            </a:ln>
            <a:solidFill>
              <a:schemeClr val="tx1"/>
            </a:solidFill>
            <a:effectLst/>
            <a:uLnTx/>
            <a:uFillTx/>
            <a:latin typeface="+mn-lt"/>
            <a:cs typeface="+mn-cs"/>
          </a:endParaRPr>
        </a:p>
        <a:p>
          <a:endParaRPr kumimoji="1" lang="ja-JP" altLang="en-US" sz="13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id="{00000000-0008-0000-0300-0000FE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74084</xdr:rowOff>
    </xdr:from>
    <xdr:to>
      <xdr:col>81</xdr:col>
      <xdr:colOff>44450</xdr:colOff>
      <xdr:row>90</xdr:row>
      <xdr:rowOff>36286</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7018000" y="13961534"/>
          <a:ext cx="0" cy="15052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8363</xdr:rowOff>
    </xdr:from>
    <xdr:ext cx="762000" cy="259045"/>
    <xdr:sp macro="" textlink="">
      <xdr:nvSpPr>
        <xdr:cNvPr id="256" name="給与水準   （国との比較）最小値テキスト">
          <a:extLst>
            <a:ext uri="{FF2B5EF4-FFF2-40B4-BE49-F238E27FC236}">
              <a16:creationId xmlns:a16="http://schemas.microsoft.com/office/drawing/2014/main" id="{00000000-0008-0000-0300-000000010000}"/>
            </a:ext>
          </a:extLst>
        </xdr:cNvPr>
        <xdr:cNvSpPr txBox="1"/>
      </xdr:nvSpPr>
      <xdr:spPr>
        <a:xfrm>
          <a:off x="17106900" y="1543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36286</xdr:rowOff>
    </xdr:from>
    <xdr:to>
      <xdr:col>81</xdr:col>
      <xdr:colOff>133350</xdr:colOff>
      <xdr:row>90</xdr:row>
      <xdr:rowOff>36286</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5466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160461</xdr:rowOff>
    </xdr:from>
    <xdr:ext cx="762000" cy="259045"/>
    <xdr:sp macro="" textlink="">
      <xdr:nvSpPr>
        <xdr:cNvPr id="258" name="給与水準   （国との比較）最大値テキスト">
          <a:extLst>
            <a:ext uri="{FF2B5EF4-FFF2-40B4-BE49-F238E27FC236}">
              <a16:creationId xmlns:a16="http://schemas.microsoft.com/office/drawing/2014/main" id="{00000000-0008-0000-0300-000002010000}"/>
            </a:ext>
          </a:extLst>
        </xdr:cNvPr>
        <xdr:cNvSpPr txBox="1"/>
      </xdr:nvSpPr>
      <xdr:spPr>
        <a:xfrm>
          <a:off x="17106900" y="1370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74084</xdr:rowOff>
    </xdr:from>
    <xdr:to>
      <xdr:col>81</xdr:col>
      <xdr:colOff>133350</xdr:colOff>
      <xdr:row>81</xdr:row>
      <xdr:rowOff>74084</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3961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90109</xdr:rowOff>
    </xdr:from>
    <xdr:to>
      <xdr:col>81</xdr:col>
      <xdr:colOff>44450</xdr:colOff>
      <xdr:row>86</xdr:row>
      <xdr:rowOff>136071</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179800" y="14834809"/>
          <a:ext cx="8382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78818</xdr:rowOff>
    </xdr:from>
    <xdr:ext cx="762000" cy="259045"/>
    <xdr:sp macro="" textlink="">
      <xdr:nvSpPr>
        <xdr:cNvPr id="261" name="給与水準   （国との比較）平均値テキスト">
          <a:extLst>
            <a:ext uri="{FF2B5EF4-FFF2-40B4-BE49-F238E27FC236}">
              <a16:creationId xmlns:a16="http://schemas.microsoft.com/office/drawing/2014/main" id="{00000000-0008-0000-0300-000005010000}"/>
            </a:ext>
          </a:extLst>
        </xdr:cNvPr>
        <xdr:cNvSpPr txBox="1"/>
      </xdr:nvSpPr>
      <xdr:spPr>
        <a:xfrm>
          <a:off x="17106900" y="146520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62291</xdr:rowOff>
    </xdr:from>
    <xdr:to>
      <xdr:col>81</xdr:col>
      <xdr:colOff>95250</xdr:colOff>
      <xdr:row>86</xdr:row>
      <xdr:rowOff>163891</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9672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90109</xdr:rowOff>
    </xdr:from>
    <xdr:to>
      <xdr:col>77</xdr:col>
      <xdr:colOff>44450</xdr:colOff>
      <xdr:row>87</xdr:row>
      <xdr:rowOff>79527</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5290800" y="14834809"/>
          <a:ext cx="889000" cy="160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62291</xdr:rowOff>
    </xdr:from>
    <xdr:to>
      <xdr:col>77</xdr:col>
      <xdr:colOff>95250</xdr:colOff>
      <xdr:row>86</xdr:row>
      <xdr:rowOff>163891</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1290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148668</xdr:rowOff>
    </xdr:from>
    <xdr:ext cx="7366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798800" y="148933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79527</xdr:rowOff>
    </xdr:from>
    <xdr:to>
      <xdr:col>72</xdr:col>
      <xdr:colOff>203200</xdr:colOff>
      <xdr:row>88</xdr:row>
      <xdr:rowOff>34471</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4401800" y="14995677"/>
          <a:ext cx="889000" cy="126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5240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162577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909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125488</xdr:rowOff>
    </xdr:from>
    <xdr:to>
      <xdr:col>68</xdr:col>
      <xdr:colOff>152400</xdr:colOff>
      <xdr:row>88</xdr:row>
      <xdr:rowOff>34471</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a:off x="13512800" y="15041638"/>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27818</xdr:rowOff>
    </xdr:from>
    <xdr:to>
      <xdr:col>68</xdr:col>
      <xdr:colOff>203200</xdr:colOff>
      <xdr:row>86</xdr:row>
      <xdr:rowOff>129418</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4351000" y="1477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139595</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020800" y="14541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16329</xdr:rowOff>
    </xdr:from>
    <xdr:to>
      <xdr:col>64</xdr:col>
      <xdr:colOff>152400</xdr:colOff>
      <xdr:row>86</xdr:row>
      <xdr:rowOff>117929</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3462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128106</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131800" y="1452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85271</xdr:rowOff>
    </xdr:from>
    <xdr:to>
      <xdr:col>81</xdr:col>
      <xdr:colOff>95250</xdr:colOff>
      <xdr:row>87</xdr:row>
      <xdr:rowOff>15421</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9672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57348</xdr:rowOff>
    </xdr:from>
    <xdr:ext cx="762000" cy="259045"/>
    <xdr:sp macro="" textlink="">
      <xdr:nvSpPr>
        <xdr:cNvPr id="280" name="給与水準   （国との比較）該当値テキスト">
          <a:extLst>
            <a:ext uri="{FF2B5EF4-FFF2-40B4-BE49-F238E27FC236}">
              <a16:creationId xmlns:a16="http://schemas.microsoft.com/office/drawing/2014/main" id="{00000000-0008-0000-0300-000018010000}"/>
            </a:ext>
          </a:extLst>
        </xdr:cNvPr>
        <xdr:cNvSpPr txBox="1"/>
      </xdr:nvSpPr>
      <xdr:spPr>
        <a:xfrm>
          <a:off x="17106900" y="14802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39309</xdr:rowOff>
    </xdr:from>
    <xdr:to>
      <xdr:col>77</xdr:col>
      <xdr:colOff>95250</xdr:colOff>
      <xdr:row>86</xdr:row>
      <xdr:rowOff>140909</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129000" y="1478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151086</xdr:rowOff>
    </xdr:from>
    <xdr:ext cx="7366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98800" y="14552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28727</xdr:rowOff>
    </xdr:from>
    <xdr:to>
      <xdr:col>73</xdr:col>
      <xdr:colOff>44450</xdr:colOff>
      <xdr:row>87</xdr:row>
      <xdr:rowOff>130327</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5240000" y="14944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115104</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909800" y="15031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155121</xdr:rowOff>
    </xdr:from>
    <xdr:to>
      <xdr:col>68</xdr:col>
      <xdr:colOff>203200</xdr:colOff>
      <xdr:row>88</xdr:row>
      <xdr:rowOff>85271</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4351000" y="1507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70048</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020800" y="15157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74688</xdr:rowOff>
    </xdr:from>
    <xdr:to>
      <xdr:col>64</xdr:col>
      <xdr:colOff>152400</xdr:colOff>
      <xdr:row>88</xdr:row>
      <xdr:rowOff>4838</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3462000" y="1499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161065</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131800" y="1507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val="FF0000"/>
              </a:solidFill>
              <a:effectLst/>
              <a:uLnTx/>
              <a:uFillTx/>
              <a:latin typeface="+mn-lt"/>
              <a:ea typeface="+mn-ea"/>
              <a:cs typeface="+mn-cs"/>
            </a:rPr>
            <a:t>　</a:t>
          </a:r>
          <a:r>
            <a:rPr kumimoji="1" lang="ja-JP" altLang="ja-JP" sz="1200" b="0" i="0" u="none" strike="noStrike" kern="0" cap="none" spc="0" normalizeH="0" baseline="0" noProof="0">
              <a:ln>
                <a:noFill/>
              </a:ln>
              <a:solidFill>
                <a:schemeClr val="tx1"/>
              </a:solidFill>
              <a:effectLst/>
              <a:uLnTx/>
              <a:uFillTx/>
              <a:latin typeface="+mn-lt"/>
              <a:ea typeface="+mn-ea"/>
              <a:cs typeface="+mn-cs"/>
            </a:rPr>
            <a:t>人事管理の適正を図るため、職員の削減を行ってきた。</a:t>
          </a:r>
          <a:endParaRPr kumimoji="0" lang="ja-JP" altLang="ja-JP" sz="1200" b="0" i="0" u="none" strike="noStrike" kern="0" cap="none" spc="0" normalizeH="0" baseline="0" noProof="0">
            <a:ln>
              <a:noFill/>
            </a:ln>
            <a:solidFill>
              <a:schemeClr val="tx1"/>
            </a:solidFill>
            <a:effectLst/>
            <a:uLnTx/>
            <a:uFillTx/>
            <a:latin typeface="+mn-lt"/>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schemeClr val="tx1"/>
              </a:solidFill>
              <a:effectLst/>
              <a:uLnTx/>
              <a:uFillTx/>
              <a:latin typeface="+mn-lt"/>
              <a:ea typeface="+mn-ea"/>
              <a:cs typeface="+mn-cs"/>
            </a:rPr>
            <a:t>　今後も引き続き、人事管理の適正化に取組むこととなるが、近年新規事業の実施や制度の複雑化に伴い、住民に対してきめ細かな対応を求められている状況</a:t>
          </a:r>
          <a:r>
            <a:rPr kumimoji="1" lang="ja-JP" altLang="en-US" sz="1200" b="0" i="0" u="none" strike="noStrike" kern="0" cap="none" spc="0" normalizeH="0" baseline="0" noProof="0">
              <a:ln>
                <a:noFill/>
              </a:ln>
              <a:solidFill>
                <a:schemeClr val="tx1"/>
              </a:solidFill>
              <a:effectLst/>
              <a:uLnTx/>
              <a:uFillTx/>
              <a:latin typeface="+mn-lt"/>
              <a:ea typeface="+mn-ea"/>
              <a:cs typeface="+mn-cs"/>
            </a:rPr>
            <a:t>や災害の発生頻度が増加傾向にあり</a:t>
          </a:r>
          <a:r>
            <a:rPr kumimoji="1" lang="ja-JP" altLang="ja-JP" sz="1200" b="0" i="0" u="none" strike="noStrike" kern="0" cap="none" spc="0" normalizeH="0" baseline="0" noProof="0">
              <a:ln>
                <a:noFill/>
              </a:ln>
              <a:solidFill>
                <a:schemeClr val="tx1"/>
              </a:solidFill>
              <a:effectLst/>
              <a:uLnTx/>
              <a:uFillTx/>
              <a:latin typeface="+mn-lt"/>
              <a:ea typeface="+mn-ea"/>
              <a:cs typeface="+mn-cs"/>
            </a:rPr>
            <a:t>、</a:t>
          </a:r>
          <a:r>
            <a:rPr kumimoji="1" lang="ja-JP" altLang="en-US" sz="1200" b="0" i="0" u="none" strike="noStrike" kern="0" cap="none" spc="0" normalizeH="0" baseline="0" noProof="0">
              <a:ln>
                <a:noFill/>
              </a:ln>
              <a:solidFill>
                <a:schemeClr val="tx1"/>
              </a:solidFill>
              <a:effectLst/>
              <a:uLnTx/>
              <a:uFillTx/>
              <a:latin typeface="+mn-lt"/>
              <a:ea typeface="+mn-ea"/>
              <a:cs typeface="+mn-cs"/>
            </a:rPr>
            <a:t>現状からの</a:t>
          </a:r>
          <a:r>
            <a:rPr kumimoji="1" lang="ja-JP" altLang="ja-JP" sz="1200" b="0" i="0" u="none" strike="noStrike" kern="0" cap="none" spc="0" normalizeH="0" baseline="0" noProof="0">
              <a:ln>
                <a:noFill/>
              </a:ln>
              <a:solidFill>
                <a:schemeClr val="tx1"/>
              </a:solidFill>
              <a:effectLst/>
              <a:uLnTx/>
              <a:uFillTx/>
              <a:latin typeface="+mn-lt"/>
              <a:ea typeface="+mn-ea"/>
              <a:cs typeface="+mn-cs"/>
            </a:rPr>
            <a:t>大幅な削減は困難と思われる。</a:t>
          </a:r>
          <a:endParaRPr kumimoji="0" lang="ja-JP" altLang="ja-JP" sz="1200" b="0" i="0" u="none" strike="noStrike" kern="0" cap="none" spc="0" normalizeH="0" baseline="0" noProof="0">
            <a:ln>
              <a:noFill/>
            </a:ln>
            <a:solidFill>
              <a:schemeClr val="tx1"/>
            </a:solidFill>
            <a:effectLst/>
            <a:uLnTx/>
            <a:uFillTx/>
            <a:latin typeface="+mn-lt"/>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2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70282</xdr:rowOff>
    </xdr:from>
    <xdr:to>
      <xdr:col>81</xdr:col>
      <xdr:colOff>44450</xdr:colOff>
      <xdr:row>67</xdr:row>
      <xdr:rowOff>2311</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357282"/>
          <a:ext cx="0" cy="11321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145838</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461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2311</xdr:rowOff>
    </xdr:from>
    <xdr:to>
      <xdr:col>81</xdr:col>
      <xdr:colOff>133350</xdr:colOff>
      <xdr:row>67</xdr:row>
      <xdr:rowOff>2311</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489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156659</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10100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70282</xdr:rowOff>
    </xdr:from>
    <xdr:to>
      <xdr:col>81</xdr:col>
      <xdr:colOff>133350</xdr:colOff>
      <xdr:row>60</xdr:row>
      <xdr:rowOff>70282</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357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85725</xdr:rowOff>
    </xdr:from>
    <xdr:to>
      <xdr:col>81</xdr:col>
      <xdr:colOff>44450</xdr:colOff>
      <xdr:row>60</xdr:row>
      <xdr:rowOff>93446</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372725"/>
          <a:ext cx="838200" cy="7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45000</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503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72923</xdr:rowOff>
    </xdr:from>
    <xdr:to>
      <xdr:col>81</xdr:col>
      <xdr:colOff>95250</xdr:colOff>
      <xdr:row>62</xdr:row>
      <xdr:rowOff>3073</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531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78486</xdr:rowOff>
    </xdr:from>
    <xdr:to>
      <xdr:col>77</xdr:col>
      <xdr:colOff>44450</xdr:colOff>
      <xdr:row>60</xdr:row>
      <xdr:rowOff>85725</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365486"/>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60858</xdr:rowOff>
    </xdr:from>
    <xdr:to>
      <xdr:col>77</xdr:col>
      <xdr:colOff>95250</xdr:colOff>
      <xdr:row>61</xdr:row>
      <xdr:rowOff>162458</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51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147235</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605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76073</xdr:rowOff>
    </xdr:from>
    <xdr:to>
      <xdr:col>72</xdr:col>
      <xdr:colOff>203200</xdr:colOff>
      <xdr:row>60</xdr:row>
      <xdr:rowOff>78486</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363073"/>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47828</xdr:rowOff>
    </xdr:from>
    <xdr:to>
      <xdr:col>73</xdr:col>
      <xdr:colOff>44450</xdr:colOff>
      <xdr:row>61</xdr:row>
      <xdr:rowOff>149428</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506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134205</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592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76073</xdr:rowOff>
    </xdr:from>
    <xdr:to>
      <xdr:col>68</xdr:col>
      <xdr:colOff>152400</xdr:colOff>
      <xdr:row>60</xdr:row>
      <xdr:rowOff>89103</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flipV="1">
          <a:off x="13512800" y="10363073"/>
          <a:ext cx="889000" cy="1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43967</xdr:rowOff>
    </xdr:from>
    <xdr:to>
      <xdr:col>68</xdr:col>
      <xdr:colOff>203200</xdr:colOff>
      <xdr:row>61</xdr:row>
      <xdr:rowOff>145567</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502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130344</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588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46863</xdr:rowOff>
    </xdr:from>
    <xdr:to>
      <xdr:col>64</xdr:col>
      <xdr:colOff>152400</xdr:colOff>
      <xdr:row>61</xdr:row>
      <xdr:rowOff>148463</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50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133240</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591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42646</xdr:rowOff>
    </xdr:from>
    <xdr:to>
      <xdr:col>81</xdr:col>
      <xdr:colOff>95250</xdr:colOff>
      <xdr:row>60</xdr:row>
      <xdr:rowOff>144246</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329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135373</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250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34925</xdr:rowOff>
    </xdr:from>
    <xdr:to>
      <xdr:col>77</xdr:col>
      <xdr:colOff>95250</xdr:colOff>
      <xdr:row>60</xdr:row>
      <xdr:rowOff>136525</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32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146702</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0908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27686</xdr:rowOff>
    </xdr:from>
    <xdr:to>
      <xdr:col>73</xdr:col>
      <xdr:colOff>44450</xdr:colOff>
      <xdr:row>60</xdr:row>
      <xdr:rowOff>129286</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31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139463</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083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25273</xdr:rowOff>
    </xdr:from>
    <xdr:to>
      <xdr:col>68</xdr:col>
      <xdr:colOff>203200</xdr:colOff>
      <xdr:row>60</xdr:row>
      <xdr:rowOff>126873</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312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137050</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081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38303</xdr:rowOff>
    </xdr:from>
    <xdr:to>
      <xdr:col>64</xdr:col>
      <xdr:colOff>152400</xdr:colOff>
      <xdr:row>60</xdr:row>
      <xdr:rowOff>139903</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325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150080</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094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val="FF0000"/>
              </a:solidFill>
              <a:effectLst/>
              <a:uLnTx/>
              <a:uFillTx/>
              <a:latin typeface="+mn-lt"/>
              <a:ea typeface="+mn-ea"/>
              <a:cs typeface="+mn-cs"/>
            </a:rPr>
            <a:t>　</a:t>
          </a:r>
          <a:r>
            <a:rPr kumimoji="1" lang="ja-JP" altLang="ja-JP" sz="1200" b="0" i="0" u="none" strike="noStrike" kern="0" cap="none" spc="0" normalizeH="0" baseline="0" noProof="0">
              <a:ln>
                <a:noFill/>
              </a:ln>
              <a:solidFill>
                <a:schemeClr val="tx1"/>
              </a:solidFill>
              <a:effectLst/>
              <a:uLnTx/>
              <a:uFillTx/>
              <a:latin typeface="+mn-lt"/>
              <a:ea typeface="+mn-ea"/>
              <a:cs typeface="+mn-cs"/>
            </a:rPr>
            <a:t>近年、新規借り入れの抑制により、町債残高が減少したこと及び税収等が増加したことによりやや改善傾向にある。</a:t>
          </a:r>
          <a:endParaRPr kumimoji="0" lang="ja-JP" altLang="ja-JP" sz="1200" b="0" i="0" u="none" strike="noStrike" kern="0" cap="none" spc="0" normalizeH="0" baseline="0" noProof="0">
            <a:ln>
              <a:noFill/>
            </a:ln>
            <a:solidFill>
              <a:schemeClr val="tx1"/>
            </a:solidFill>
            <a:effectLst/>
            <a:uLnTx/>
            <a:uFillTx/>
            <a:latin typeface="+mn-lt"/>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schemeClr val="tx1"/>
              </a:solidFill>
              <a:effectLst/>
              <a:uLnTx/>
              <a:uFillTx/>
              <a:latin typeface="+mn-lt"/>
              <a:ea typeface="+mn-ea"/>
              <a:cs typeface="+mn-cs"/>
            </a:rPr>
            <a:t>　しかし、ながら依然として自主財源が乏しい状況に変わりはなく、財政構造の大きな転換は難しい状況にあるため、既存事業の見直しを行い、新規事業の実施等については費用対効果等の精査・点検を徹底し歳出の縮減と財政の健全化を図る。</a:t>
          </a:r>
          <a:endParaRPr kumimoji="0" lang="ja-JP" altLang="ja-JP" sz="1200" b="0" i="0" u="none" strike="noStrike" kern="0" cap="none" spc="0" normalizeH="0" baseline="0" noProof="0">
            <a:ln>
              <a:noFill/>
            </a:ln>
            <a:solidFill>
              <a:schemeClr val="tx1"/>
            </a:solidFill>
            <a:effectLst/>
            <a:uLnTx/>
            <a:uFillTx/>
            <a:latin typeface="+mn-lt"/>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54187</xdr:rowOff>
    </xdr:from>
    <xdr:to>
      <xdr:col>81</xdr:col>
      <xdr:colOff>44450</xdr:colOff>
      <xdr:row>45</xdr:row>
      <xdr:rowOff>138430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397837"/>
          <a:ext cx="0" cy="14558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110507</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82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138430</xdr:rowOff>
    </xdr:from>
    <xdr:to>
      <xdr:col>81</xdr:col>
      <xdr:colOff>133350</xdr:colOff>
      <xdr:row>45</xdr:row>
      <xdr:rowOff>138430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853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140564</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141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54187</xdr:rowOff>
    </xdr:from>
    <xdr:to>
      <xdr:col>81</xdr:col>
      <xdr:colOff>133350</xdr:colOff>
      <xdr:row>37</xdr:row>
      <xdr:rowOff>54187</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397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33444</xdr:rowOff>
    </xdr:from>
    <xdr:to>
      <xdr:col>81</xdr:col>
      <xdr:colOff>44450</xdr:colOff>
      <xdr:row>42</xdr:row>
      <xdr:rowOff>162137</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6179800" y="7234344"/>
          <a:ext cx="8382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154533</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70125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138006</xdr:rowOff>
    </xdr:from>
    <xdr:to>
      <xdr:col>81</xdr:col>
      <xdr:colOff>95250</xdr:colOff>
      <xdr:row>42</xdr:row>
      <xdr:rowOff>68156</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162137</xdr:rowOff>
    </xdr:from>
    <xdr:to>
      <xdr:col>77</xdr:col>
      <xdr:colOff>44450</xdr:colOff>
      <xdr:row>43</xdr:row>
      <xdr:rowOff>143510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5290800" y="7363037"/>
          <a:ext cx="889000" cy="152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129963</xdr:rowOff>
    </xdr:from>
    <xdr:to>
      <xdr:col>77</xdr:col>
      <xdr:colOff>95250</xdr:colOff>
      <xdr:row>42</xdr:row>
      <xdr:rowOff>60113</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70290</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928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143510</xdr:rowOff>
    </xdr:from>
    <xdr:to>
      <xdr:col>72</xdr:col>
      <xdr:colOff>203200</xdr:colOff>
      <xdr:row>43</xdr:row>
      <xdr:rowOff>151554</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4401800" y="7515860"/>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138006</xdr:rowOff>
    </xdr:from>
    <xdr:to>
      <xdr:col>73</xdr:col>
      <xdr:colOff>44450</xdr:colOff>
      <xdr:row>42</xdr:row>
      <xdr:rowOff>68156</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78333</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693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151554</xdr:rowOff>
    </xdr:from>
    <xdr:to>
      <xdr:col>68</xdr:col>
      <xdr:colOff>152400</xdr:colOff>
      <xdr:row>44</xdr:row>
      <xdr:rowOff>12277</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3512800" y="7523904"/>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138006</xdr:rowOff>
    </xdr:from>
    <xdr:to>
      <xdr:col>68</xdr:col>
      <xdr:colOff>203200</xdr:colOff>
      <xdr:row>42</xdr:row>
      <xdr:rowOff>68156</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78333</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693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46990</xdr:rowOff>
    </xdr:from>
    <xdr:to>
      <xdr:col>64</xdr:col>
      <xdr:colOff>152400</xdr:colOff>
      <xdr:row>42</xdr:row>
      <xdr:rowOff>148590</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724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158767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7016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154094</xdr:rowOff>
    </xdr:from>
    <xdr:to>
      <xdr:col>81</xdr:col>
      <xdr:colOff>95250</xdr:colOff>
      <xdr:row>42</xdr:row>
      <xdr:rowOff>84244</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718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126171</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715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111337</xdr:rowOff>
    </xdr:from>
    <xdr:to>
      <xdr:col>77</xdr:col>
      <xdr:colOff>95250</xdr:colOff>
      <xdr:row>43</xdr:row>
      <xdr:rowOff>41487</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731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26264</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73986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92710</xdr:rowOff>
    </xdr:from>
    <xdr:to>
      <xdr:col>73</xdr:col>
      <xdr:colOff>44450</xdr:colOff>
      <xdr:row>44</xdr:row>
      <xdr:rowOff>22860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7637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755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100754</xdr:rowOff>
    </xdr:from>
    <xdr:to>
      <xdr:col>68</xdr:col>
      <xdr:colOff>203200</xdr:colOff>
      <xdr:row>44</xdr:row>
      <xdr:rowOff>30904</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747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15681</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7559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132927</xdr:rowOff>
    </xdr:from>
    <xdr:to>
      <xdr:col>64</xdr:col>
      <xdr:colOff>152400</xdr:colOff>
      <xdr:row>44</xdr:row>
      <xdr:rowOff>63077</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750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47854</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759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val="FF0000"/>
              </a:solidFill>
              <a:effectLst/>
              <a:uLnTx/>
              <a:uFillTx/>
              <a:latin typeface="+mn-lt"/>
              <a:ea typeface="+mn-ea"/>
              <a:cs typeface="+mn-cs"/>
            </a:rPr>
            <a:t>　</a:t>
          </a:r>
          <a:r>
            <a:rPr kumimoji="1" lang="ja-JP" altLang="en-US" sz="1200" b="0" i="0" u="none" strike="noStrike" kern="0" cap="none" spc="0" normalizeH="0" baseline="0" noProof="0">
              <a:ln>
                <a:noFill/>
              </a:ln>
              <a:solidFill>
                <a:schemeClr val="tx1"/>
              </a:solidFill>
              <a:effectLst/>
              <a:uLnTx/>
              <a:uFillTx/>
              <a:latin typeface="+mn-lt"/>
              <a:ea typeface="+mn-ea"/>
              <a:cs typeface="+mn-cs"/>
            </a:rPr>
            <a:t>公共下水道事業の企業会計化及び</a:t>
          </a:r>
          <a:r>
            <a:rPr kumimoji="1" lang="ja-JP" altLang="ja-JP" sz="1200" b="0" i="0" u="none" strike="noStrike" kern="0" cap="none" spc="0" normalizeH="0" baseline="0" noProof="0">
              <a:ln>
                <a:noFill/>
              </a:ln>
              <a:solidFill>
                <a:schemeClr val="tx1"/>
              </a:solidFill>
              <a:effectLst/>
              <a:uLnTx/>
              <a:uFillTx/>
              <a:latin typeface="+mn-lt"/>
              <a:ea typeface="+mn-ea"/>
              <a:cs typeface="+mn-cs"/>
            </a:rPr>
            <a:t>、新規借入額</a:t>
          </a:r>
          <a:r>
            <a:rPr kumimoji="1" lang="ja-JP" altLang="en-US" sz="1200" b="0" i="0" u="none" strike="noStrike" kern="0" cap="none" spc="0" normalizeH="0" baseline="0" noProof="0">
              <a:ln>
                <a:noFill/>
              </a:ln>
              <a:solidFill>
                <a:schemeClr val="tx1"/>
              </a:solidFill>
              <a:effectLst/>
              <a:uLnTx/>
              <a:uFillTx/>
              <a:latin typeface="+mn-lt"/>
              <a:ea typeface="+mn-ea"/>
              <a:cs typeface="+mn-cs"/>
            </a:rPr>
            <a:t>の</a:t>
          </a:r>
          <a:r>
            <a:rPr kumimoji="1" lang="ja-JP" altLang="ja-JP" sz="1200" b="0" i="0" u="none" strike="noStrike" kern="0" cap="none" spc="0" normalizeH="0" baseline="0" noProof="0">
              <a:ln>
                <a:noFill/>
              </a:ln>
              <a:solidFill>
                <a:schemeClr val="tx1"/>
              </a:solidFill>
              <a:effectLst/>
              <a:uLnTx/>
              <a:uFillTx/>
              <a:latin typeface="+mn-lt"/>
              <a:ea typeface="+mn-ea"/>
              <a:cs typeface="+mn-cs"/>
            </a:rPr>
            <a:t>抑制</a:t>
          </a:r>
          <a:r>
            <a:rPr kumimoji="1" lang="ja-JP" altLang="en-US" sz="1200" b="0" i="0" u="none" strike="noStrike" kern="0" cap="none" spc="0" normalizeH="0" baseline="0" noProof="0">
              <a:ln>
                <a:noFill/>
              </a:ln>
              <a:solidFill>
                <a:schemeClr val="tx1"/>
              </a:solidFill>
              <a:effectLst/>
              <a:uLnTx/>
              <a:uFillTx/>
              <a:latin typeface="+mn-lt"/>
              <a:ea typeface="+mn-ea"/>
              <a:cs typeface="+mn-cs"/>
            </a:rPr>
            <a:t>効果により、</a:t>
          </a:r>
          <a:r>
            <a:rPr kumimoji="1" lang="ja-JP" altLang="ja-JP" sz="1200" b="0" i="0" u="none" strike="noStrike" kern="0" cap="none" spc="0" normalizeH="0" baseline="0" noProof="0">
              <a:ln>
                <a:noFill/>
              </a:ln>
              <a:solidFill>
                <a:schemeClr val="tx1"/>
              </a:solidFill>
              <a:effectLst/>
              <a:uLnTx/>
              <a:uFillTx/>
              <a:latin typeface="+mn-lt"/>
              <a:ea typeface="+mn-ea"/>
              <a:cs typeface="+mn-cs"/>
            </a:rPr>
            <a:t>改善</a:t>
          </a:r>
          <a:r>
            <a:rPr kumimoji="1" lang="ja-JP" altLang="en-US" sz="1200" b="0" i="0" u="none" strike="noStrike" kern="0" cap="none" spc="0" normalizeH="0" baseline="0" noProof="0">
              <a:ln>
                <a:noFill/>
              </a:ln>
              <a:solidFill>
                <a:schemeClr val="tx1"/>
              </a:solidFill>
              <a:effectLst/>
              <a:uLnTx/>
              <a:uFillTx/>
              <a:latin typeface="+mn-lt"/>
              <a:ea typeface="+mn-ea"/>
              <a:cs typeface="+mn-cs"/>
            </a:rPr>
            <a:t>傾向であったが、一部事務組合の施設改修事業に伴い、本町の負担も増加してい</a:t>
          </a:r>
          <a:r>
            <a:rPr kumimoji="1" lang="ja-JP" altLang="ja-JP" sz="1200" b="0" i="0" u="none" strike="noStrike" kern="0" cap="none" spc="0" normalizeH="0" baseline="0" noProof="0">
              <a:ln>
                <a:noFill/>
              </a:ln>
              <a:solidFill>
                <a:schemeClr val="tx1"/>
              </a:solidFill>
              <a:effectLst/>
              <a:uLnTx/>
              <a:uFillTx/>
              <a:latin typeface="+mn-lt"/>
              <a:ea typeface="+mn-ea"/>
              <a:cs typeface="+mn-cs"/>
            </a:rPr>
            <a:t>る。</a:t>
          </a:r>
          <a:endParaRPr kumimoji="0" lang="ja-JP" altLang="ja-JP" sz="1200" b="0" i="0" u="none" strike="noStrike" kern="0" cap="none" spc="0" normalizeH="0" baseline="0" noProof="0">
            <a:ln>
              <a:noFill/>
            </a:ln>
            <a:solidFill>
              <a:schemeClr val="tx1"/>
            </a:solidFill>
            <a:effectLst/>
            <a:uLnTx/>
            <a:uFillTx/>
            <a:latin typeface="+mn-lt"/>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schemeClr val="tx1"/>
              </a:solidFill>
              <a:effectLst/>
              <a:uLnTx/>
              <a:uFillTx/>
              <a:latin typeface="+mn-lt"/>
              <a:ea typeface="+mn-ea"/>
              <a:cs typeface="+mn-cs"/>
            </a:rPr>
            <a:t>　</a:t>
          </a:r>
          <a:r>
            <a:rPr kumimoji="1" lang="ja-JP" altLang="en-US" sz="1200" b="0" i="0" u="none" strike="noStrike" kern="0" cap="none" spc="0" normalizeH="0" baseline="0" noProof="0">
              <a:ln>
                <a:noFill/>
              </a:ln>
              <a:solidFill>
                <a:schemeClr val="tx1"/>
              </a:solidFill>
              <a:effectLst/>
              <a:uLnTx/>
              <a:uFillTx/>
              <a:latin typeface="+mn-lt"/>
              <a:ea typeface="+mn-ea"/>
              <a:cs typeface="+mn-cs"/>
            </a:rPr>
            <a:t>また</a:t>
          </a:r>
          <a:r>
            <a:rPr kumimoji="1" lang="ja-JP" altLang="ja-JP" sz="1200" b="0" i="0" u="none" strike="noStrike" kern="0" cap="none" spc="0" normalizeH="0" baseline="0" noProof="0">
              <a:ln>
                <a:noFill/>
              </a:ln>
              <a:solidFill>
                <a:schemeClr val="tx1"/>
              </a:solidFill>
              <a:effectLst/>
              <a:uLnTx/>
              <a:uFillTx/>
              <a:latin typeface="+mn-lt"/>
              <a:ea typeface="+mn-ea"/>
              <a:cs typeface="+mn-cs"/>
            </a:rPr>
            <a:t>、農林水産業費及び土木費においては依然として財源を起債に頼っている状況にあり、</a:t>
          </a:r>
          <a:r>
            <a:rPr kumimoji="1" lang="ja-JP" altLang="en-US" sz="1200" b="0" i="0" u="none" strike="noStrike" kern="0" cap="none" spc="0" normalizeH="0" baseline="0" noProof="0">
              <a:ln>
                <a:noFill/>
              </a:ln>
              <a:solidFill>
                <a:schemeClr val="tx1"/>
              </a:solidFill>
              <a:effectLst/>
              <a:uLnTx/>
              <a:uFillTx/>
              <a:latin typeface="+mn-lt"/>
              <a:ea typeface="+mn-ea"/>
              <a:cs typeface="+mn-cs"/>
            </a:rPr>
            <a:t>全国</a:t>
          </a:r>
          <a:r>
            <a:rPr kumimoji="1" lang="ja-JP" altLang="ja-JP" sz="1200" b="0" i="0" u="none" strike="noStrike" kern="0" cap="none" spc="0" normalizeH="0" baseline="0" noProof="0">
              <a:ln>
                <a:noFill/>
              </a:ln>
              <a:solidFill>
                <a:schemeClr val="tx1"/>
              </a:solidFill>
              <a:effectLst/>
              <a:uLnTx/>
              <a:uFillTx/>
              <a:latin typeface="+mn-lt"/>
              <a:ea typeface="+mn-ea"/>
              <a:cs typeface="+mn-cs"/>
            </a:rPr>
            <a:t>平均と比較しても大きく上回っている。</a:t>
          </a:r>
          <a:endParaRPr kumimoji="0" lang="ja-JP" altLang="ja-JP" sz="1200" b="0" i="0" u="none" strike="noStrike" kern="0" cap="none" spc="0" normalizeH="0" baseline="0" noProof="0">
            <a:ln>
              <a:noFill/>
            </a:ln>
            <a:solidFill>
              <a:schemeClr val="tx1"/>
            </a:solidFill>
            <a:effectLst/>
            <a:uLnTx/>
            <a:uFillTx/>
            <a:latin typeface="+mn-lt"/>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schemeClr val="tx1"/>
              </a:solidFill>
              <a:effectLst/>
              <a:uLnTx/>
              <a:uFillTx/>
              <a:latin typeface="+mn-lt"/>
              <a:ea typeface="+mn-ea"/>
              <a:cs typeface="+mn-cs"/>
            </a:rPr>
            <a:t>　今後は庁舎の建替え事業も</a:t>
          </a:r>
          <a:r>
            <a:rPr kumimoji="1" lang="ja-JP" altLang="en-US" sz="1200" b="0" i="0" u="none" strike="noStrike" kern="0" cap="none" spc="0" normalizeH="0" baseline="0" noProof="0">
              <a:ln>
                <a:noFill/>
              </a:ln>
              <a:solidFill>
                <a:schemeClr val="tx1"/>
              </a:solidFill>
              <a:effectLst/>
              <a:uLnTx/>
              <a:uFillTx/>
              <a:latin typeface="+mn-lt"/>
              <a:ea typeface="+mn-ea"/>
              <a:cs typeface="+mn-cs"/>
            </a:rPr>
            <a:t>本格化するため</a:t>
          </a:r>
          <a:r>
            <a:rPr kumimoji="1" lang="ja-JP" altLang="ja-JP" sz="1200" b="0" i="0" u="none" strike="noStrike" kern="0" cap="none" spc="0" normalizeH="0" baseline="0" noProof="0">
              <a:ln>
                <a:noFill/>
              </a:ln>
              <a:solidFill>
                <a:schemeClr val="tx1"/>
              </a:solidFill>
              <a:effectLst/>
              <a:uLnTx/>
              <a:uFillTx/>
              <a:latin typeface="+mn-lt"/>
              <a:ea typeface="+mn-ea"/>
              <a:cs typeface="+mn-cs"/>
            </a:rPr>
            <a:t>、現在実施中の大型事業の完了後、新規事業の実施等については費用対効果等さらに精査・点検を行い、後代への影響を最小限に留め、財政の健全化を図る。</a:t>
          </a:r>
          <a:endParaRPr kumimoji="0" lang="ja-JP" altLang="ja-JP" sz="1200" b="0" i="0" u="none" strike="noStrike" kern="0" cap="none" spc="0" normalizeH="0" baseline="0" noProof="0">
            <a:ln>
              <a:noFill/>
            </a:ln>
            <a:solidFill>
              <a:schemeClr val="tx1"/>
            </a:solidFill>
            <a:effectLst/>
            <a:uLnTx/>
            <a:uFillTx/>
            <a:latin typeface="+mn-lt"/>
            <a:cs typeface="+mn-cs"/>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154025</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451100"/>
          <a:ext cx="0" cy="14748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126102</xdr:rowOff>
    </xdr:from>
    <xdr:ext cx="762000" cy="2590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3898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154025</xdr:rowOff>
    </xdr:from>
    <xdr:to>
      <xdr:col>81</xdr:col>
      <xdr:colOff>133350</xdr:colOff>
      <xdr:row>22</xdr:row>
      <xdr:rowOff>154025</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3925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115214</xdr:rowOff>
    </xdr:from>
    <xdr:to>
      <xdr:col>81</xdr:col>
      <xdr:colOff>44450</xdr:colOff>
      <xdr:row>17</xdr:row>
      <xdr:rowOff>58623</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6179800" y="2858414"/>
          <a:ext cx="838200" cy="11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80027</xdr:rowOff>
    </xdr:from>
    <xdr:ext cx="762000" cy="259045"/>
    <xdr:sp macro="" textlink="">
      <xdr:nvSpPr>
        <xdr:cNvPr id="442" name="将来負担の状況平均値テキスト">
          <a:extLst>
            <a:ext uri="{FF2B5EF4-FFF2-40B4-BE49-F238E27FC236}">
              <a16:creationId xmlns:a16="http://schemas.microsoft.com/office/drawing/2014/main" id="{00000000-0008-0000-0300-0000BA010000}"/>
            </a:ext>
          </a:extLst>
        </xdr:cNvPr>
        <xdr:cNvSpPr txBox="1"/>
      </xdr:nvSpPr>
      <xdr:spPr>
        <a:xfrm>
          <a:off x="17106900" y="2308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29921</xdr:rowOff>
    </xdr:from>
    <xdr:to>
      <xdr:col>81</xdr:col>
      <xdr:colOff>95250</xdr:colOff>
      <xdr:row>14</xdr:row>
      <xdr:rowOff>131521</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967200" y="2430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52832</xdr:rowOff>
    </xdr:from>
    <xdr:to>
      <xdr:col>77</xdr:col>
      <xdr:colOff>44450</xdr:colOff>
      <xdr:row>17</xdr:row>
      <xdr:rowOff>58623</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5290800" y="2967482"/>
          <a:ext cx="889000" cy="5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0</xdr:rowOff>
    </xdr:from>
    <xdr:to>
      <xdr:col>77</xdr:col>
      <xdr:colOff>95250</xdr:colOff>
      <xdr:row>14</xdr:row>
      <xdr:rowOff>101600</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111777</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77572</xdr:rowOff>
    </xdr:from>
    <xdr:to>
      <xdr:col>72</xdr:col>
      <xdr:colOff>203200</xdr:colOff>
      <xdr:row>17</xdr:row>
      <xdr:rowOff>52832</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4401800" y="2820772"/>
          <a:ext cx="889000" cy="146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0</xdr:rowOff>
    </xdr:from>
    <xdr:to>
      <xdr:col>73</xdr:col>
      <xdr:colOff>44450</xdr:colOff>
      <xdr:row>14</xdr:row>
      <xdr:rowOff>101600</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5240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111777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909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77572</xdr:rowOff>
    </xdr:from>
    <xdr:to>
      <xdr:col>68</xdr:col>
      <xdr:colOff>152400</xdr:colOff>
      <xdr:row>16</xdr:row>
      <xdr:rowOff>88189</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3512800" y="2820772"/>
          <a:ext cx="889000" cy="10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0</xdr:rowOff>
    </xdr:from>
    <xdr:to>
      <xdr:col>68</xdr:col>
      <xdr:colOff>203200</xdr:colOff>
      <xdr:row>14</xdr:row>
      <xdr:rowOff>101600</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111777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126441</xdr:rowOff>
    </xdr:from>
    <xdr:to>
      <xdr:col>64</xdr:col>
      <xdr:colOff>152400</xdr:colOff>
      <xdr:row>15</xdr:row>
      <xdr:rowOff>56591</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52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66768</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295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64414</xdr:rowOff>
    </xdr:from>
    <xdr:to>
      <xdr:col>81</xdr:col>
      <xdr:colOff>95250</xdr:colOff>
      <xdr:row>16</xdr:row>
      <xdr:rowOff>166014</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6967200" y="280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36491</xdr:rowOff>
    </xdr:from>
    <xdr:ext cx="762000" cy="259045"/>
    <xdr:sp macro="" textlink="">
      <xdr:nvSpPr>
        <xdr:cNvPr id="461" name="将来負担の状況該当値テキスト">
          <a:extLst>
            <a:ext uri="{FF2B5EF4-FFF2-40B4-BE49-F238E27FC236}">
              <a16:creationId xmlns:a16="http://schemas.microsoft.com/office/drawing/2014/main" id="{00000000-0008-0000-0300-0000CD010000}"/>
            </a:ext>
          </a:extLst>
        </xdr:cNvPr>
        <xdr:cNvSpPr txBox="1"/>
      </xdr:nvSpPr>
      <xdr:spPr>
        <a:xfrm>
          <a:off x="17106900" y="2779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7823</xdr:rowOff>
    </xdr:from>
    <xdr:to>
      <xdr:col>77</xdr:col>
      <xdr:colOff>95250</xdr:colOff>
      <xdr:row>17</xdr:row>
      <xdr:rowOff>109423</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129000" y="2922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94200</xdr:rowOff>
    </xdr:from>
    <xdr:ext cx="7366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798800" y="30088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2032</xdr:rowOff>
    </xdr:from>
    <xdr:to>
      <xdr:col>73</xdr:col>
      <xdr:colOff>44450</xdr:colOff>
      <xdr:row>17</xdr:row>
      <xdr:rowOff>103632</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5240000" y="2916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88409</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909800" y="3003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26772</xdr:rowOff>
    </xdr:from>
    <xdr:to>
      <xdr:col>68</xdr:col>
      <xdr:colOff>203200</xdr:colOff>
      <xdr:row>16</xdr:row>
      <xdr:rowOff>128372</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4351000" y="276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113149</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020800" y="285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37389</xdr:rowOff>
    </xdr:from>
    <xdr:to>
      <xdr:col>64</xdr:col>
      <xdr:colOff>152400</xdr:colOff>
      <xdr:row>16</xdr:row>
      <xdr:rowOff>138989</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3462000" y="2780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123766</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3131800" y="2866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長崎県川棚町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13,884
13,810
37.25
6,628,503
6,490,246
118,187
3,644,092
5,190,276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42.2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val="FF0000"/>
              </a:solidFill>
              <a:effectLst/>
              <a:uLnTx/>
              <a:uFillTx/>
              <a:latin typeface="+mn-lt"/>
              <a:ea typeface="+mn-ea"/>
              <a:cs typeface="+mn-cs"/>
            </a:rPr>
            <a:t>　</a:t>
          </a:r>
          <a:r>
            <a:rPr kumimoji="1" lang="ja-JP" altLang="ja-JP" sz="1200" b="0" i="0" u="none" strike="noStrike" kern="0" cap="none" spc="0" normalizeH="0" baseline="0" noProof="0">
              <a:ln>
                <a:noFill/>
              </a:ln>
              <a:solidFill>
                <a:schemeClr val="tx1"/>
              </a:solidFill>
              <a:effectLst/>
              <a:uLnTx/>
              <a:uFillTx/>
              <a:latin typeface="+mn-lt"/>
              <a:ea typeface="+mn-ea"/>
              <a:cs typeface="+mn-cs"/>
            </a:rPr>
            <a:t>類似団体平均と比較して人件費に係る経常収支比率は</a:t>
          </a:r>
          <a:r>
            <a:rPr kumimoji="1" lang="ja-JP" altLang="en-US" sz="1200" b="0" i="0" u="none" strike="noStrike" kern="0" cap="none" spc="0" normalizeH="0" baseline="0" noProof="0">
              <a:ln>
                <a:noFill/>
              </a:ln>
              <a:solidFill>
                <a:schemeClr val="tx1"/>
              </a:solidFill>
              <a:effectLst/>
              <a:uLnTx/>
              <a:uFillTx/>
              <a:latin typeface="+mn-lt"/>
              <a:ea typeface="+mn-ea"/>
              <a:cs typeface="+mn-cs"/>
            </a:rPr>
            <a:t>５．１</a:t>
          </a:r>
          <a:r>
            <a:rPr kumimoji="1" lang="ja-JP" altLang="ja-JP" sz="1200" b="0" i="0" u="none" strike="noStrike" kern="0" cap="none" spc="0" normalizeH="0" baseline="0" noProof="0">
              <a:ln>
                <a:noFill/>
              </a:ln>
              <a:solidFill>
                <a:schemeClr val="tx1"/>
              </a:solidFill>
              <a:effectLst/>
              <a:uLnTx/>
              <a:uFillTx/>
              <a:latin typeface="+mn-lt"/>
              <a:ea typeface="+mn-ea"/>
              <a:cs typeface="+mn-cs"/>
            </a:rPr>
            <a:t>ポイント下回って</a:t>
          </a:r>
          <a:r>
            <a:rPr kumimoji="1" lang="ja-JP" altLang="en-US" sz="1200" b="0" i="0" u="none" strike="noStrike" kern="0" cap="none" spc="0" normalizeH="0" baseline="0" noProof="0">
              <a:ln>
                <a:noFill/>
              </a:ln>
              <a:solidFill>
                <a:schemeClr val="tx1"/>
              </a:solidFill>
              <a:effectLst/>
              <a:uLnTx/>
              <a:uFillTx/>
              <a:latin typeface="+mn-lt"/>
              <a:ea typeface="+mn-ea"/>
              <a:cs typeface="+mn-cs"/>
            </a:rPr>
            <a:t>おり</a:t>
          </a:r>
          <a:r>
            <a:rPr kumimoji="1" lang="ja-JP" altLang="ja-JP" sz="1200" b="0" i="0" u="none" strike="noStrike" kern="0" cap="none" spc="0" normalizeH="0" baseline="0" noProof="0">
              <a:ln>
                <a:noFill/>
              </a:ln>
              <a:solidFill>
                <a:schemeClr val="tx1"/>
              </a:solidFill>
              <a:effectLst/>
              <a:uLnTx/>
              <a:uFillTx/>
              <a:latin typeface="+mn-lt"/>
              <a:ea typeface="+mn-ea"/>
              <a:cs typeface="+mn-cs"/>
            </a:rPr>
            <a:t>、本町の対前年度比</a:t>
          </a:r>
          <a:r>
            <a:rPr kumimoji="1" lang="ja-JP" altLang="en-US" sz="1200" b="0" i="0" u="none" strike="noStrike" kern="0" cap="none" spc="0" normalizeH="0" baseline="0" noProof="0">
              <a:ln>
                <a:noFill/>
              </a:ln>
              <a:solidFill>
                <a:schemeClr val="tx1"/>
              </a:solidFill>
              <a:effectLst/>
              <a:uLnTx/>
              <a:uFillTx/>
              <a:latin typeface="+mn-lt"/>
              <a:ea typeface="+mn-ea"/>
              <a:cs typeface="+mn-cs"/>
            </a:rPr>
            <a:t>も横ばいの状況である。</a:t>
          </a:r>
          <a:endParaRPr kumimoji="1" lang="en-US" altLang="ja-JP" sz="1200" b="0" i="0" u="none" strike="noStrike" kern="0" cap="none" spc="0" normalizeH="0" baseline="0" noProof="0">
            <a:ln>
              <a:noFill/>
            </a:ln>
            <a:solidFill>
              <a:schemeClr val="tx1"/>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chemeClr val="tx1"/>
              </a:solidFill>
              <a:effectLst/>
              <a:uLnTx/>
              <a:uFillTx/>
              <a:latin typeface="+mn-lt"/>
              <a:ea typeface="+mn-ea"/>
              <a:cs typeface="+mn-cs"/>
            </a:rPr>
            <a:t>　</a:t>
          </a:r>
          <a:r>
            <a:rPr kumimoji="1" lang="ja-JP" altLang="ja-JP" sz="1200" b="0" i="0" u="none" strike="noStrike" kern="0" cap="none" spc="0" normalizeH="0" baseline="0" noProof="0">
              <a:ln>
                <a:noFill/>
              </a:ln>
              <a:solidFill>
                <a:schemeClr val="tx1"/>
              </a:solidFill>
              <a:effectLst/>
              <a:uLnTx/>
              <a:uFillTx/>
              <a:latin typeface="+mn-lt"/>
              <a:ea typeface="+mn-ea"/>
              <a:cs typeface="+mn-cs"/>
            </a:rPr>
            <a:t>これは、経験年数階層の変動に</a:t>
          </a:r>
          <a:r>
            <a:rPr kumimoji="1" lang="ja-JP" altLang="en-US" sz="1200" b="0" i="0" u="none" strike="noStrike" kern="0" cap="none" spc="0" normalizeH="0" baseline="0" noProof="0">
              <a:ln>
                <a:noFill/>
              </a:ln>
              <a:solidFill>
                <a:schemeClr val="tx1"/>
              </a:solidFill>
              <a:effectLst/>
              <a:uLnTx/>
              <a:uFillTx/>
              <a:latin typeface="+mn-lt"/>
              <a:ea typeface="+mn-ea"/>
              <a:cs typeface="+mn-cs"/>
            </a:rPr>
            <a:t>よる年度ごとの増減は見込まれるが、</a:t>
          </a:r>
          <a:r>
            <a:rPr kumimoji="1" lang="ja-JP" altLang="ja-JP" sz="1200" b="0" i="0" u="none" strike="noStrike" kern="0" cap="none" spc="0" normalizeH="0" baseline="0" noProof="0">
              <a:ln>
                <a:noFill/>
              </a:ln>
              <a:solidFill>
                <a:schemeClr val="tx1"/>
              </a:solidFill>
              <a:effectLst/>
              <a:uLnTx/>
              <a:uFillTx/>
              <a:latin typeface="+mn-lt"/>
              <a:ea typeface="+mn-ea"/>
              <a:cs typeface="+mn-cs"/>
            </a:rPr>
            <a:t>今後も引き続き定員適正管理に努め、人件費</a:t>
          </a:r>
          <a:r>
            <a:rPr kumimoji="1" lang="ja-JP" altLang="en-US" sz="1200" b="0" i="0" u="none" strike="noStrike" kern="0" cap="none" spc="0" normalizeH="0" baseline="0" noProof="0">
              <a:ln>
                <a:noFill/>
              </a:ln>
              <a:solidFill>
                <a:schemeClr val="tx1"/>
              </a:solidFill>
              <a:effectLst/>
              <a:uLnTx/>
              <a:uFillTx/>
              <a:latin typeface="+mn-lt"/>
              <a:ea typeface="+mn-ea"/>
              <a:cs typeface="+mn-cs"/>
            </a:rPr>
            <a:t>の</a:t>
          </a:r>
          <a:r>
            <a:rPr kumimoji="1" lang="ja-JP" altLang="ja-JP" sz="1200" b="0" i="0" u="none" strike="noStrike" kern="0" cap="none" spc="0" normalizeH="0" baseline="0" noProof="0">
              <a:ln>
                <a:noFill/>
              </a:ln>
              <a:solidFill>
                <a:schemeClr val="tx1"/>
              </a:solidFill>
              <a:effectLst/>
              <a:uLnTx/>
              <a:uFillTx/>
              <a:latin typeface="+mn-lt"/>
              <a:ea typeface="+mn-ea"/>
              <a:cs typeface="+mn-cs"/>
            </a:rPr>
            <a:t>抑制を図る。</a:t>
          </a:r>
          <a:endParaRPr kumimoji="0" lang="ja-JP" altLang="ja-JP" sz="1200" b="0" i="0" u="none" strike="noStrike" kern="0" cap="none" spc="0" normalizeH="0" baseline="0" noProof="0">
            <a:ln>
              <a:noFill/>
            </a:ln>
            <a:solidFill>
              <a:schemeClr val="tx1"/>
            </a:solidFill>
            <a:effectLst/>
            <a:uLnTx/>
            <a:uFillTx/>
            <a:latin typeface="+mn-lt"/>
            <a:cs typeface="+mn-cs"/>
          </a:endParaRPr>
        </a:p>
        <a:p>
          <a:endParaRPr kumimoji="1" lang="ja-JP" altLang="en-US" sz="13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19558</xdr:rowOff>
    </xdr:from>
    <xdr:to>
      <xdr:col>24</xdr:col>
      <xdr:colOff>25400</xdr:colOff>
      <xdr:row>41</xdr:row>
      <xdr:rowOff>152146</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6020308"/>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124223</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153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152146</xdr:rowOff>
    </xdr:from>
    <xdr:to>
      <xdr:col>24</xdr:col>
      <xdr:colOff>114300</xdr:colOff>
      <xdr:row>41</xdr:row>
      <xdr:rowOff>152146</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181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105935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63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19558</xdr:rowOff>
    </xdr:from>
    <xdr:to>
      <xdr:col>24</xdr:col>
      <xdr:colOff>114300</xdr:colOff>
      <xdr:row>35</xdr:row>
      <xdr:rowOff>19558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020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147574</xdr:rowOff>
    </xdr:from>
    <xdr:to>
      <xdr:col>24</xdr:col>
      <xdr:colOff>25400</xdr:colOff>
      <xdr:row>36</xdr:row>
      <xdr:rowOff>26416</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148324"/>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130573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302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158496</xdr:rowOff>
    </xdr:from>
    <xdr:to>
      <xdr:col>24</xdr:col>
      <xdr:colOff>76200</xdr:colOff>
      <xdr:row>37</xdr:row>
      <xdr:rowOff>88646</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26416</xdr:rowOff>
    </xdr:from>
    <xdr:to>
      <xdr:col>19</xdr:col>
      <xdr:colOff>187325</xdr:colOff>
      <xdr:row>36</xdr:row>
      <xdr:rowOff>26416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19861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149352</xdr:rowOff>
    </xdr:from>
    <xdr:to>
      <xdr:col>20</xdr:col>
      <xdr:colOff>38100</xdr:colOff>
      <xdr:row>37</xdr:row>
      <xdr:rowOff>79502</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64279</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407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26416</xdr:rowOff>
    </xdr:from>
    <xdr:to>
      <xdr:col>15</xdr:col>
      <xdr:colOff>98425</xdr:colOff>
      <xdr:row>36</xdr:row>
      <xdr:rowOff>49276</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19861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135636</xdr:rowOff>
    </xdr:from>
    <xdr:to>
      <xdr:col>15</xdr:col>
      <xdr:colOff>149225</xdr:colOff>
      <xdr:row>37</xdr:row>
      <xdr:rowOff>65786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50563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35560</xdr:rowOff>
    </xdr:from>
    <xdr:to>
      <xdr:col>11</xdr:col>
      <xdr:colOff>9525</xdr:colOff>
      <xdr:row>36</xdr:row>
      <xdr:rowOff>49276</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20776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131064</xdr:rowOff>
    </xdr:from>
    <xdr:to>
      <xdr:col>11</xdr:col>
      <xdr:colOff>60325</xdr:colOff>
      <xdr:row>37</xdr:row>
      <xdr:rowOff>61214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45991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117348</xdr:rowOff>
    </xdr:from>
    <xdr:to>
      <xdr:col>6</xdr:col>
      <xdr:colOff>171450</xdr:colOff>
      <xdr:row>37</xdr:row>
      <xdr:rowOff>47498</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32275</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96774</xdr:rowOff>
    </xdr:from>
    <xdr:to>
      <xdr:col>24</xdr:col>
      <xdr:colOff>76200</xdr:colOff>
      <xdr:row>36</xdr:row>
      <xdr:rowOff>26924</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09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113301</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942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147066</xdr:rowOff>
    </xdr:from>
    <xdr:to>
      <xdr:col>20</xdr:col>
      <xdr:colOff>38100</xdr:colOff>
      <xdr:row>36</xdr:row>
      <xdr:rowOff>77216</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87393</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916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147066</xdr:rowOff>
    </xdr:from>
    <xdr:to>
      <xdr:col>15</xdr:col>
      <xdr:colOff>149225</xdr:colOff>
      <xdr:row>36</xdr:row>
      <xdr:rowOff>77216</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87393</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169926</xdr:rowOff>
    </xdr:from>
    <xdr:to>
      <xdr:col>11</xdr:col>
      <xdr:colOff>60325</xdr:colOff>
      <xdr:row>36</xdr:row>
      <xdr:rowOff>100076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110253</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156210</xdr:rowOff>
    </xdr:from>
    <xdr:to>
      <xdr:col>6</xdr:col>
      <xdr:colOff>171450</xdr:colOff>
      <xdr:row>36</xdr:row>
      <xdr:rowOff>86360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96537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val="FF0000"/>
              </a:solidFill>
              <a:effectLst/>
              <a:uLnTx/>
              <a:uFillTx/>
              <a:latin typeface="+mn-lt"/>
              <a:ea typeface="+mn-ea"/>
              <a:cs typeface="+mn-cs"/>
            </a:rPr>
            <a:t>　</a:t>
          </a:r>
          <a:r>
            <a:rPr kumimoji="1" lang="ja-JP" altLang="ja-JP" sz="1200" b="0" i="0" u="none" strike="noStrike" kern="0" cap="none" spc="0" normalizeH="0" baseline="0" noProof="0">
              <a:ln>
                <a:noFill/>
              </a:ln>
              <a:solidFill>
                <a:schemeClr val="tx1"/>
              </a:solidFill>
              <a:effectLst/>
              <a:uLnTx/>
              <a:uFillTx/>
              <a:latin typeface="+mn-lt"/>
              <a:ea typeface="+mn-ea"/>
              <a:cs typeface="+mn-cs"/>
            </a:rPr>
            <a:t>本町の対前年度比は０．</a:t>
          </a:r>
          <a:r>
            <a:rPr kumimoji="1" lang="ja-JP" altLang="en-US" sz="1200" b="0" i="0" u="none" strike="noStrike" kern="0" cap="none" spc="0" normalizeH="0" baseline="0" noProof="0">
              <a:ln>
                <a:noFill/>
              </a:ln>
              <a:solidFill>
                <a:schemeClr val="tx1"/>
              </a:solidFill>
              <a:effectLst/>
              <a:uLnTx/>
              <a:uFillTx/>
              <a:latin typeface="+mn-lt"/>
              <a:ea typeface="+mn-ea"/>
              <a:cs typeface="+mn-cs"/>
            </a:rPr>
            <a:t>６</a:t>
          </a:r>
          <a:r>
            <a:rPr kumimoji="1" lang="ja-JP" altLang="ja-JP" sz="1200" b="0" i="0" u="none" strike="noStrike" kern="0" cap="none" spc="0" normalizeH="0" baseline="0" noProof="0">
              <a:ln>
                <a:noFill/>
              </a:ln>
              <a:solidFill>
                <a:schemeClr val="tx1"/>
              </a:solidFill>
              <a:effectLst/>
              <a:uLnTx/>
              <a:uFillTx/>
              <a:latin typeface="+mn-lt"/>
              <a:ea typeface="+mn-ea"/>
              <a:cs typeface="+mn-cs"/>
            </a:rPr>
            <a:t>ポイント増加しているが、基本的に例年ほぼ横ばいの状況である</a:t>
          </a:r>
          <a:r>
            <a:rPr kumimoji="1" lang="ja-JP" altLang="en-US" sz="1200" b="0" i="0" u="none" strike="noStrike" kern="0" cap="none" spc="0" normalizeH="0" baseline="0" noProof="0">
              <a:ln>
                <a:noFill/>
              </a:ln>
              <a:solidFill>
                <a:schemeClr val="tx1"/>
              </a:solidFill>
              <a:effectLst/>
              <a:uLnTx/>
              <a:uFillTx/>
              <a:latin typeface="+mn-lt"/>
              <a:ea typeface="+mn-ea"/>
              <a:cs typeface="+mn-cs"/>
            </a:rPr>
            <a:t>。</a:t>
          </a:r>
          <a:endParaRPr kumimoji="1" lang="en-US" altLang="ja-JP" sz="1200" b="0" i="0" u="none" strike="noStrike" kern="0" cap="none" spc="0" normalizeH="0" baseline="0" noProof="0">
            <a:ln>
              <a:noFill/>
            </a:ln>
            <a:solidFill>
              <a:schemeClr val="tx1"/>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chemeClr val="tx1"/>
              </a:solidFill>
              <a:effectLst/>
              <a:uLnTx/>
              <a:uFillTx/>
              <a:latin typeface="+mn-lt"/>
              <a:ea typeface="+mn-ea"/>
              <a:cs typeface="+mn-cs"/>
            </a:rPr>
            <a:t>　事業の実施状況により、増減は見込まれるが、引き続き</a:t>
          </a:r>
          <a:r>
            <a:rPr kumimoji="1" lang="ja-JP" altLang="ja-JP" sz="1200" b="0" i="0" u="none" strike="noStrike" kern="0" cap="none" spc="0" normalizeH="0" baseline="0" noProof="0">
              <a:ln>
                <a:noFill/>
              </a:ln>
              <a:solidFill>
                <a:schemeClr val="tx1"/>
              </a:solidFill>
              <a:effectLst/>
              <a:uLnTx/>
              <a:uFillTx/>
              <a:latin typeface="+mn-lt"/>
              <a:ea typeface="+mn-ea"/>
              <a:cs typeface="+mn-cs"/>
            </a:rPr>
            <a:t>縮減に取り組む。</a:t>
          </a:r>
          <a:endParaRPr kumimoji="0" lang="ja-JP" altLang="ja-JP" sz="1200" b="0" i="0" u="none" strike="noStrike" kern="0" cap="none" spc="0" normalizeH="0" baseline="0" noProof="0">
            <a:ln>
              <a:noFill/>
            </a:ln>
            <a:solidFill>
              <a:schemeClr val="tx1"/>
            </a:solidFill>
            <a:effectLst/>
            <a:uLnTx/>
            <a:uFillTx/>
            <a:latin typeface="+mn-lt"/>
            <a:cs typeface="+mn-cs"/>
          </a:endParaRPr>
        </a:p>
        <a:p>
          <a:endParaRPr kumimoji="1" lang="ja-JP" altLang="en-US" sz="13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45357</xdr:rowOff>
    </xdr:from>
    <xdr:to>
      <xdr:col>82</xdr:col>
      <xdr:colOff>107950</xdr:colOff>
      <xdr:row>21</xdr:row>
      <xdr:rowOff>124278</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102757"/>
          <a:ext cx="0" cy="1621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96355</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69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124278</xdr:rowOff>
    </xdr:from>
    <xdr:to>
      <xdr:col>82</xdr:col>
      <xdr:colOff>196850</xdr:colOff>
      <xdr:row>21</xdr:row>
      <xdr:rowOff>124278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24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131734</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846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45357</xdr:rowOff>
    </xdr:from>
    <xdr:to>
      <xdr:col>82</xdr:col>
      <xdr:colOff>196850</xdr:colOff>
      <xdr:row>12</xdr:row>
      <xdr:rowOff>45357</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102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72571</xdr:rowOff>
    </xdr:from>
    <xdr:to>
      <xdr:col>82</xdr:col>
      <xdr:colOff>107950</xdr:colOff>
      <xdr:row>14</xdr:row>
      <xdr:rowOff>137886</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472871"/>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148970</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7207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5443</xdr:rowOff>
    </xdr:from>
    <xdr:to>
      <xdr:col>82</xdr:col>
      <xdr:colOff>158750</xdr:colOff>
      <xdr:row>16</xdr:row>
      <xdr:rowOff>107043</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156936</xdr:rowOff>
    </xdr:from>
    <xdr:to>
      <xdr:col>78</xdr:col>
      <xdr:colOff>69850</xdr:colOff>
      <xdr:row>14</xdr:row>
      <xdr:rowOff>72571</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385786"/>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166007</xdr:rowOff>
    </xdr:from>
    <xdr:to>
      <xdr:col>78</xdr:col>
      <xdr:colOff>120650</xdr:colOff>
      <xdr:row>16</xdr:row>
      <xdr:rowOff>96157</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7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80934</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824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135164</xdr:rowOff>
    </xdr:from>
    <xdr:to>
      <xdr:col>73</xdr:col>
      <xdr:colOff>180975</xdr:colOff>
      <xdr:row>13</xdr:row>
      <xdr:rowOff>156936</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2364014"/>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111579</xdr:rowOff>
    </xdr:from>
    <xdr:to>
      <xdr:col>74</xdr:col>
      <xdr:colOff>31750</xdr:colOff>
      <xdr:row>16</xdr:row>
      <xdr:rowOff>41729</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683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26506</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769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58964</xdr:rowOff>
    </xdr:from>
    <xdr:to>
      <xdr:col>69</xdr:col>
      <xdr:colOff>92075</xdr:colOff>
      <xdr:row>13</xdr:row>
      <xdr:rowOff>135164</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287814"/>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68036</xdr:rowOff>
    </xdr:from>
    <xdr:to>
      <xdr:col>69</xdr:col>
      <xdr:colOff>142875</xdr:colOff>
      <xdr:row>15</xdr:row>
      <xdr:rowOff>169636</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63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154413</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726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35379</xdr:rowOff>
    </xdr:from>
    <xdr:to>
      <xdr:col>65</xdr:col>
      <xdr:colOff>53975</xdr:colOff>
      <xdr:row>15</xdr:row>
      <xdr:rowOff>136979</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60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121756</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693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87086</xdr:rowOff>
    </xdr:from>
    <xdr:to>
      <xdr:col>82</xdr:col>
      <xdr:colOff>158750</xdr:colOff>
      <xdr:row>15</xdr:row>
      <xdr:rowOff>17236</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48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103613</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332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21771</xdr:rowOff>
    </xdr:from>
    <xdr:to>
      <xdr:col>78</xdr:col>
      <xdr:colOff>120650</xdr:colOff>
      <xdr:row>14</xdr:row>
      <xdr:rowOff>123371</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422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133548</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1909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106136</xdr:rowOff>
    </xdr:from>
    <xdr:to>
      <xdr:col>74</xdr:col>
      <xdr:colOff>31750</xdr:colOff>
      <xdr:row>14</xdr:row>
      <xdr:rowOff>36286</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33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46463</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103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84364</xdr:rowOff>
    </xdr:from>
    <xdr:to>
      <xdr:col>69</xdr:col>
      <xdr:colOff>142875</xdr:colOff>
      <xdr:row>14</xdr:row>
      <xdr:rowOff>14514</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31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24691</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082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8164</xdr:rowOff>
    </xdr:from>
    <xdr:to>
      <xdr:col>65</xdr:col>
      <xdr:colOff>53975</xdr:colOff>
      <xdr:row>13</xdr:row>
      <xdr:rowOff>109764</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237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119941</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val="FF0000"/>
              </a:solidFill>
              <a:effectLst/>
              <a:uLnTx/>
              <a:uFillTx/>
              <a:latin typeface="+mn-lt"/>
              <a:ea typeface="+mn-ea"/>
              <a:cs typeface="+mn-cs"/>
            </a:rPr>
            <a:t>　</a:t>
          </a:r>
          <a:r>
            <a:rPr kumimoji="1" lang="ja-JP" altLang="en-US" sz="1200" b="0" i="0" u="none" strike="noStrike" kern="0" cap="none" spc="0" normalizeH="0" baseline="0" noProof="0">
              <a:ln>
                <a:noFill/>
              </a:ln>
              <a:solidFill>
                <a:schemeClr val="tx1"/>
              </a:solidFill>
              <a:effectLst/>
              <a:uLnTx/>
              <a:uFillTx/>
              <a:latin typeface="+mn-lt"/>
              <a:ea typeface="+mn-ea"/>
              <a:cs typeface="+mn-cs"/>
            </a:rPr>
            <a:t>元年度</a:t>
          </a:r>
          <a:r>
            <a:rPr kumimoji="1" lang="ja-JP" altLang="ja-JP" sz="1200" b="0" i="0" u="none" strike="noStrike" kern="0" cap="none" spc="0" normalizeH="0" baseline="0" noProof="0">
              <a:ln>
                <a:noFill/>
              </a:ln>
              <a:solidFill>
                <a:schemeClr val="tx1"/>
              </a:solidFill>
              <a:effectLst/>
              <a:uLnTx/>
              <a:uFillTx/>
              <a:latin typeface="+mn-lt"/>
              <a:ea typeface="+mn-ea"/>
              <a:cs typeface="+mn-cs"/>
            </a:rPr>
            <a:t>は対前年度比</a:t>
          </a:r>
          <a:r>
            <a:rPr kumimoji="1" lang="ja-JP" altLang="en-US" sz="1200" b="0" i="0" u="none" strike="noStrike" kern="0" cap="none" spc="0" normalizeH="0" baseline="0" noProof="0">
              <a:ln>
                <a:noFill/>
              </a:ln>
              <a:solidFill>
                <a:schemeClr val="tx1"/>
              </a:solidFill>
              <a:effectLst/>
              <a:uLnTx/>
              <a:uFillTx/>
              <a:latin typeface="+mn-lt"/>
              <a:ea typeface="+mn-ea"/>
              <a:cs typeface="+mn-cs"/>
            </a:rPr>
            <a:t>０．３</a:t>
          </a:r>
          <a:r>
            <a:rPr kumimoji="1" lang="ja-JP" altLang="ja-JP" sz="1200" b="0" i="0" u="none" strike="noStrike" kern="0" cap="none" spc="0" normalizeH="0" baseline="0" noProof="0">
              <a:ln>
                <a:noFill/>
              </a:ln>
              <a:solidFill>
                <a:schemeClr val="tx1"/>
              </a:solidFill>
              <a:effectLst/>
              <a:uLnTx/>
              <a:uFillTx/>
              <a:latin typeface="+mn-lt"/>
              <a:ea typeface="+mn-ea"/>
              <a:cs typeface="+mn-cs"/>
            </a:rPr>
            <a:t>ポイント上回った。主な原因は、</a:t>
          </a:r>
          <a:r>
            <a:rPr kumimoji="1" lang="ja-JP" altLang="en-US" sz="1200" b="0" i="0" u="none" strike="noStrike" kern="0" cap="none" spc="0" normalizeH="0" baseline="0" noProof="0">
              <a:ln>
                <a:noFill/>
              </a:ln>
              <a:solidFill>
                <a:schemeClr val="tx1"/>
              </a:solidFill>
              <a:effectLst/>
              <a:uLnTx/>
              <a:uFillTx/>
              <a:latin typeface="+mn-lt"/>
              <a:ea typeface="+mn-ea"/>
              <a:cs typeface="+mn-cs"/>
            </a:rPr>
            <a:t>社会福祉事業費の増加</a:t>
          </a:r>
          <a:r>
            <a:rPr kumimoji="1" lang="ja-JP" altLang="ja-JP" sz="1200" b="0" i="0" u="none" strike="noStrike" kern="0" cap="none" spc="0" normalizeH="0" baseline="0" noProof="0">
              <a:ln>
                <a:noFill/>
              </a:ln>
              <a:solidFill>
                <a:schemeClr val="tx1"/>
              </a:solidFill>
              <a:effectLst/>
              <a:uLnTx/>
              <a:uFillTx/>
              <a:latin typeface="+mn-lt"/>
              <a:ea typeface="+mn-ea"/>
              <a:cs typeface="+mn-cs"/>
            </a:rPr>
            <a:t>によるものである。</a:t>
          </a:r>
          <a:endParaRPr kumimoji="0" lang="ja-JP" altLang="ja-JP" sz="1200" b="0" i="0" u="none" strike="noStrike" kern="0" cap="none" spc="0" normalizeH="0" baseline="0" noProof="0">
            <a:ln>
              <a:noFill/>
            </a:ln>
            <a:solidFill>
              <a:schemeClr val="tx1"/>
            </a:solidFill>
            <a:effectLst/>
            <a:uLnTx/>
            <a:uFillTx/>
            <a:latin typeface="+mn-lt"/>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schemeClr val="tx1"/>
              </a:solidFill>
              <a:effectLst/>
              <a:uLnTx/>
              <a:uFillTx/>
              <a:latin typeface="+mn-lt"/>
              <a:ea typeface="+mn-ea"/>
              <a:cs typeface="+mn-cs"/>
            </a:rPr>
            <a:t>　今後も福祉政策の拡充などにより増加が見込まれるが、対象者の多くが社会的弱者であるだけに支出の抑制が難しく経常収支比率改善につながりにくい要因となっている。</a:t>
          </a:r>
          <a:endParaRPr kumimoji="0" lang="ja-JP" altLang="ja-JP" sz="1200" b="0" i="0" u="none" strike="noStrike" kern="0" cap="none" spc="0" normalizeH="0" baseline="0" noProof="0">
            <a:ln>
              <a:noFill/>
            </a:ln>
            <a:solidFill>
              <a:schemeClr val="tx1"/>
            </a:solidFill>
            <a:effectLst/>
            <a:uLnTx/>
            <a:uFillTx/>
            <a:latin typeface="+mn-lt"/>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schemeClr val="tx1"/>
              </a:solidFill>
              <a:effectLst/>
              <a:uLnTx/>
              <a:uFillTx/>
              <a:latin typeface="+mn-lt"/>
              <a:ea typeface="+mn-ea"/>
              <a:cs typeface="+mn-cs"/>
            </a:rPr>
            <a:t>　当面は現在の水準を保つことに努める。</a:t>
          </a:r>
          <a:endParaRPr kumimoji="0" lang="ja-JP" altLang="ja-JP" sz="1200" b="0" i="0" u="none" strike="noStrike" kern="0" cap="none" spc="0" normalizeH="0" baseline="0" noProof="0">
            <a:ln>
              <a:noFill/>
            </a:ln>
            <a:solidFill>
              <a:schemeClr val="tx1"/>
            </a:solidFill>
            <a:effectLst/>
            <a:uLnTx/>
            <a:uFillTx/>
            <a:latin typeface="+mn-lt"/>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1" name="扶助費グラフ枠">
          <a:extLst>
            <a:ext uri="{FF2B5EF4-FFF2-40B4-BE49-F238E27FC236}">
              <a16:creationId xmlns:a16="http://schemas.microsoft.com/office/drawing/2014/main" id="{00000000-0008-0000-0400-0000B5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63500</xdr:rowOff>
    </xdr:from>
    <xdr:to>
      <xdr:col>24</xdr:col>
      <xdr:colOff>25400</xdr:colOff>
      <xdr:row>61</xdr:row>
      <xdr:rowOff>158750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flipV="1">
          <a:off x="4826000" y="93218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130827</xdr:rowOff>
    </xdr:from>
    <xdr:ext cx="762000" cy="259045"/>
    <xdr:sp macro="" textlink="">
      <xdr:nvSpPr>
        <xdr:cNvPr id="183" name="扶助費最小値テキスト">
          <a:extLst>
            <a:ext uri="{FF2B5EF4-FFF2-40B4-BE49-F238E27FC236}">
              <a16:creationId xmlns:a16="http://schemas.microsoft.com/office/drawing/2014/main" id="{00000000-0008-0000-0400-0000B7000000}"/>
            </a:ext>
          </a:extLst>
        </xdr:cNvPr>
        <xdr:cNvSpPr txBox="1"/>
      </xdr:nvSpPr>
      <xdr:spPr>
        <a:xfrm>
          <a:off x="49149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158750</xdr:rowOff>
    </xdr:from>
    <xdr:to>
      <xdr:col>24</xdr:col>
      <xdr:colOff>114300</xdr:colOff>
      <xdr:row>61</xdr:row>
      <xdr:rowOff>158750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1061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149877</xdr:rowOff>
    </xdr:from>
    <xdr:ext cx="762000" cy="259045"/>
    <xdr:sp macro="" textlink="">
      <xdr:nvSpPr>
        <xdr:cNvPr id="185" name="扶助費最大値テキスト">
          <a:extLst>
            <a:ext uri="{FF2B5EF4-FFF2-40B4-BE49-F238E27FC236}">
              <a16:creationId xmlns:a16="http://schemas.microsoft.com/office/drawing/2014/main" id="{00000000-0008-0000-0400-0000B9000000}"/>
            </a:ext>
          </a:extLst>
        </xdr:cNvPr>
        <xdr:cNvSpPr txBox="1"/>
      </xdr:nvSpPr>
      <xdr:spPr>
        <a:xfrm>
          <a:off x="49149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63500</xdr:rowOff>
    </xdr:from>
    <xdr:to>
      <xdr:col>24</xdr:col>
      <xdr:colOff>114300</xdr:colOff>
      <xdr:row>54</xdr:row>
      <xdr:rowOff>63500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4737100" y="932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61</xdr:row>
      <xdr:rowOff>82550</xdr:rowOff>
    </xdr:from>
    <xdr:to>
      <xdr:col>24</xdr:col>
      <xdr:colOff>25400</xdr:colOff>
      <xdr:row>61</xdr:row>
      <xdr:rowOff>120650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987800" y="105410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137177</xdr:rowOff>
    </xdr:from>
    <xdr:ext cx="762000" cy="259045"/>
    <xdr:sp macro="" textlink="">
      <xdr:nvSpPr>
        <xdr:cNvPr id="188" name="扶助費平均値テキスト">
          <a:extLst>
            <a:ext uri="{FF2B5EF4-FFF2-40B4-BE49-F238E27FC236}">
              <a16:creationId xmlns:a16="http://schemas.microsoft.com/office/drawing/2014/main" id="{00000000-0008-0000-0400-0000BC000000}"/>
            </a:ext>
          </a:extLst>
        </xdr:cNvPr>
        <xdr:cNvSpPr txBox="1"/>
      </xdr:nvSpPr>
      <xdr:spPr>
        <a:xfrm>
          <a:off x="4914900" y="9738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120650</xdr:rowOff>
    </xdr:from>
    <xdr:to>
      <xdr:col>24</xdr:col>
      <xdr:colOff>76200</xdr:colOff>
      <xdr:row>58</xdr:row>
      <xdr:rowOff>50800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47752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60</xdr:row>
      <xdr:rowOff>127000</xdr:rowOff>
    </xdr:from>
    <xdr:to>
      <xdr:col>19</xdr:col>
      <xdr:colOff>187325</xdr:colOff>
      <xdr:row>61</xdr:row>
      <xdr:rowOff>82550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098800" y="104140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95250</xdr:rowOff>
    </xdr:from>
    <xdr:to>
      <xdr:col>20</xdr:col>
      <xdr:colOff>38100</xdr:colOff>
      <xdr:row>58</xdr:row>
      <xdr:rowOff>25400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937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35577</xdr:rowOff>
    </xdr:from>
    <xdr:ext cx="7366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3606800" y="963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60</xdr:row>
      <xdr:rowOff>76200</xdr:rowOff>
    </xdr:from>
    <xdr:to>
      <xdr:col>15</xdr:col>
      <xdr:colOff>98425</xdr:colOff>
      <xdr:row>60</xdr:row>
      <xdr:rowOff>127000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2209800" y="103632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95250</xdr:rowOff>
    </xdr:from>
    <xdr:to>
      <xdr:col>15</xdr:col>
      <xdr:colOff>149225</xdr:colOff>
      <xdr:row>58</xdr:row>
      <xdr:rowOff>25400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048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35577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2717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60</xdr:row>
      <xdr:rowOff>25400</xdr:rowOff>
    </xdr:from>
    <xdr:to>
      <xdr:col>11</xdr:col>
      <xdr:colOff>9525</xdr:colOff>
      <xdr:row>60</xdr:row>
      <xdr:rowOff>76200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1320800" y="103124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57150</xdr:rowOff>
    </xdr:from>
    <xdr:to>
      <xdr:col>11</xdr:col>
      <xdr:colOff>60325</xdr:colOff>
      <xdr:row>57</xdr:row>
      <xdr:rowOff>158750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2159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168927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1828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165100</xdr:rowOff>
    </xdr:from>
    <xdr:to>
      <xdr:col>6</xdr:col>
      <xdr:colOff>171450</xdr:colOff>
      <xdr:row>57</xdr:row>
      <xdr:rowOff>95250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1270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105427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939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61</xdr:row>
      <xdr:rowOff>69850</xdr:rowOff>
    </xdr:from>
    <xdr:to>
      <xdr:col>24</xdr:col>
      <xdr:colOff>76200</xdr:colOff>
      <xdr:row>62</xdr:row>
      <xdr:rowOff>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4775200" y="1052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60</xdr:row>
      <xdr:rowOff>149877</xdr:rowOff>
    </xdr:from>
    <xdr:ext cx="762000" cy="259045"/>
    <xdr:sp macro="" textlink="">
      <xdr:nvSpPr>
        <xdr:cNvPr id="207" name="扶助費該当値テキスト">
          <a:extLst>
            <a:ext uri="{FF2B5EF4-FFF2-40B4-BE49-F238E27FC236}">
              <a16:creationId xmlns:a16="http://schemas.microsoft.com/office/drawing/2014/main" id="{00000000-0008-0000-0400-0000CF000000}"/>
            </a:ext>
          </a:extLst>
        </xdr:cNvPr>
        <xdr:cNvSpPr txBox="1"/>
      </xdr:nvSpPr>
      <xdr:spPr>
        <a:xfrm>
          <a:off x="4914900" y="1043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61</xdr:row>
      <xdr:rowOff>31750</xdr:rowOff>
    </xdr:from>
    <xdr:to>
      <xdr:col>20</xdr:col>
      <xdr:colOff>38100</xdr:colOff>
      <xdr:row>61</xdr:row>
      <xdr:rowOff>133350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937000" y="1049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61</xdr:row>
      <xdr:rowOff>118127</xdr:rowOff>
    </xdr:from>
    <xdr:ext cx="7366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3606800" y="10576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60</xdr:row>
      <xdr:rowOff>76200</xdr:rowOff>
    </xdr:from>
    <xdr:to>
      <xdr:col>15</xdr:col>
      <xdr:colOff>149225</xdr:colOff>
      <xdr:row>61</xdr:row>
      <xdr:rowOff>6350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3048000" y="1036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162577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2717800" y="1044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60</xdr:row>
      <xdr:rowOff>25400</xdr:rowOff>
    </xdr:from>
    <xdr:to>
      <xdr:col>11</xdr:col>
      <xdr:colOff>60325</xdr:colOff>
      <xdr:row>60</xdr:row>
      <xdr:rowOff>127000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2159000" y="1031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111777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1828800" y="1039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146050</xdr:rowOff>
    </xdr:from>
    <xdr:to>
      <xdr:col>6</xdr:col>
      <xdr:colOff>171450</xdr:colOff>
      <xdr:row>60</xdr:row>
      <xdr:rowOff>76200</xdr:rowOff>
    </xdr:to>
    <xdr:sp macro="" textlink="">
      <xdr:nvSpPr>
        <xdr:cNvPr id="214" name="楕円 213">
          <a:extLst>
            <a:ext uri="{FF2B5EF4-FFF2-40B4-BE49-F238E27FC236}">
              <a16:creationId xmlns:a16="http://schemas.microsoft.com/office/drawing/2014/main" id="{00000000-0008-0000-0400-0000D6000000}"/>
            </a:ext>
          </a:extLst>
        </xdr:cNvPr>
        <xdr:cNvSpPr/>
      </xdr:nvSpPr>
      <xdr:spPr>
        <a:xfrm>
          <a:off x="12700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60977</xdr:rowOff>
    </xdr:from>
    <xdr:ext cx="762000" cy="259045"/>
    <xdr:sp macro="" textlink="">
      <xdr:nvSpPr>
        <xdr:cNvPr id="215" name="テキスト ボックス 214">
          <a:extLst>
            <a:ext uri="{FF2B5EF4-FFF2-40B4-BE49-F238E27FC236}">
              <a16:creationId xmlns:a16="http://schemas.microsoft.com/office/drawing/2014/main" id="{00000000-0008-0000-0400-0000D7000000}"/>
            </a:ext>
          </a:extLst>
        </xdr:cNvPr>
        <xdr:cNvSpPr txBox="1"/>
      </xdr:nvSpPr>
      <xdr:spPr>
        <a:xfrm>
          <a:off x="9398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val="FF0000"/>
              </a:solidFill>
              <a:effectLst/>
              <a:uLnTx/>
              <a:uFillTx/>
              <a:latin typeface="+mn-lt"/>
              <a:ea typeface="+mn-ea"/>
              <a:cs typeface="+mn-cs"/>
            </a:rPr>
            <a:t>　</a:t>
          </a:r>
          <a:r>
            <a:rPr kumimoji="1" lang="ja-JP" altLang="ja-JP" sz="1200" b="0" i="0" u="none" strike="noStrike" kern="0" cap="none" spc="0" normalizeH="0" baseline="0" noProof="0">
              <a:ln>
                <a:noFill/>
              </a:ln>
              <a:solidFill>
                <a:schemeClr val="tx1"/>
              </a:solidFill>
              <a:effectLst/>
              <a:uLnTx/>
              <a:uFillTx/>
              <a:latin typeface="+mn-lt"/>
              <a:ea typeface="+mn-ea"/>
              <a:cs typeface="+mn-cs"/>
            </a:rPr>
            <a:t>その他に係る</a:t>
          </a:r>
          <a:r>
            <a:rPr kumimoji="1" lang="ja-JP" altLang="en-US" sz="1200" b="0" i="0" u="none" strike="noStrike" kern="0" cap="none" spc="0" normalizeH="0" baseline="0" noProof="0">
              <a:ln>
                <a:noFill/>
              </a:ln>
              <a:solidFill>
                <a:schemeClr val="tx1"/>
              </a:solidFill>
              <a:effectLst/>
              <a:uLnTx/>
              <a:uFillTx/>
              <a:latin typeface="+mn-lt"/>
              <a:ea typeface="+mn-ea"/>
              <a:cs typeface="+mn-cs"/>
            </a:rPr>
            <a:t>歳出額のうち、他会計への出資等を見直すことで、前年度比３．６ポイント減少している。</a:t>
          </a:r>
          <a:endParaRPr kumimoji="0" lang="ja-JP" altLang="ja-JP" sz="1200" b="0" i="0" u="none" strike="noStrike" kern="0" cap="none" spc="0" normalizeH="0" baseline="0" noProof="0">
            <a:ln>
              <a:noFill/>
            </a:ln>
            <a:solidFill>
              <a:schemeClr val="tx1"/>
            </a:solidFill>
            <a:effectLst/>
            <a:uLnTx/>
            <a:uFillTx/>
            <a:latin typeface="+mn-lt"/>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schemeClr val="tx1"/>
              </a:solidFill>
              <a:effectLst/>
              <a:uLnTx/>
              <a:uFillTx/>
              <a:latin typeface="+mn-lt"/>
              <a:ea typeface="+mn-ea"/>
              <a:cs typeface="+mn-cs"/>
            </a:rPr>
            <a:t>　今後は、こうした特別会計への繰出</a:t>
          </a:r>
          <a:r>
            <a:rPr kumimoji="1" lang="ja-JP" altLang="en-US" sz="1200" b="0" i="0" u="none" strike="noStrike" kern="0" cap="none" spc="0" normalizeH="0" baseline="0" noProof="0">
              <a:ln>
                <a:noFill/>
              </a:ln>
              <a:solidFill>
                <a:schemeClr val="tx1"/>
              </a:solidFill>
              <a:effectLst/>
              <a:uLnTx/>
              <a:uFillTx/>
              <a:latin typeface="+mn-lt"/>
              <a:ea typeface="+mn-ea"/>
              <a:cs typeface="+mn-cs"/>
            </a:rPr>
            <a:t>・出資</a:t>
          </a:r>
          <a:r>
            <a:rPr kumimoji="1" lang="ja-JP" altLang="ja-JP" sz="1200" b="0" i="0" u="none" strike="noStrike" kern="0" cap="none" spc="0" normalizeH="0" baseline="0" noProof="0">
              <a:ln>
                <a:noFill/>
              </a:ln>
              <a:solidFill>
                <a:schemeClr val="tx1"/>
              </a:solidFill>
              <a:effectLst/>
              <a:uLnTx/>
              <a:uFillTx/>
              <a:latin typeface="+mn-lt"/>
              <a:ea typeface="+mn-ea"/>
              <a:cs typeface="+mn-cs"/>
            </a:rPr>
            <a:t>金の抑制を図るため、各特別会計の適正な事業</a:t>
          </a:r>
          <a:r>
            <a:rPr kumimoji="1" lang="ja-JP" altLang="en-US" sz="1200" b="0" i="0" u="none" strike="noStrike" kern="0" cap="none" spc="0" normalizeH="0" baseline="0" noProof="0">
              <a:ln>
                <a:noFill/>
              </a:ln>
              <a:solidFill>
                <a:schemeClr val="tx1"/>
              </a:solidFill>
              <a:effectLst/>
              <a:uLnTx/>
              <a:uFillTx/>
              <a:latin typeface="+mn-lt"/>
              <a:ea typeface="+mn-ea"/>
              <a:cs typeface="+mn-cs"/>
            </a:rPr>
            <a:t>運営</a:t>
          </a:r>
          <a:r>
            <a:rPr kumimoji="1" lang="ja-JP" altLang="ja-JP" sz="1200" b="0" i="0" u="none" strike="noStrike" kern="0" cap="none" spc="0" normalizeH="0" baseline="0" noProof="0">
              <a:ln>
                <a:noFill/>
              </a:ln>
              <a:solidFill>
                <a:schemeClr val="tx1"/>
              </a:solidFill>
              <a:effectLst/>
              <a:uLnTx/>
              <a:uFillTx/>
              <a:latin typeface="+mn-lt"/>
              <a:ea typeface="+mn-ea"/>
              <a:cs typeface="+mn-cs"/>
            </a:rPr>
            <a:t>に努める必要がある。</a:t>
          </a:r>
          <a:endParaRPr kumimoji="0" lang="ja-JP" altLang="ja-JP" sz="1200" b="0" i="0" u="none" strike="noStrike" kern="0" cap="none" spc="0" normalizeH="0" baseline="0" noProof="0">
            <a:ln>
              <a:noFill/>
            </a:ln>
            <a:solidFill>
              <a:schemeClr val="tx1"/>
            </a:solidFill>
            <a:effectLst/>
            <a:uLnTx/>
            <a:uFillTx/>
            <a:latin typeface="+mn-lt"/>
            <a:cs typeface="+mn-cs"/>
          </a:endParaRPr>
        </a:p>
        <a:p>
          <a:endParaRPr kumimoji="1" lang="ja-JP" altLang="en-US" sz="13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7" name="その他グラフ枠">
          <a:extLst>
            <a:ext uri="{FF2B5EF4-FFF2-40B4-BE49-F238E27FC236}">
              <a16:creationId xmlns:a16="http://schemas.microsoft.com/office/drawing/2014/main" id="{00000000-0008-0000-0400-0000ED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115570</xdr:rowOff>
    </xdr:from>
    <xdr:to>
      <xdr:col>82</xdr:col>
      <xdr:colOff>107950</xdr:colOff>
      <xdr:row>61</xdr:row>
      <xdr:rowOff>64135</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flipV="1">
          <a:off x="16510000" y="9373870"/>
          <a:ext cx="0" cy="1148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36212</xdr:rowOff>
    </xdr:from>
    <xdr:ext cx="762000" cy="259045"/>
    <xdr:sp macro="" textlink="">
      <xdr:nvSpPr>
        <xdr:cNvPr id="239" name="その他最小値テキスト">
          <a:extLst>
            <a:ext uri="{FF2B5EF4-FFF2-40B4-BE49-F238E27FC236}">
              <a16:creationId xmlns:a16="http://schemas.microsoft.com/office/drawing/2014/main" id="{00000000-0008-0000-0400-0000EF000000}"/>
            </a:ext>
          </a:extLst>
        </xdr:cNvPr>
        <xdr:cNvSpPr txBox="1"/>
      </xdr:nvSpPr>
      <xdr:spPr>
        <a:xfrm>
          <a:off x="16598900" y="10494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64135</xdr:rowOff>
    </xdr:from>
    <xdr:to>
      <xdr:col>82</xdr:col>
      <xdr:colOff>196850</xdr:colOff>
      <xdr:row>61</xdr:row>
      <xdr:rowOff>64135</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6421100" y="10522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53</xdr:row>
      <xdr:rowOff>30497</xdr:rowOff>
    </xdr:from>
    <xdr:ext cx="762000" cy="259045"/>
    <xdr:sp macro="" textlink="">
      <xdr:nvSpPr>
        <xdr:cNvPr id="241" name="その他最大値テキスト">
          <a:extLst>
            <a:ext uri="{FF2B5EF4-FFF2-40B4-BE49-F238E27FC236}">
              <a16:creationId xmlns:a16="http://schemas.microsoft.com/office/drawing/2014/main" id="{00000000-0008-0000-0400-0000F1000000}"/>
            </a:ext>
          </a:extLst>
        </xdr:cNvPr>
        <xdr:cNvSpPr txBox="1"/>
      </xdr:nvSpPr>
      <xdr:spPr>
        <a:xfrm>
          <a:off x="16598900" y="9117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115570</xdr:rowOff>
    </xdr:from>
    <xdr:to>
      <xdr:col>82</xdr:col>
      <xdr:colOff>196850</xdr:colOff>
      <xdr:row>54</xdr:row>
      <xdr:rowOff>115570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6421100" y="9373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12700</xdr:rowOff>
    </xdr:from>
    <xdr:to>
      <xdr:col>82</xdr:col>
      <xdr:colOff>107950</xdr:colOff>
      <xdr:row>60</xdr:row>
      <xdr:rowOff>46990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flipV="1">
          <a:off x="15671800" y="10128250"/>
          <a:ext cx="8382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64152</xdr:rowOff>
    </xdr:from>
    <xdr:ext cx="762000" cy="259045"/>
    <xdr:sp macro="" textlink="">
      <xdr:nvSpPr>
        <xdr:cNvPr id="244" name="その他平均値テキスト">
          <a:extLst>
            <a:ext uri="{FF2B5EF4-FFF2-40B4-BE49-F238E27FC236}">
              <a16:creationId xmlns:a16="http://schemas.microsoft.com/office/drawing/2014/main" id="{00000000-0008-0000-0400-0000F4000000}"/>
            </a:ext>
          </a:extLst>
        </xdr:cNvPr>
        <xdr:cNvSpPr txBox="1"/>
      </xdr:nvSpPr>
      <xdr:spPr>
        <a:xfrm>
          <a:off x="16598900" y="98368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47625</xdr:rowOff>
    </xdr:from>
    <xdr:to>
      <xdr:col>82</xdr:col>
      <xdr:colOff>158750</xdr:colOff>
      <xdr:row>58</xdr:row>
      <xdr:rowOff>149225</xdr:rowOff>
    </xdr:to>
    <xdr:sp macro="" textlink="">
      <xdr:nvSpPr>
        <xdr:cNvPr id="245" name="フローチャート: 判断 244">
          <a:extLst>
            <a:ext uri="{FF2B5EF4-FFF2-40B4-BE49-F238E27FC236}">
              <a16:creationId xmlns:a16="http://schemas.microsoft.com/office/drawing/2014/main" id="{00000000-0008-0000-0400-0000F5000000}"/>
            </a:ext>
          </a:extLst>
        </xdr:cNvPr>
        <xdr:cNvSpPr/>
      </xdr:nvSpPr>
      <xdr:spPr>
        <a:xfrm>
          <a:off x="16459200" y="999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29845</xdr:rowOff>
    </xdr:from>
    <xdr:to>
      <xdr:col>78</xdr:col>
      <xdr:colOff>69850</xdr:colOff>
      <xdr:row>60</xdr:row>
      <xdr:rowOff>46990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4782800" y="10145395"/>
          <a:ext cx="889000" cy="188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59055</xdr:rowOff>
    </xdr:from>
    <xdr:to>
      <xdr:col>78</xdr:col>
      <xdr:colOff>120650</xdr:colOff>
      <xdr:row>58</xdr:row>
      <xdr:rowOff>160655</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5621000" y="1000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170832</xdr:rowOff>
    </xdr:from>
    <xdr:ext cx="7366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5290800" y="97720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29845</xdr:rowOff>
    </xdr:from>
    <xdr:to>
      <xdr:col>73</xdr:col>
      <xdr:colOff>180975</xdr:colOff>
      <xdr:row>59</xdr:row>
      <xdr:rowOff>75565</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3893800" y="1014539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76200</xdr:rowOff>
    </xdr:from>
    <xdr:to>
      <xdr:col>74</xdr:col>
      <xdr:colOff>31750</xdr:colOff>
      <xdr:row>59</xdr:row>
      <xdr:rowOff>6350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4732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16527</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4401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24130</xdr:rowOff>
    </xdr:from>
    <xdr:to>
      <xdr:col>69</xdr:col>
      <xdr:colOff>92075</xdr:colOff>
      <xdr:row>59</xdr:row>
      <xdr:rowOff>75565</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3004800" y="1013968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64770</xdr:rowOff>
    </xdr:from>
    <xdr:to>
      <xdr:col>69</xdr:col>
      <xdr:colOff>142875</xdr:colOff>
      <xdr:row>58</xdr:row>
      <xdr:rowOff>166370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3843000" y="1000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5097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3512800" y="977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47625</xdr:rowOff>
    </xdr:from>
    <xdr:to>
      <xdr:col>65</xdr:col>
      <xdr:colOff>53975</xdr:colOff>
      <xdr:row>58</xdr:row>
      <xdr:rowOff>149225</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2954000" y="999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159402</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2623800" y="9760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133350</xdr:rowOff>
    </xdr:from>
    <xdr:to>
      <xdr:col>82</xdr:col>
      <xdr:colOff>158750</xdr:colOff>
      <xdr:row>59</xdr:row>
      <xdr:rowOff>63500</xdr:rowOff>
    </xdr:to>
    <xdr:sp macro="" textlink="">
      <xdr:nvSpPr>
        <xdr:cNvPr id="262" name="楕円 261">
          <a:extLst>
            <a:ext uri="{FF2B5EF4-FFF2-40B4-BE49-F238E27FC236}">
              <a16:creationId xmlns:a16="http://schemas.microsoft.com/office/drawing/2014/main" id="{00000000-0008-0000-0400-000006010000}"/>
            </a:ext>
          </a:extLst>
        </xdr:cNvPr>
        <xdr:cNvSpPr/>
      </xdr:nvSpPr>
      <xdr:spPr>
        <a:xfrm>
          <a:off x="16459200" y="1007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105427</xdr:rowOff>
    </xdr:from>
    <xdr:ext cx="762000" cy="259045"/>
    <xdr:sp macro="" textlink="">
      <xdr:nvSpPr>
        <xdr:cNvPr id="263" name="その他該当値テキスト">
          <a:extLst>
            <a:ext uri="{FF2B5EF4-FFF2-40B4-BE49-F238E27FC236}">
              <a16:creationId xmlns:a16="http://schemas.microsoft.com/office/drawing/2014/main" id="{00000000-0008-0000-0400-000007010000}"/>
            </a:ext>
          </a:extLst>
        </xdr:cNvPr>
        <xdr:cNvSpPr txBox="1"/>
      </xdr:nvSpPr>
      <xdr:spPr>
        <a:xfrm>
          <a:off x="165989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167640</xdr:rowOff>
    </xdr:from>
    <xdr:to>
      <xdr:col>78</xdr:col>
      <xdr:colOff>120650</xdr:colOff>
      <xdr:row>60</xdr:row>
      <xdr:rowOff>97790</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5621000" y="10283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82567</xdr:rowOff>
    </xdr:from>
    <xdr:ext cx="7366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5290800" y="10369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150495</xdr:rowOff>
    </xdr:from>
    <xdr:to>
      <xdr:col>74</xdr:col>
      <xdr:colOff>31750</xdr:colOff>
      <xdr:row>59</xdr:row>
      <xdr:rowOff>80645</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4732000" y="10094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65422</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401800" y="1018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24765</xdr:rowOff>
    </xdr:from>
    <xdr:to>
      <xdr:col>69</xdr:col>
      <xdr:colOff>142875</xdr:colOff>
      <xdr:row>59</xdr:row>
      <xdr:rowOff>126365</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3843000" y="10140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111142</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3512800" y="10226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144780</xdr:rowOff>
    </xdr:from>
    <xdr:to>
      <xdr:col>65</xdr:col>
      <xdr:colOff>53975</xdr:colOff>
      <xdr:row>59</xdr:row>
      <xdr:rowOff>74930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2954000" y="1008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59707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623800" y="1017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val="FF0000"/>
              </a:solidFill>
              <a:effectLst/>
              <a:uLnTx/>
              <a:uFillTx/>
              <a:latin typeface="+mn-lt"/>
              <a:ea typeface="+mn-ea"/>
              <a:cs typeface="+mn-cs"/>
            </a:rPr>
            <a:t>　</a:t>
          </a:r>
          <a:r>
            <a:rPr kumimoji="1" lang="ja-JP" altLang="ja-JP" sz="1200" b="0" i="0" u="none" strike="noStrike" kern="0" cap="none" spc="0" normalizeH="0" baseline="0" noProof="0">
              <a:ln>
                <a:noFill/>
              </a:ln>
              <a:solidFill>
                <a:schemeClr val="tx1"/>
              </a:solidFill>
              <a:effectLst/>
              <a:uLnTx/>
              <a:uFillTx/>
              <a:latin typeface="+mn-lt"/>
              <a:ea typeface="+mn-ea"/>
              <a:cs typeface="+mn-cs"/>
            </a:rPr>
            <a:t>平成１８年度から事務事業評価を取り入れ、各種団体への補助金の必要性や効果について見直しを行い、廃止・縮小を進めた結果、類似団体</a:t>
          </a:r>
          <a:r>
            <a:rPr kumimoji="1" lang="ja-JP" altLang="en-US" sz="1200" b="0" i="0" u="none" strike="noStrike" kern="0" cap="none" spc="0" normalizeH="0" baseline="0" noProof="0">
              <a:ln>
                <a:noFill/>
              </a:ln>
              <a:solidFill>
                <a:schemeClr val="tx1"/>
              </a:solidFill>
              <a:effectLst/>
              <a:uLnTx/>
              <a:uFillTx/>
              <a:latin typeface="+mn-lt"/>
              <a:ea typeface="+mn-ea"/>
              <a:cs typeface="+mn-cs"/>
            </a:rPr>
            <a:t>の平均をやや下回る状況</a:t>
          </a:r>
          <a:r>
            <a:rPr kumimoji="1" lang="ja-JP" altLang="ja-JP" sz="1200" b="0" i="0" u="none" strike="noStrike" kern="0" cap="none" spc="0" normalizeH="0" baseline="0" noProof="0">
              <a:ln>
                <a:noFill/>
              </a:ln>
              <a:solidFill>
                <a:schemeClr val="tx1"/>
              </a:solidFill>
              <a:effectLst/>
              <a:uLnTx/>
              <a:uFillTx/>
              <a:latin typeface="+mn-lt"/>
              <a:ea typeface="+mn-ea"/>
              <a:cs typeface="+mn-cs"/>
            </a:rPr>
            <a:t>となっている。</a:t>
          </a:r>
          <a:endParaRPr kumimoji="0" lang="ja-JP" altLang="ja-JP" sz="1200" b="0" i="0" u="none" strike="noStrike" kern="0" cap="none" spc="0" normalizeH="0" baseline="0" noProof="0">
            <a:ln>
              <a:noFill/>
            </a:ln>
            <a:solidFill>
              <a:schemeClr val="tx1"/>
            </a:solidFill>
            <a:effectLst/>
            <a:uLnTx/>
            <a:uFillTx/>
            <a:latin typeface="+mn-lt"/>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schemeClr val="tx1"/>
              </a:solidFill>
              <a:effectLst/>
              <a:uLnTx/>
              <a:uFillTx/>
              <a:latin typeface="+mn-lt"/>
              <a:ea typeface="+mn-ea"/>
              <a:cs typeface="+mn-cs"/>
            </a:rPr>
            <a:t>　町主体の事業から住民主体の事業に転換を図ることで総合的な歳出の削減効果が期待できる面もあり、事業評価の精度を高め、歳出縮減に取り組む。</a:t>
          </a:r>
          <a:endParaRPr kumimoji="0" lang="ja-JP" altLang="ja-JP" sz="1200" b="0" i="0" u="none" strike="noStrike" kern="0" cap="none" spc="0" normalizeH="0" baseline="0" noProof="0">
            <a:ln>
              <a:noFill/>
            </a:ln>
            <a:solidFill>
              <a:schemeClr val="tx1"/>
            </a:solidFill>
            <a:effectLst/>
            <a:uLnTx/>
            <a:uFillTx/>
            <a:latin typeface="+mn-lt"/>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4" name="直線コネクタ 283">
          <a:extLst>
            <a:ext uri="{FF2B5EF4-FFF2-40B4-BE49-F238E27FC236}">
              <a16:creationId xmlns:a16="http://schemas.microsoft.com/office/drawing/2014/main" id="{00000000-0008-0000-0400-00001C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5" name="補助費等グラフ枠">
          <a:extLst>
            <a:ext uri="{FF2B5EF4-FFF2-40B4-BE49-F238E27FC236}">
              <a16:creationId xmlns:a16="http://schemas.microsoft.com/office/drawing/2014/main" id="{00000000-0008-0000-0400-000027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127000</xdr:rowOff>
    </xdr:from>
    <xdr:to>
      <xdr:col>82</xdr:col>
      <xdr:colOff>107950</xdr:colOff>
      <xdr:row>40</xdr:row>
      <xdr:rowOff>94996</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flipV="1">
          <a:off x="16510000" y="5956300"/>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67073</xdr:rowOff>
    </xdr:from>
    <xdr:ext cx="762000" cy="259045"/>
    <xdr:sp macro="" textlink="">
      <xdr:nvSpPr>
        <xdr:cNvPr id="297" name="補助費等最小値テキスト">
          <a:extLst>
            <a:ext uri="{FF2B5EF4-FFF2-40B4-BE49-F238E27FC236}">
              <a16:creationId xmlns:a16="http://schemas.microsoft.com/office/drawing/2014/main" id="{00000000-0008-0000-0400-000029010000}"/>
            </a:ext>
          </a:extLst>
        </xdr:cNvPr>
        <xdr:cNvSpPr txBox="1"/>
      </xdr:nvSpPr>
      <xdr:spPr>
        <a:xfrm>
          <a:off x="16598900" y="692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94996</xdr:rowOff>
    </xdr:from>
    <xdr:to>
      <xdr:col>82</xdr:col>
      <xdr:colOff>196850</xdr:colOff>
      <xdr:row>40</xdr:row>
      <xdr:rowOff>94996</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6421100" y="6952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41927</xdr:rowOff>
    </xdr:from>
    <xdr:ext cx="762000" cy="259045"/>
    <xdr:sp macro="" textlink="">
      <xdr:nvSpPr>
        <xdr:cNvPr id="299" name="補助費等最大値テキスト">
          <a:extLst>
            <a:ext uri="{FF2B5EF4-FFF2-40B4-BE49-F238E27FC236}">
              <a16:creationId xmlns:a16="http://schemas.microsoft.com/office/drawing/2014/main" id="{00000000-0008-0000-0400-00002B010000}"/>
            </a:ext>
          </a:extLst>
        </xdr:cNvPr>
        <xdr:cNvSpPr txBox="1"/>
      </xdr:nvSpPr>
      <xdr:spPr>
        <a:xfrm>
          <a:off x="16598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127000</xdr:rowOff>
    </xdr:from>
    <xdr:to>
      <xdr:col>82</xdr:col>
      <xdr:colOff>196850</xdr:colOff>
      <xdr:row>34</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6421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37846</xdr:rowOff>
    </xdr:from>
    <xdr:to>
      <xdr:col>82</xdr:col>
      <xdr:colOff>107950</xdr:colOff>
      <xdr:row>37</xdr:row>
      <xdr:rowOff>37846</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5671800" y="638149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27703</xdr:rowOff>
    </xdr:from>
    <xdr:ext cx="762000" cy="259045"/>
    <xdr:sp macro="" textlink="">
      <xdr:nvSpPr>
        <xdr:cNvPr id="302" name="補助費等平均値テキスト">
          <a:extLst>
            <a:ext uri="{FF2B5EF4-FFF2-40B4-BE49-F238E27FC236}">
              <a16:creationId xmlns:a16="http://schemas.microsoft.com/office/drawing/2014/main" id="{00000000-0008-0000-0400-00002E010000}"/>
            </a:ext>
          </a:extLst>
        </xdr:cNvPr>
        <xdr:cNvSpPr txBox="1"/>
      </xdr:nvSpPr>
      <xdr:spPr>
        <a:xfrm>
          <a:off x="16598900" y="63713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55626</xdr:rowOff>
    </xdr:from>
    <xdr:to>
      <xdr:col>82</xdr:col>
      <xdr:colOff>158750</xdr:colOff>
      <xdr:row>37</xdr:row>
      <xdr:rowOff>157226</xdr:rowOff>
    </xdr:to>
    <xdr:sp macro="" textlink="">
      <xdr:nvSpPr>
        <xdr:cNvPr id="303" name="フローチャート: 判断 302">
          <a:extLst>
            <a:ext uri="{FF2B5EF4-FFF2-40B4-BE49-F238E27FC236}">
              <a16:creationId xmlns:a16="http://schemas.microsoft.com/office/drawing/2014/main" id="{00000000-0008-0000-0400-00002F010000}"/>
            </a:ext>
          </a:extLst>
        </xdr:cNvPr>
        <xdr:cNvSpPr/>
      </xdr:nvSpPr>
      <xdr:spPr>
        <a:xfrm>
          <a:off x="16459200" y="6399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1270</xdr:rowOff>
    </xdr:from>
    <xdr:to>
      <xdr:col>78</xdr:col>
      <xdr:colOff>69850</xdr:colOff>
      <xdr:row>37</xdr:row>
      <xdr:rowOff>37846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4782800" y="634492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23622</xdr:rowOff>
    </xdr:from>
    <xdr:to>
      <xdr:col>78</xdr:col>
      <xdr:colOff>120650</xdr:colOff>
      <xdr:row>37</xdr:row>
      <xdr:rowOff>125222</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5621000" y="6367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109999</xdr:rowOff>
    </xdr:from>
    <xdr:ext cx="736600" cy="259045"/>
    <xdr:sp macro="" textlink="">
      <xdr:nvSpPr>
        <xdr:cNvPr id="306" name="テキスト ボックス 305">
          <a:extLst>
            <a:ext uri="{FF2B5EF4-FFF2-40B4-BE49-F238E27FC236}">
              <a16:creationId xmlns:a16="http://schemas.microsoft.com/office/drawing/2014/main" id="{00000000-0008-0000-0400-000032010000}"/>
            </a:ext>
          </a:extLst>
        </xdr:cNvPr>
        <xdr:cNvSpPr txBox="1"/>
      </xdr:nvSpPr>
      <xdr:spPr>
        <a:xfrm>
          <a:off x="15290800" y="6453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1270</xdr:rowOff>
    </xdr:from>
    <xdr:to>
      <xdr:col>73</xdr:col>
      <xdr:colOff>180975</xdr:colOff>
      <xdr:row>37</xdr:row>
      <xdr:rowOff>42418</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3893800" y="634492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19050</xdr:rowOff>
    </xdr:from>
    <xdr:to>
      <xdr:col>74</xdr:col>
      <xdr:colOff>31750</xdr:colOff>
      <xdr:row>37</xdr:row>
      <xdr:rowOff>120650</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4732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105427</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4401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42418</xdr:rowOff>
    </xdr:from>
    <xdr:to>
      <xdr:col>69</xdr:col>
      <xdr:colOff>92075</xdr:colOff>
      <xdr:row>37</xdr:row>
      <xdr:rowOff>83566</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3004800" y="638606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14478</xdr:rowOff>
    </xdr:from>
    <xdr:to>
      <xdr:col>69</xdr:col>
      <xdr:colOff>142875</xdr:colOff>
      <xdr:row>37</xdr:row>
      <xdr:rowOff>116078</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3843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100855</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3512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158496</xdr:rowOff>
    </xdr:from>
    <xdr:to>
      <xdr:col>65</xdr:col>
      <xdr:colOff>53975</xdr:colOff>
      <xdr:row>37</xdr:row>
      <xdr:rowOff>88646</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2954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98823</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2623800" y="609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158496</xdr:rowOff>
    </xdr:from>
    <xdr:to>
      <xdr:col>82</xdr:col>
      <xdr:colOff>158750</xdr:colOff>
      <xdr:row>37</xdr:row>
      <xdr:rowOff>88646</xdr:rowOff>
    </xdr:to>
    <xdr:sp macro="" textlink="">
      <xdr:nvSpPr>
        <xdr:cNvPr id="320" name="楕円 319">
          <a:extLst>
            <a:ext uri="{FF2B5EF4-FFF2-40B4-BE49-F238E27FC236}">
              <a16:creationId xmlns:a16="http://schemas.microsoft.com/office/drawing/2014/main" id="{00000000-0008-0000-0400-000040010000}"/>
            </a:ext>
          </a:extLst>
        </xdr:cNvPr>
        <xdr:cNvSpPr/>
      </xdr:nvSpPr>
      <xdr:spPr>
        <a:xfrm>
          <a:off x="164592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3573</xdr:rowOff>
    </xdr:from>
    <xdr:ext cx="762000" cy="259045"/>
    <xdr:sp macro="" textlink="">
      <xdr:nvSpPr>
        <xdr:cNvPr id="321" name="補助費等該当値テキスト">
          <a:extLst>
            <a:ext uri="{FF2B5EF4-FFF2-40B4-BE49-F238E27FC236}">
              <a16:creationId xmlns:a16="http://schemas.microsoft.com/office/drawing/2014/main" id="{00000000-0008-0000-0400-000041010000}"/>
            </a:ext>
          </a:extLst>
        </xdr:cNvPr>
        <xdr:cNvSpPr txBox="1"/>
      </xdr:nvSpPr>
      <xdr:spPr>
        <a:xfrm>
          <a:off x="16598900" y="6175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158496</xdr:rowOff>
    </xdr:from>
    <xdr:to>
      <xdr:col>78</xdr:col>
      <xdr:colOff>120650</xdr:colOff>
      <xdr:row>37</xdr:row>
      <xdr:rowOff>88646</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56210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98823</xdr:rowOff>
    </xdr:from>
    <xdr:ext cx="7366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5290800" y="6099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121920</xdr:rowOff>
    </xdr:from>
    <xdr:to>
      <xdr:col>74</xdr:col>
      <xdr:colOff>31750</xdr:colOff>
      <xdr:row>37</xdr:row>
      <xdr:rowOff>52070</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4732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62247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401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163068</xdr:rowOff>
    </xdr:from>
    <xdr:to>
      <xdr:col>69</xdr:col>
      <xdr:colOff>142875</xdr:colOff>
      <xdr:row>37</xdr:row>
      <xdr:rowOff>93218</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38430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103395</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512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32766</xdr:rowOff>
    </xdr:from>
    <xdr:to>
      <xdr:col>65</xdr:col>
      <xdr:colOff>53975</xdr:colOff>
      <xdr:row>37</xdr:row>
      <xdr:rowOff>134366</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29540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119143</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623800" y="6462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val="FF0000"/>
              </a:solidFill>
              <a:effectLst/>
              <a:uLnTx/>
              <a:uFillTx/>
              <a:latin typeface="+mn-lt"/>
              <a:ea typeface="+mn-ea"/>
              <a:cs typeface="+mn-cs"/>
            </a:rPr>
            <a:t>　</a:t>
          </a:r>
          <a:r>
            <a:rPr kumimoji="1" lang="ja-JP" altLang="ja-JP" sz="1200" b="0" i="0" u="none" strike="noStrike" kern="0" cap="none" spc="0" normalizeH="0" baseline="0" noProof="0">
              <a:ln>
                <a:noFill/>
              </a:ln>
              <a:solidFill>
                <a:schemeClr val="tx1"/>
              </a:solidFill>
              <a:effectLst/>
              <a:uLnTx/>
              <a:uFillTx/>
              <a:latin typeface="+mn-lt"/>
              <a:ea typeface="+mn-ea"/>
              <a:cs typeface="+mn-cs"/>
            </a:rPr>
            <a:t>類似団体平均を</a:t>
          </a:r>
          <a:r>
            <a:rPr kumimoji="1" lang="ja-JP" altLang="en-US" sz="1200" b="0" i="0" u="none" strike="noStrike" kern="0" cap="none" spc="0" normalizeH="0" baseline="0" noProof="0">
              <a:ln>
                <a:noFill/>
              </a:ln>
              <a:solidFill>
                <a:schemeClr val="tx1"/>
              </a:solidFill>
              <a:effectLst/>
              <a:uLnTx/>
              <a:uFillTx/>
              <a:latin typeface="+mn-lt"/>
              <a:ea typeface="+mn-ea"/>
              <a:cs typeface="+mn-cs"/>
            </a:rPr>
            <a:t>１．９</a:t>
          </a:r>
          <a:r>
            <a:rPr kumimoji="1" lang="ja-JP" altLang="ja-JP" sz="1200" b="0" i="0" u="none" strike="noStrike" kern="0" cap="none" spc="0" normalizeH="0" baseline="0" noProof="0">
              <a:ln>
                <a:noFill/>
              </a:ln>
              <a:solidFill>
                <a:schemeClr val="tx1"/>
              </a:solidFill>
              <a:effectLst/>
              <a:uLnTx/>
              <a:uFillTx/>
              <a:latin typeface="+mn-lt"/>
              <a:ea typeface="+mn-ea"/>
              <a:cs typeface="+mn-cs"/>
            </a:rPr>
            <a:t>ポイント下回っているが、経常収支比率の大きなウェイトを占めているもののひとつである。</a:t>
          </a:r>
          <a:endParaRPr kumimoji="0" lang="ja-JP" altLang="ja-JP" sz="1200" b="0" i="0" u="none" strike="noStrike" kern="0" cap="none" spc="0" normalizeH="0" baseline="0" noProof="0">
            <a:ln>
              <a:noFill/>
            </a:ln>
            <a:solidFill>
              <a:schemeClr val="tx1"/>
            </a:solidFill>
            <a:effectLst/>
            <a:uLnTx/>
            <a:uFillTx/>
            <a:latin typeface="+mn-lt"/>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schemeClr val="tx1"/>
              </a:solidFill>
              <a:effectLst/>
              <a:uLnTx/>
              <a:uFillTx/>
              <a:latin typeface="+mn-lt"/>
              <a:ea typeface="+mn-ea"/>
              <a:cs typeface="+mn-cs"/>
            </a:rPr>
            <a:t>　</a:t>
          </a:r>
          <a:r>
            <a:rPr kumimoji="1" lang="ja-JP" altLang="en-US" sz="1200" b="0" i="0" u="none" strike="noStrike" kern="0" cap="none" spc="0" normalizeH="0" baseline="0" noProof="0">
              <a:ln>
                <a:noFill/>
              </a:ln>
              <a:solidFill>
                <a:schemeClr val="tx1"/>
              </a:solidFill>
              <a:effectLst/>
              <a:uLnTx/>
              <a:uFillTx/>
              <a:latin typeface="+mn-lt"/>
              <a:ea typeface="+mn-ea"/>
              <a:cs typeface="+mn-cs"/>
            </a:rPr>
            <a:t>令和２年度以降は</a:t>
          </a:r>
          <a:r>
            <a:rPr kumimoji="1" lang="ja-JP" altLang="ja-JP" sz="1200" b="0" i="0" u="none" strike="noStrike" kern="0" cap="none" spc="0" normalizeH="0" baseline="0" noProof="0">
              <a:ln>
                <a:noFill/>
              </a:ln>
              <a:solidFill>
                <a:schemeClr val="tx1"/>
              </a:solidFill>
              <a:effectLst/>
              <a:uLnTx/>
              <a:uFillTx/>
              <a:latin typeface="+mn-lt"/>
              <a:ea typeface="+mn-ea"/>
              <a:cs typeface="+mn-cs"/>
            </a:rPr>
            <a:t>庁舎建設に係る財源として起債</a:t>
          </a:r>
          <a:r>
            <a:rPr kumimoji="1" lang="ja-JP" altLang="en-US" sz="1200" b="0" i="0" u="none" strike="noStrike" kern="0" cap="none" spc="0" normalizeH="0" baseline="0" noProof="0">
              <a:ln>
                <a:noFill/>
              </a:ln>
              <a:solidFill>
                <a:schemeClr val="tx1"/>
              </a:solidFill>
              <a:effectLst/>
              <a:uLnTx/>
              <a:uFillTx/>
              <a:latin typeface="+mn-lt"/>
              <a:ea typeface="+mn-ea"/>
              <a:cs typeface="+mn-cs"/>
            </a:rPr>
            <a:t>借入</a:t>
          </a:r>
          <a:r>
            <a:rPr kumimoji="1" lang="ja-JP" altLang="ja-JP" sz="1200" b="0" i="0" u="none" strike="noStrike" kern="0" cap="none" spc="0" normalizeH="0" baseline="0" noProof="0">
              <a:ln>
                <a:noFill/>
              </a:ln>
              <a:solidFill>
                <a:schemeClr val="tx1"/>
              </a:solidFill>
              <a:effectLst/>
              <a:uLnTx/>
              <a:uFillTx/>
              <a:latin typeface="+mn-lt"/>
              <a:ea typeface="+mn-ea"/>
              <a:cs typeface="+mn-cs"/>
            </a:rPr>
            <a:t>を予定しており、他事業と調整を行いながら全体的な起債発行の抑制に努め、経常収支比率改善を図る。</a:t>
          </a:r>
          <a:endParaRPr kumimoji="0" lang="ja-JP" altLang="ja-JP" sz="1200" b="0" i="0" u="none" strike="noStrike" kern="0" cap="none" spc="0" normalizeH="0" baseline="0" noProof="0">
            <a:ln>
              <a:noFill/>
            </a:ln>
            <a:solidFill>
              <a:schemeClr val="tx1"/>
            </a:solidFill>
            <a:effectLst/>
            <a:uLnTx/>
            <a:uFillTx/>
            <a:latin typeface="+mn-lt"/>
            <a:cs typeface="+mn-cs"/>
          </a:endParaRPr>
        </a:p>
        <a:p>
          <a:endParaRPr kumimoji="1" lang="ja-JP" altLang="en-US" sz="13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2" name="直線コネクタ 341">
          <a:extLst>
            <a:ext uri="{FF2B5EF4-FFF2-40B4-BE49-F238E27FC236}">
              <a16:creationId xmlns:a16="http://schemas.microsoft.com/office/drawing/2014/main" id="{00000000-0008-0000-0400-000056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3" name="公債費グラフ枠">
          <a:extLst>
            <a:ext uri="{FF2B5EF4-FFF2-40B4-BE49-F238E27FC236}">
              <a16:creationId xmlns:a16="http://schemas.microsoft.com/office/drawing/2014/main" id="{00000000-0008-0000-0400-000061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115570</xdr:rowOff>
    </xdr:from>
    <xdr:to>
      <xdr:col>24</xdr:col>
      <xdr:colOff>25400</xdr:colOff>
      <xdr:row>80</xdr:row>
      <xdr:rowOff>53848</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flipV="1">
          <a:off x="4826000" y="12631420"/>
          <a:ext cx="0" cy="113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25925</xdr:rowOff>
    </xdr:from>
    <xdr:ext cx="762000" cy="259045"/>
    <xdr:sp macro="" textlink="">
      <xdr:nvSpPr>
        <xdr:cNvPr id="355" name="公債費最小値テキスト">
          <a:extLst>
            <a:ext uri="{FF2B5EF4-FFF2-40B4-BE49-F238E27FC236}">
              <a16:creationId xmlns:a16="http://schemas.microsoft.com/office/drawing/2014/main" id="{00000000-0008-0000-0400-000063010000}"/>
            </a:ext>
          </a:extLst>
        </xdr:cNvPr>
        <xdr:cNvSpPr txBox="1"/>
      </xdr:nvSpPr>
      <xdr:spPr>
        <a:xfrm>
          <a:off x="4914900" y="1374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53848</xdr:rowOff>
    </xdr:from>
    <xdr:to>
      <xdr:col>24</xdr:col>
      <xdr:colOff>114300</xdr:colOff>
      <xdr:row>80</xdr:row>
      <xdr:rowOff>53848</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4737100" y="13769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30497</xdr:rowOff>
    </xdr:from>
    <xdr:ext cx="762000" cy="259045"/>
    <xdr:sp macro="" textlink="">
      <xdr:nvSpPr>
        <xdr:cNvPr id="357" name="公債費最大値テキスト">
          <a:extLst>
            <a:ext uri="{FF2B5EF4-FFF2-40B4-BE49-F238E27FC236}">
              <a16:creationId xmlns:a16="http://schemas.microsoft.com/office/drawing/2014/main" id="{00000000-0008-0000-0400-000065010000}"/>
            </a:ext>
          </a:extLst>
        </xdr:cNvPr>
        <xdr:cNvSpPr txBox="1"/>
      </xdr:nvSpPr>
      <xdr:spPr>
        <a:xfrm>
          <a:off x="4914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115570</xdr:rowOff>
    </xdr:from>
    <xdr:to>
      <xdr:col>24</xdr:col>
      <xdr:colOff>114300</xdr:colOff>
      <xdr:row>73</xdr:row>
      <xdr:rowOff>115570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4737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149861</xdr:rowOff>
    </xdr:from>
    <xdr:to>
      <xdr:col>24</xdr:col>
      <xdr:colOff>25400</xdr:colOff>
      <xdr:row>76</xdr:row>
      <xdr:rowOff>159004</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3987800" y="13180061"/>
          <a:ext cx="8382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158005</xdr:rowOff>
    </xdr:from>
    <xdr:ext cx="762000" cy="259045"/>
    <xdr:sp macro="" textlink="">
      <xdr:nvSpPr>
        <xdr:cNvPr id="360" name="公債費平均値テキスト">
          <a:extLst>
            <a:ext uri="{FF2B5EF4-FFF2-40B4-BE49-F238E27FC236}">
              <a16:creationId xmlns:a16="http://schemas.microsoft.com/office/drawing/2014/main" id="{00000000-0008-0000-0400-000068010000}"/>
            </a:ext>
          </a:extLst>
        </xdr:cNvPr>
        <xdr:cNvSpPr txBox="1"/>
      </xdr:nvSpPr>
      <xdr:spPr>
        <a:xfrm>
          <a:off x="4914900" y="13188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14478</xdr:rowOff>
    </xdr:from>
    <xdr:to>
      <xdr:col>24</xdr:col>
      <xdr:colOff>76200</xdr:colOff>
      <xdr:row>77</xdr:row>
      <xdr:rowOff>116078</xdr:rowOff>
    </xdr:to>
    <xdr:sp macro="" textlink="">
      <xdr:nvSpPr>
        <xdr:cNvPr id="361" name="フローチャート: 判断 360">
          <a:extLst>
            <a:ext uri="{FF2B5EF4-FFF2-40B4-BE49-F238E27FC236}">
              <a16:creationId xmlns:a16="http://schemas.microsoft.com/office/drawing/2014/main" id="{00000000-0008-0000-0400-000069010000}"/>
            </a:ext>
          </a:extLst>
        </xdr:cNvPr>
        <xdr:cNvSpPr/>
      </xdr:nvSpPr>
      <xdr:spPr>
        <a:xfrm>
          <a:off x="47752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159004</xdr:rowOff>
    </xdr:from>
    <xdr:to>
      <xdr:col>19</xdr:col>
      <xdr:colOff>187325</xdr:colOff>
      <xdr:row>77</xdr:row>
      <xdr:rowOff>14987</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3098800" y="13189204"/>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5335</xdr:rowOff>
    </xdr:from>
    <xdr:to>
      <xdr:col>20</xdr:col>
      <xdr:colOff>38100</xdr:colOff>
      <xdr:row>77</xdr:row>
      <xdr:rowOff>106935</xdr:rowOff>
    </xdr:to>
    <xdr:sp macro="" textlink="">
      <xdr:nvSpPr>
        <xdr:cNvPr id="363" name="フローチャート: 判断 362">
          <a:extLst>
            <a:ext uri="{FF2B5EF4-FFF2-40B4-BE49-F238E27FC236}">
              <a16:creationId xmlns:a16="http://schemas.microsoft.com/office/drawing/2014/main" id="{00000000-0008-0000-0400-00006B010000}"/>
            </a:ext>
          </a:extLst>
        </xdr:cNvPr>
        <xdr:cNvSpPr/>
      </xdr:nvSpPr>
      <xdr:spPr>
        <a:xfrm>
          <a:off x="3937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91712</xdr:rowOff>
    </xdr:from>
    <xdr:ext cx="7366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3606800" y="13293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14987</xdr:rowOff>
    </xdr:from>
    <xdr:to>
      <xdr:col>15</xdr:col>
      <xdr:colOff>98425</xdr:colOff>
      <xdr:row>77</xdr:row>
      <xdr:rowOff>14987</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2209800" y="132166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9906</xdr:rowOff>
    </xdr:from>
    <xdr:to>
      <xdr:col>15</xdr:col>
      <xdr:colOff>149225</xdr:colOff>
      <xdr:row>77</xdr:row>
      <xdr:rowOff>111506</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3048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96283</xdr:rowOff>
    </xdr:from>
    <xdr:ext cx="762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27178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154432</xdr:rowOff>
    </xdr:from>
    <xdr:to>
      <xdr:col>11</xdr:col>
      <xdr:colOff>9525</xdr:colOff>
      <xdr:row>77</xdr:row>
      <xdr:rowOff>14987</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1320800" y="13184632"/>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19050</xdr:rowOff>
    </xdr:from>
    <xdr:to>
      <xdr:col>11</xdr:col>
      <xdr:colOff>60325</xdr:colOff>
      <xdr:row>77</xdr:row>
      <xdr:rowOff>120650</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2159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105427</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1828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51054</xdr:rowOff>
    </xdr:from>
    <xdr:to>
      <xdr:col>6</xdr:col>
      <xdr:colOff>171450</xdr:colOff>
      <xdr:row>77</xdr:row>
      <xdr:rowOff>152654</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1270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137431</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9398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99061</xdr:rowOff>
    </xdr:from>
    <xdr:to>
      <xdr:col>24</xdr:col>
      <xdr:colOff>76200</xdr:colOff>
      <xdr:row>77</xdr:row>
      <xdr:rowOff>29211</xdr:rowOff>
    </xdr:to>
    <xdr:sp macro="" textlink="">
      <xdr:nvSpPr>
        <xdr:cNvPr id="378" name="楕円 377">
          <a:extLst>
            <a:ext uri="{FF2B5EF4-FFF2-40B4-BE49-F238E27FC236}">
              <a16:creationId xmlns:a16="http://schemas.microsoft.com/office/drawing/2014/main" id="{00000000-0008-0000-0400-00007A010000}"/>
            </a:ext>
          </a:extLst>
        </xdr:cNvPr>
        <xdr:cNvSpPr/>
      </xdr:nvSpPr>
      <xdr:spPr>
        <a:xfrm>
          <a:off x="47752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115588</xdr:rowOff>
    </xdr:from>
    <xdr:ext cx="762000" cy="259045"/>
    <xdr:sp macro="" textlink="">
      <xdr:nvSpPr>
        <xdr:cNvPr id="379" name="公債費該当値テキスト">
          <a:extLst>
            <a:ext uri="{FF2B5EF4-FFF2-40B4-BE49-F238E27FC236}">
              <a16:creationId xmlns:a16="http://schemas.microsoft.com/office/drawing/2014/main" id="{00000000-0008-0000-0400-00007B010000}"/>
            </a:ext>
          </a:extLst>
        </xdr:cNvPr>
        <xdr:cNvSpPr txBox="1"/>
      </xdr:nvSpPr>
      <xdr:spPr>
        <a:xfrm>
          <a:off x="4914900" y="1297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108204</xdr:rowOff>
    </xdr:from>
    <xdr:to>
      <xdr:col>20</xdr:col>
      <xdr:colOff>38100</xdr:colOff>
      <xdr:row>77</xdr:row>
      <xdr:rowOff>38354</xdr:rowOff>
    </xdr:to>
    <xdr:sp macro="" textlink="">
      <xdr:nvSpPr>
        <xdr:cNvPr id="380" name="楕円 379">
          <a:extLst>
            <a:ext uri="{FF2B5EF4-FFF2-40B4-BE49-F238E27FC236}">
              <a16:creationId xmlns:a16="http://schemas.microsoft.com/office/drawing/2014/main" id="{00000000-0008-0000-0400-00007C010000}"/>
            </a:ext>
          </a:extLst>
        </xdr:cNvPr>
        <xdr:cNvSpPr/>
      </xdr:nvSpPr>
      <xdr:spPr>
        <a:xfrm>
          <a:off x="39370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48531</xdr:rowOff>
    </xdr:from>
    <xdr:ext cx="7366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606800" y="12907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135637</xdr:rowOff>
    </xdr:from>
    <xdr:to>
      <xdr:col>15</xdr:col>
      <xdr:colOff>149225</xdr:colOff>
      <xdr:row>77</xdr:row>
      <xdr:rowOff>65787</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30480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75963</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717800" y="1293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135637</xdr:rowOff>
    </xdr:from>
    <xdr:to>
      <xdr:col>11</xdr:col>
      <xdr:colOff>60325</xdr:colOff>
      <xdr:row>77</xdr:row>
      <xdr:rowOff>65787</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21590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75963</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828800" y="1293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103632</xdr:rowOff>
    </xdr:from>
    <xdr:to>
      <xdr:col>6</xdr:col>
      <xdr:colOff>171450</xdr:colOff>
      <xdr:row>77</xdr:row>
      <xdr:rowOff>33782</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1270000" y="1313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43959</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939800" y="12902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val="FF0000"/>
              </a:solidFill>
              <a:effectLst/>
              <a:uLnTx/>
              <a:uFillTx/>
              <a:latin typeface="+mn-lt"/>
              <a:ea typeface="+mn-ea"/>
              <a:cs typeface="+mn-cs"/>
            </a:rPr>
            <a:t>　</a:t>
          </a:r>
          <a:r>
            <a:rPr kumimoji="1" lang="ja-JP" altLang="ja-JP" sz="1200" b="0" i="0" u="none" strike="noStrike" kern="0" cap="none" spc="0" normalizeH="0" baseline="0" noProof="0">
              <a:ln>
                <a:noFill/>
              </a:ln>
              <a:solidFill>
                <a:schemeClr val="tx1"/>
              </a:solidFill>
              <a:effectLst/>
              <a:uLnTx/>
              <a:uFillTx/>
              <a:latin typeface="+mn-lt"/>
              <a:ea typeface="+mn-ea"/>
              <a:cs typeface="+mn-cs"/>
            </a:rPr>
            <a:t>公債費以外に係る経常収支比率は、類似団体平均を</a:t>
          </a:r>
          <a:r>
            <a:rPr kumimoji="1" lang="ja-JP" altLang="en-US" sz="1200" b="0" i="0" u="none" strike="noStrike" kern="0" cap="none" spc="0" normalizeH="0" baseline="0" noProof="0">
              <a:ln>
                <a:noFill/>
              </a:ln>
              <a:solidFill>
                <a:schemeClr val="tx1"/>
              </a:solidFill>
              <a:effectLst/>
              <a:uLnTx/>
              <a:uFillTx/>
              <a:latin typeface="+mn-lt"/>
              <a:ea typeface="+mn-ea"/>
              <a:cs typeface="+mn-cs"/>
            </a:rPr>
            <a:t>２．５ポイント下</a:t>
          </a:r>
          <a:r>
            <a:rPr kumimoji="1" lang="ja-JP" altLang="ja-JP" sz="1200" b="0" i="0" u="none" strike="noStrike" kern="0" cap="none" spc="0" normalizeH="0" baseline="0" noProof="0">
              <a:ln>
                <a:noFill/>
              </a:ln>
              <a:solidFill>
                <a:schemeClr val="tx1"/>
              </a:solidFill>
              <a:effectLst/>
              <a:uLnTx/>
              <a:uFillTx/>
              <a:latin typeface="+mn-lt"/>
              <a:ea typeface="+mn-ea"/>
              <a:cs typeface="+mn-cs"/>
            </a:rPr>
            <a:t>回っており、前年度対比</a:t>
          </a:r>
          <a:r>
            <a:rPr kumimoji="1" lang="ja-JP" altLang="en-US" sz="1200" b="0" i="0" u="none" strike="noStrike" kern="0" cap="none" spc="0" normalizeH="0" baseline="0" noProof="0">
              <a:ln>
                <a:noFill/>
              </a:ln>
              <a:solidFill>
                <a:schemeClr val="tx1"/>
              </a:solidFill>
              <a:effectLst/>
              <a:uLnTx/>
              <a:uFillTx/>
              <a:latin typeface="+mn-lt"/>
              <a:ea typeface="+mn-ea"/>
              <a:cs typeface="+mn-cs"/>
            </a:rPr>
            <a:t>３．８</a:t>
          </a:r>
          <a:r>
            <a:rPr kumimoji="1" lang="ja-JP" altLang="ja-JP" sz="1200" b="0" i="0" u="none" strike="noStrike" kern="0" cap="none" spc="0" normalizeH="0" baseline="0" noProof="0">
              <a:ln>
                <a:noFill/>
              </a:ln>
              <a:solidFill>
                <a:schemeClr val="tx1"/>
              </a:solidFill>
              <a:effectLst/>
              <a:uLnTx/>
              <a:uFillTx/>
              <a:latin typeface="+mn-lt"/>
              <a:ea typeface="+mn-ea"/>
              <a:cs typeface="+mn-cs"/>
            </a:rPr>
            <a:t>ポイント</a:t>
          </a:r>
          <a:r>
            <a:rPr kumimoji="1" lang="ja-JP" altLang="en-US" sz="1200" b="0" i="0" u="none" strike="noStrike" kern="0" cap="none" spc="0" normalizeH="0" baseline="0" noProof="0">
              <a:ln>
                <a:noFill/>
              </a:ln>
              <a:solidFill>
                <a:schemeClr val="tx1"/>
              </a:solidFill>
              <a:effectLst/>
              <a:uLnTx/>
              <a:uFillTx/>
              <a:latin typeface="+mn-lt"/>
              <a:ea typeface="+mn-ea"/>
              <a:cs typeface="+mn-cs"/>
            </a:rPr>
            <a:t>減少</a:t>
          </a:r>
          <a:r>
            <a:rPr kumimoji="1" lang="ja-JP" altLang="ja-JP" sz="1200" b="0" i="0" u="none" strike="noStrike" kern="0" cap="none" spc="0" normalizeH="0" baseline="0" noProof="0">
              <a:ln>
                <a:noFill/>
              </a:ln>
              <a:solidFill>
                <a:schemeClr val="tx1"/>
              </a:solidFill>
              <a:effectLst/>
              <a:uLnTx/>
              <a:uFillTx/>
              <a:latin typeface="+mn-lt"/>
              <a:ea typeface="+mn-ea"/>
              <a:cs typeface="+mn-cs"/>
            </a:rPr>
            <a:t>した。</a:t>
          </a:r>
          <a:endParaRPr kumimoji="0" lang="ja-JP" altLang="ja-JP" sz="1200" b="0" i="0" u="none" strike="noStrike" kern="0" cap="none" spc="0" normalizeH="0" baseline="0" noProof="0">
            <a:ln>
              <a:noFill/>
            </a:ln>
            <a:solidFill>
              <a:schemeClr val="tx1"/>
            </a:solidFill>
            <a:effectLst/>
            <a:uLnTx/>
            <a:uFillTx/>
            <a:latin typeface="+mn-lt"/>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schemeClr val="tx1"/>
              </a:solidFill>
              <a:effectLst/>
              <a:uLnTx/>
              <a:uFillTx/>
              <a:latin typeface="+mn-lt"/>
              <a:ea typeface="+mn-ea"/>
              <a:cs typeface="+mn-cs"/>
            </a:rPr>
            <a:t>　主にその他の経費</a:t>
          </a:r>
          <a:r>
            <a:rPr kumimoji="1" lang="ja-JP" altLang="en-US" sz="1200" b="0" i="0" u="none" strike="noStrike" kern="0" cap="none" spc="0" normalizeH="0" baseline="0" noProof="0">
              <a:ln>
                <a:noFill/>
              </a:ln>
              <a:solidFill>
                <a:schemeClr val="tx1"/>
              </a:solidFill>
              <a:effectLst/>
              <a:uLnTx/>
              <a:uFillTx/>
              <a:latin typeface="+mn-lt"/>
              <a:ea typeface="+mn-ea"/>
              <a:cs typeface="+mn-cs"/>
            </a:rPr>
            <a:t>に占める経常的経費の減少が</a:t>
          </a:r>
          <a:r>
            <a:rPr kumimoji="1" lang="ja-JP" altLang="ja-JP" sz="1200" b="0" i="0" u="none" strike="noStrike" kern="0" cap="none" spc="0" normalizeH="0" baseline="0" noProof="0">
              <a:ln>
                <a:noFill/>
              </a:ln>
              <a:solidFill>
                <a:schemeClr val="tx1"/>
              </a:solidFill>
              <a:effectLst/>
              <a:uLnTx/>
              <a:uFillTx/>
              <a:latin typeface="+mn-lt"/>
              <a:ea typeface="+mn-ea"/>
              <a:cs typeface="+mn-cs"/>
            </a:rPr>
            <a:t>その要因となっている。今後</a:t>
          </a:r>
          <a:r>
            <a:rPr kumimoji="1" lang="ja-JP" altLang="en-US" sz="1200" b="0" i="0" u="none" strike="noStrike" kern="0" cap="none" spc="0" normalizeH="0" baseline="0" noProof="0">
              <a:ln>
                <a:noFill/>
              </a:ln>
              <a:solidFill>
                <a:schemeClr val="tx1"/>
              </a:solidFill>
              <a:effectLst/>
              <a:uLnTx/>
              <a:uFillTx/>
              <a:latin typeface="+mn-lt"/>
              <a:ea typeface="+mn-ea"/>
              <a:cs typeface="+mn-cs"/>
            </a:rPr>
            <a:t>も特別会計等の事業運営の健全化に取組むことで</a:t>
          </a:r>
          <a:r>
            <a:rPr kumimoji="1" lang="ja-JP" altLang="ja-JP" sz="1200" b="0" i="0" u="none" strike="noStrike" kern="0" cap="none" spc="0" normalizeH="0" baseline="0" noProof="0">
              <a:ln>
                <a:noFill/>
              </a:ln>
              <a:solidFill>
                <a:schemeClr val="tx1"/>
              </a:solidFill>
              <a:effectLst/>
              <a:uLnTx/>
              <a:uFillTx/>
              <a:latin typeface="+mn-lt"/>
              <a:ea typeface="+mn-ea"/>
              <a:cs typeface="+mn-cs"/>
            </a:rPr>
            <a:t>歳出削減に努める。</a:t>
          </a:r>
          <a:endParaRPr kumimoji="0" lang="ja-JP" altLang="ja-JP" sz="1200" b="0" i="0" u="none" strike="noStrike" kern="0" cap="none" spc="0" normalizeH="0" baseline="0" noProof="0">
            <a:ln>
              <a:noFill/>
            </a:ln>
            <a:solidFill>
              <a:schemeClr val="tx1"/>
            </a:solidFill>
            <a:effectLst/>
            <a:uLnTx/>
            <a:uFillTx/>
            <a:latin typeface="+mn-lt"/>
            <a:cs typeface="+mn-cs"/>
          </a:endParaRPr>
        </a:p>
        <a:p>
          <a:endParaRPr kumimoji="1" lang="ja-JP" altLang="en-US" sz="13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0" name="直線コネクタ 399">
          <a:extLst>
            <a:ext uri="{FF2B5EF4-FFF2-40B4-BE49-F238E27FC236}">
              <a16:creationId xmlns:a16="http://schemas.microsoft.com/office/drawing/2014/main" id="{00000000-0008-0000-0400-000090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2" name="直線コネクタ 401">
          <a:extLst>
            <a:ext uri="{FF2B5EF4-FFF2-40B4-BE49-F238E27FC236}">
              <a16:creationId xmlns:a16="http://schemas.microsoft.com/office/drawing/2014/main" id="{00000000-0008-0000-0400-000092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2" name="公債費以外グラフ枠">
          <a:extLst>
            <a:ext uri="{FF2B5EF4-FFF2-40B4-BE49-F238E27FC236}">
              <a16:creationId xmlns:a16="http://schemas.microsoft.com/office/drawing/2014/main" id="{00000000-0008-0000-0400-00009C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53848</xdr:rowOff>
    </xdr:from>
    <xdr:to>
      <xdr:col>82</xdr:col>
      <xdr:colOff>107950</xdr:colOff>
      <xdr:row>81</xdr:row>
      <xdr:rowOff>83565</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flipV="1">
          <a:off x="16510000" y="12741148"/>
          <a:ext cx="0" cy="1229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55642</xdr:rowOff>
    </xdr:from>
    <xdr:ext cx="762000" cy="259045"/>
    <xdr:sp macro="" textlink="">
      <xdr:nvSpPr>
        <xdr:cNvPr id="414" name="公債費以外最小値テキスト">
          <a:extLst>
            <a:ext uri="{FF2B5EF4-FFF2-40B4-BE49-F238E27FC236}">
              <a16:creationId xmlns:a16="http://schemas.microsoft.com/office/drawing/2014/main" id="{00000000-0008-0000-0400-00009E010000}"/>
            </a:ext>
          </a:extLst>
        </xdr:cNvPr>
        <xdr:cNvSpPr txBox="1"/>
      </xdr:nvSpPr>
      <xdr:spPr>
        <a:xfrm>
          <a:off x="16598900" y="1394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83565</xdr:rowOff>
    </xdr:from>
    <xdr:to>
      <xdr:col>82</xdr:col>
      <xdr:colOff>196850</xdr:colOff>
      <xdr:row>81</xdr:row>
      <xdr:rowOff>83565</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6421100" y="13971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140225</xdr:rowOff>
    </xdr:from>
    <xdr:ext cx="762000" cy="259045"/>
    <xdr:sp macro="" textlink="">
      <xdr:nvSpPr>
        <xdr:cNvPr id="416" name="公債費以外最大値テキスト">
          <a:extLst>
            <a:ext uri="{FF2B5EF4-FFF2-40B4-BE49-F238E27FC236}">
              <a16:creationId xmlns:a16="http://schemas.microsoft.com/office/drawing/2014/main" id="{00000000-0008-0000-0400-0000A0010000}"/>
            </a:ext>
          </a:extLst>
        </xdr:cNvPr>
        <xdr:cNvSpPr txBox="1"/>
      </xdr:nvSpPr>
      <xdr:spPr>
        <a:xfrm>
          <a:off x="16598900" y="1248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53848</xdr:rowOff>
    </xdr:from>
    <xdr:to>
      <xdr:col>82</xdr:col>
      <xdr:colOff>196850</xdr:colOff>
      <xdr:row>74</xdr:row>
      <xdr:rowOff>53848</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6421100" y="12741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136144</xdr:rowOff>
    </xdr:from>
    <xdr:to>
      <xdr:col>82</xdr:col>
      <xdr:colOff>107950</xdr:colOff>
      <xdr:row>77</xdr:row>
      <xdr:rowOff>138430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flipV="1">
          <a:off x="15671800" y="13166344"/>
          <a:ext cx="8382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271</xdr:rowOff>
    </xdr:from>
    <xdr:ext cx="762000" cy="259045"/>
    <xdr:sp macro="" textlink="">
      <xdr:nvSpPr>
        <xdr:cNvPr id="419" name="公債費以外平均値テキスト">
          <a:extLst>
            <a:ext uri="{FF2B5EF4-FFF2-40B4-BE49-F238E27FC236}">
              <a16:creationId xmlns:a16="http://schemas.microsoft.com/office/drawing/2014/main" id="{00000000-0008-0000-0400-0000A3010000}"/>
            </a:ext>
          </a:extLst>
        </xdr:cNvPr>
        <xdr:cNvSpPr txBox="1"/>
      </xdr:nvSpPr>
      <xdr:spPr>
        <a:xfrm>
          <a:off x="16598900" y="13201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28194</xdr:rowOff>
    </xdr:from>
    <xdr:to>
      <xdr:col>82</xdr:col>
      <xdr:colOff>158750</xdr:colOff>
      <xdr:row>77</xdr:row>
      <xdr:rowOff>129794</xdr:rowOff>
    </xdr:to>
    <xdr:sp macro="" textlink="">
      <xdr:nvSpPr>
        <xdr:cNvPr id="420" name="フローチャート: 判断 419">
          <a:extLst>
            <a:ext uri="{FF2B5EF4-FFF2-40B4-BE49-F238E27FC236}">
              <a16:creationId xmlns:a16="http://schemas.microsoft.com/office/drawing/2014/main" id="{00000000-0008-0000-0400-0000A4010000}"/>
            </a:ext>
          </a:extLst>
        </xdr:cNvPr>
        <xdr:cNvSpPr/>
      </xdr:nvSpPr>
      <xdr:spPr>
        <a:xfrm>
          <a:off x="164592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40132</xdr:rowOff>
    </xdr:from>
    <xdr:to>
      <xdr:col>78</xdr:col>
      <xdr:colOff>69850</xdr:colOff>
      <xdr:row>77</xdr:row>
      <xdr:rowOff>138430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4782800" y="13070332"/>
          <a:ext cx="889000" cy="269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153924</xdr:rowOff>
    </xdr:from>
    <xdr:to>
      <xdr:col>78</xdr:col>
      <xdr:colOff>120650</xdr:colOff>
      <xdr:row>77</xdr:row>
      <xdr:rowOff>84074</xdr:rowOff>
    </xdr:to>
    <xdr:sp macro="" textlink="">
      <xdr:nvSpPr>
        <xdr:cNvPr id="422" name="フローチャート: 判断 421">
          <a:extLst>
            <a:ext uri="{FF2B5EF4-FFF2-40B4-BE49-F238E27FC236}">
              <a16:creationId xmlns:a16="http://schemas.microsoft.com/office/drawing/2014/main" id="{00000000-0008-0000-0400-0000A6010000}"/>
            </a:ext>
          </a:extLst>
        </xdr:cNvPr>
        <xdr:cNvSpPr/>
      </xdr:nvSpPr>
      <xdr:spPr>
        <a:xfrm>
          <a:off x="15621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94251</xdr:rowOff>
    </xdr:from>
    <xdr:ext cx="7366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5290800" y="12953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40132</xdr:rowOff>
    </xdr:from>
    <xdr:to>
      <xdr:col>73</xdr:col>
      <xdr:colOff>180975</xdr:colOff>
      <xdr:row>76</xdr:row>
      <xdr:rowOff>113285</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3893800" y="13070332"/>
          <a:ext cx="889000" cy="73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126492</xdr:rowOff>
    </xdr:from>
    <xdr:to>
      <xdr:col>74</xdr:col>
      <xdr:colOff>31750</xdr:colOff>
      <xdr:row>77</xdr:row>
      <xdr:rowOff>56642</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4732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41419</xdr:rowOff>
    </xdr:from>
    <xdr:ext cx="762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4401800" y="1324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49276</xdr:rowOff>
    </xdr:from>
    <xdr:to>
      <xdr:col>69</xdr:col>
      <xdr:colOff>92075</xdr:colOff>
      <xdr:row>76</xdr:row>
      <xdr:rowOff>113285</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3004800" y="13079476"/>
          <a:ext cx="8890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76200</xdr:rowOff>
    </xdr:from>
    <xdr:to>
      <xdr:col>69</xdr:col>
      <xdr:colOff>142875</xdr:colOff>
      <xdr:row>77</xdr:row>
      <xdr:rowOff>6350</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3843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162577</xdr:rowOff>
    </xdr:from>
    <xdr:ext cx="762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3512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156211</xdr:rowOff>
    </xdr:from>
    <xdr:to>
      <xdr:col>65</xdr:col>
      <xdr:colOff>53975</xdr:colOff>
      <xdr:row>76</xdr:row>
      <xdr:rowOff>86361</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2954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96537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2623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85344</xdr:rowOff>
    </xdr:from>
    <xdr:to>
      <xdr:col>82</xdr:col>
      <xdr:colOff>158750</xdr:colOff>
      <xdr:row>77</xdr:row>
      <xdr:rowOff>15494</xdr:rowOff>
    </xdr:to>
    <xdr:sp macro="" textlink="">
      <xdr:nvSpPr>
        <xdr:cNvPr id="437" name="楕円 436">
          <a:extLst>
            <a:ext uri="{FF2B5EF4-FFF2-40B4-BE49-F238E27FC236}">
              <a16:creationId xmlns:a16="http://schemas.microsoft.com/office/drawing/2014/main" id="{00000000-0008-0000-0400-0000B5010000}"/>
            </a:ext>
          </a:extLst>
        </xdr:cNvPr>
        <xdr:cNvSpPr/>
      </xdr:nvSpPr>
      <xdr:spPr>
        <a:xfrm>
          <a:off x="16459200" y="1311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101871</xdr:rowOff>
    </xdr:from>
    <xdr:ext cx="762000" cy="259045"/>
    <xdr:sp macro="" textlink="">
      <xdr:nvSpPr>
        <xdr:cNvPr id="438" name="公債費以外該当値テキスト">
          <a:extLst>
            <a:ext uri="{FF2B5EF4-FFF2-40B4-BE49-F238E27FC236}">
              <a16:creationId xmlns:a16="http://schemas.microsoft.com/office/drawing/2014/main" id="{00000000-0008-0000-0400-0000B6010000}"/>
            </a:ext>
          </a:extLst>
        </xdr:cNvPr>
        <xdr:cNvSpPr txBox="1"/>
      </xdr:nvSpPr>
      <xdr:spPr>
        <a:xfrm>
          <a:off x="16598900" y="12960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87630</xdr:rowOff>
    </xdr:from>
    <xdr:to>
      <xdr:col>78</xdr:col>
      <xdr:colOff>120650</xdr:colOff>
      <xdr:row>78</xdr:row>
      <xdr:rowOff>17780</xdr:rowOff>
    </xdr:to>
    <xdr:sp macro="" textlink="">
      <xdr:nvSpPr>
        <xdr:cNvPr id="439" name="楕円 438">
          <a:extLst>
            <a:ext uri="{FF2B5EF4-FFF2-40B4-BE49-F238E27FC236}">
              <a16:creationId xmlns:a16="http://schemas.microsoft.com/office/drawing/2014/main" id="{00000000-0008-0000-0400-0000B7010000}"/>
            </a:ext>
          </a:extLst>
        </xdr:cNvPr>
        <xdr:cNvSpPr/>
      </xdr:nvSpPr>
      <xdr:spPr>
        <a:xfrm>
          <a:off x="15621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2557</xdr:rowOff>
    </xdr:from>
    <xdr:ext cx="7366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290800" y="13375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160782</xdr:rowOff>
    </xdr:from>
    <xdr:to>
      <xdr:col>74</xdr:col>
      <xdr:colOff>31750</xdr:colOff>
      <xdr:row>76</xdr:row>
      <xdr:rowOff>90932</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4732000" y="1301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101109</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401800" y="12788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62485</xdr:rowOff>
    </xdr:from>
    <xdr:to>
      <xdr:col>69</xdr:col>
      <xdr:colOff>142875</xdr:colOff>
      <xdr:row>76</xdr:row>
      <xdr:rowOff>164085</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38430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2811</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512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169926</xdr:rowOff>
    </xdr:from>
    <xdr:to>
      <xdr:col>65</xdr:col>
      <xdr:colOff>53975</xdr:colOff>
      <xdr:row>76</xdr:row>
      <xdr:rowOff>100076</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2954000" y="1302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84853</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623800" y="13115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長崎県川棚町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77744</xdr:rowOff>
    </xdr:from>
    <xdr:to>
      <xdr:col>29</xdr:col>
      <xdr:colOff>127000</xdr:colOff>
      <xdr:row>19</xdr:row>
      <xdr:rowOff>160079</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011319"/>
          <a:ext cx="0" cy="145393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170218</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75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160079</xdr:rowOff>
    </xdr:from>
    <xdr:to>
      <xdr:col>30</xdr:col>
      <xdr:colOff>25400</xdr:colOff>
      <xdr:row>19</xdr:row>
      <xdr:rowOff>160079</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652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164121</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54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77744</xdr:rowOff>
    </xdr:from>
    <xdr:to>
      <xdr:col>30</xdr:col>
      <xdr:colOff>25400</xdr:colOff>
      <xdr:row>11</xdr:row>
      <xdr:rowOff>77744</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0113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160040</xdr:rowOff>
    </xdr:from>
    <xdr:to>
      <xdr:col>29</xdr:col>
      <xdr:colOff>127000</xdr:colOff>
      <xdr:row>19</xdr:row>
      <xdr:rowOff>168148</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465215"/>
          <a:ext cx="647700" cy="81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61035</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518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44508</xdr:rowOff>
    </xdr:from>
    <xdr:to>
      <xdr:col>29</xdr:col>
      <xdr:colOff>177800</xdr:colOff>
      <xdr:row>17</xdr:row>
      <xdr:rowOff>146108</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30067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168148</xdr:rowOff>
    </xdr:from>
    <xdr:to>
      <xdr:col>26</xdr:col>
      <xdr:colOff>50800</xdr:colOff>
      <xdr:row>19</xdr:row>
      <xdr:rowOff>169436</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473323"/>
          <a:ext cx="698500" cy="12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67224</xdr:rowOff>
    </xdr:from>
    <xdr:to>
      <xdr:col>26</xdr:col>
      <xdr:colOff>101600</xdr:colOff>
      <xdr:row>17</xdr:row>
      <xdr:rowOff>168824</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294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7551</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983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169436</xdr:rowOff>
    </xdr:from>
    <xdr:to>
      <xdr:col>22</xdr:col>
      <xdr:colOff>114300</xdr:colOff>
      <xdr:row>20</xdr:row>
      <xdr:rowOff>691</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474611"/>
          <a:ext cx="698500" cy="27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97048</xdr:rowOff>
    </xdr:from>
    <xdr:to>
      <xdr:col>22</xdr:col>
      <xdr:colOff>165100</xdr:colOff>
      <xdr:row>18</xdr:row>
      <xdr:rowOff>27198</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593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37375</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828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163325</xdr:rowOff>
    </xdr:from>
    <xdr:to>
      <xdr:col>18</xdr:col>
      <xdr:colOff>177800</xdr:colOff>
      <xdr:row>20</xdr:row>
      <xdr:rowOff>691</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3468500"/>
          <a:ext cx="698500" cy="88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110879</xdr:rowOff>
    </xdr:from>
    <xdr:to>
      <xdr:col>19</xdr:col>
      <xdr:colOff>38100</xdr:colOff>
      <xdr:row>18</xdr:row>
      <xdr:rowOff>41029</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731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51206</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842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98275</xdr:rowOff>
    </xdr:from>
    <xdr:to>
      <xdr:col>15</xdr:col>
      <xdr:colOff>101600</xdr:colOff>
      <xdr:row>18</xdr:row>
      <xdr:rowOff>28425</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605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38602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829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109240</xdr:rowOff>
    </xdr:from>
    <xdr:to>
      <xdr:col>29</xdr:col>
      <xdr:colOff>177800</xdr:colOff>
      <xdr:row>20</xdr:row>
      <xdr:rowOff>39390</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4144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19</xdr:row>
      <xdr:rowOff>17817</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32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117348</xdr:rowOff>
    </xdr:from>
    <xdr:to>
      <xdr:col>26</xdr:col>
      <xdr:colOff>101600</xdr:colOff>
      <xdr:row>20</xdr:row>
      <xdr:rowOff>47498</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4225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20</xdr:row>
      <xdr:rowOff>32275</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5089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118636</xdr:rowOff>
    </xdr:from>
    <xdr:to>
      <xdr:col>22</xdr:col>
      <xdr:colOff>165100</xdr:colOff>
      <xdr:row>20</xdr:row>
      <xdr:rowOff>48786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4238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20</xdr:row>
      <xdr:rowOff>33563</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510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121341</xdr:rowOff>
    </xdr:from>
    <xdr:to>
      <xdr:col>19</xdr:col>
      <xdr:colOff>38100</xdr:colOff>
      <xdr:row>20</xdr:row>
      <xdr:rowOff>51491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4265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36268</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512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112525</xdr:rowOff>
    </xdr:from>
    <xdr:to>
      <xdr:col>15</xdr:col>
      <xdr:colOff>101600</xdr:colOff>
      <xdr:row>20</xdr:row>
      <xdr:rowOff>42675</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41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27452</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5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108464</xdr:rowOff>
    </xdr:from>
    <xdr:to>
      <xdr:col>29</xdr:col>
      <xdr:colOff>127000</xdr:colOff>
      <xdr:row>37</xdr:row>
      <xdr:rowOff>242881</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033014"/>
          <a:ext cx="0" cy="13345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214958</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339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242881</xdr:rowOff>
    </xdr:from>
    <xdr:to>
      <xdr:col>30</xdr:col>
      <xdr:colOff>25400</xdr:colOff>
      <xdr:row>37</xdr:row>
      <xdr:rowOff>242881</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3675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23391</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77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108464</xdr:rowOff>
    </xdr:from>
    <xdr:to>
      <xdr:col>30</xdr:col>
      <xdr:colOff>25400</xdr:colOff>
      <xdr:row>33</xdr:row>
      <xdr:rowOff>108464</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0330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278695</xdr:rowOff>
    </xdr:from>
    <xdr:to>
      <xdr:col>29</xdr:col>
      <xdr:colOff>127000</xdr:colOff>
      <xdr:row>35</xdr:row>
      <xdr:rowOff>308032</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6889045"/>
          <a:ext cx="647700" cy="293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279398</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5468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91421</xdr:rowOff>
    </xdr:from>
    <xdr:to>
      <xdr:col>29</xdr:col>
      <xdr:colOff>177800</xdr:colOff>
      <xdr:row>35</xdr:row>
      <xdr:rowOff>193021</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7017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101416</xdr:rowOff>
    </xdr:from>
    <xdr:to>
      <xdr:col>26</xdr:col>
      <xdr:colOff>50800</xdr:colOff>
      <xdr:row>35</xdr:row>
      <xdr:rowOff>308032</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4305300" y="6711766"/>
          <a:ext cx="698500" cy="2066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110261</xdr:rowOff>
    </xdr:from>
    <xdr:to>
      <xdr:col>26</xdr:col>
      <xdr:colOff>101600</xdr:colOff>
      <xdr:row>35</xdr:row>
      <xdr:rowOff>211861</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720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222038</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4894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100806</xdr:rowOff>
    </xdr:from>
    <xdr:to>
      <xdr:col>22</xdr:col>
      <xdr:colOff>114300</xdr:colOff>
      <xdr:row>35</xdr:row>
      <xdr:rowOff>101416</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3606800" y="6711156"/>
          <a:ext cx="698500" cy="6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103213</xdr:rowOff>
    </xdr:from>
    <xdr:to>
      <xdr:col>22</xdr:col>
      <xdr:colOff>165100</xdr:colOff>
      <xdr:row>35</xdr:row>
      <xdr:rowOff>204813</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7135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189590</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799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80994</xdr:rowOff>
    </xdr:from>
    <xdr:to>
      <xdr:col>18</xdr:col>
      <xdr:colOff>177800</xdr:colOff>
      <xdr:row>35</xdr:row>
      <xdr:rowOff>100806</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2908300" y="6691344"/>
          <a:ext cx="698500" cy="198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107061</xdr:rowOff>
    </xdr:from>
    <xdr:to>
      <xdr:col>19</xdr:col>
      <xdr:colOff>38100</xdr:colOff>
      <xdr:row>35</xdr:row>
      <xdr:rowOff>208661</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7174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193438</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803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82582</xdr:rowOff>
    </xdr:from>
    <xdr:to>
      <xdr:col>15</xdr:col>
      <xdr:colOff>101600</xdr:colOff>
      <xdr:row>35</xdr:row>
      <xdr:rowOff>184182</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6929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168959</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779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227895</xdr:rowOff>
    </xdr:from>
    <xdr:to>
      <xdr:col>29</xdr:col>
      <xdr:colOff>177800</xdr:colOff>
      <xdr:row>35</xdr:row>
      <xdr:rowOff>329495</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8382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199972</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81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257232</xdr:rowOff>
    </xdr:from>
    <xdr:to>
      <xdr:col>26</xdr:col>
      <xdr:colOff>101600</xdr:colOff>
      <xdr:row>36</xdr:row>
      <xdr:rowOff>15932</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8675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709</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69539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50616</xdr:rowOff>
    </xdr:from>
    <xdr:to>
      <xdr:col>22</xdr:col>
      <xdr:colOff>165100</xdr:colOff>
      <xdr:row>35</xdr:row>
      <xdr:rowOff>152216</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6609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162393</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6429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50006</xdr:rowOff>
    </xdr:from>
    <xdr:to>
      <xdr:col>19</xdr:col>
      <xdr:colOff>38100</xdr:colOff>
      <xdr:row>35</xdr:row>
      <xdr:rowOff>151606</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6603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161783</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6429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30194</xdr:rowOff>
    </xdr:from>
    <xdr:to>
      <xdr:col>15</xdr:col>
      <xdr:colOff>101600</xdr:colOff>
      <xdr:row>35</xdr:row>
      <xdr:rowOff>131794</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6405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141971</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6409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長崎県川棚町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13,884
13,810
37.25
6,628,503
6,490,246
118,187
3,644,092
5,190,276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42.2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86093</xdr:rowOff>
    </xdr:from>
    <xdr:to>
      <xdr:col>24</xdr:col>
      <xdr:colOff>62865</xdr:colOff>
      <xdr:row>39</xdr:row>
      <xdr:rowOff>64201</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29593"/>
          <a:ext cx="1270" cy="1521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68028</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54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64201</xdr:rowOff>
    </xdr:from>
    <xdr:to>
      <xdr:col>24</xdr:col>
      <xdr:colOff>152400</xdr:colOff>
      <xdr:row>39</xdr:row>
      <xdr:rowOff>64201</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50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32770</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04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86093</xdr:rowOff>
    </xdr:from>
    <xdr:to>
      <xdr:col>24</xdr:col>
      <xdr:colOff>152400</xdr:colOff>
      <xdr:row>30</xdr:row>
      <xdr:rowOff>86093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29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171430</xdr:rowOff>
    </xdr:from>
    <xdr:to>
      <xdr:col>24</xdr:col>
      <xdr:colOff>63500</xdr:colOff>
      <xdr:row>39</xdr:row>
      <xdr:rowOff>21194</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6686530"/>
          <a:ext cx="838200" cy="21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37101</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2093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14224</xdr:rowOff>
    </xdr:from>
    <xdr:to>
      <xdr:col>24</xdr:col>
      <xdr:colOff>114300</xdr:colOff>
      <xdr:row>37</xdr:row>
      <xdr:rowOff>115824</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357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169433</xdr:rowOff>
    </xdr:from>
    <xdr:to>
      <xdr:col>19</xdr:col>
      <xdr:colOff>177800</xdr:colOff>
      <xdr:row>38</xdr:row>
      <xdr:rowOff>171430</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6684533"/>
          <a:ext cx="889000" cy="1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32093</xdr:rowOff>
    </xdr:from>
    <xdr:to>
      <xdr:col>20</xdr:col>
      <xdr:colOff>38100</xdr:colOff>
      <xdr:row>37</xdr:row>
      <xdr:rowOff>133693</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37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150220</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150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165677</xdr:rowOff>
    </xdr:from>
    <xdr:to>
      <xdr:col>15</xdr:col>
      <xdr:colOff>50800</xdr:colOff>
      <xdr:row>38</xdr:row>
      <xdr:rowOff>169433</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680777"/>
          <a:ext cx="889000" cy="3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54061</xdr:rowOff>
    </xdr:from>
    <xdr:to>
      <xdr:col>15</xdr:col>
      <xdr:colOff>101600</xdr:colOff>
      <xdr:row>37</xdr:row>
      <xdr:rowOff>155661</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9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738</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172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160160</xdr:rowOff>
    </xdr:from>
    <xdr:to>
      <xdr:col>10</xdr:col>
      <xdr:colOff>114300</xdr:colOff>
      <xdr:row>38</xdr:row>
      <xdr:rowOff>165677</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675260"/>
          <a:ext cx="889000" cy="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64615</xdr:rowOff>
    </xdr:from>
    <xdr:to>
      <xdr:col>10</xdr:col>
      <xdr:colOff>165100</xdr:colOff>
      <xdr:row>37</xdr:row>
      <xdr:rowOff>166215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40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11292</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183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42281</xdr:rowOff>
    </xdr:from>
    <xdr:to>
      <xdr:col>6</xdr:col>
      <xdr:colOff>38100</xdr:colOff>
      <xdr:row>37</xdr:row>
      <xdr:rowOff>143881</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85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160408</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161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141844</xdr:rowOff>
    </xdr:from>
    <xdr:to>
      <xdr:col>24</xdr:col>
      <xdr:colOff>114300</xdr:colOff>
      <xdr:row>39</xdr:row>
      <xdr:rowOff>71994</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656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56771</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571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120630</xdr:rowOff>
    </xdr:from>
    <xdr:to>
      <xdr:col>20</xdr:col>
      <xdr:colOff>38100</xdr:colOff>
      <xdr:row>39</xdr:row>
      <xdr:rowOff>50780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63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39</xdr:row>
      <xdr:rowOff>41907</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728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118633</xdr:rowOff>
    </xdr:from>
    <xdr:to>
      <xdr:col>15</xdr:col>
      <xdr:colOff>101600</xdr:colOff>
      <xdr:row>39</xdr:row>
      <xdr:rowOff>48783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633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39</xdr:row>
      <xdr:rowOff>39910</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726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114877</xdr:rowOff>
    </xdr:from>
    <xdr:to>
      <xdr:col>10</xdr:col>
      <xdr:colOff>165100</xdr:colOff>
      <xdr:row>39</xdr:row>
      <xdr:rowOff>45027</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629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36154</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722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109360</xdr:rowOff>
    </xdr:from>
    <xdr:to>
      <xdr:col>6</xdr:col>
      <xdr:colOff>38100</xdr:colOff>
      <xdr:row>39</xdr:row>
      <xdr:rowOff>39510</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62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30637</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717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a:extLst>
            <a:ext uri="{FF2B5EF4-FFF2-40B4-BE49-F238E27FC236}">
              <a16:creationId xmlns:a16="http://schemas.microsoft.com/office/drawing/2014/main" id="{00000000-0008-0000-06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21706</xdr:rowOff>
    </xdr:from>
    <xdr:to>
      <xdr:col>24</xdr:col>
      <xdr:colOff>62865</xdr:colOff>
      <xdr:row>57</xdr:row>
      <xdr:rowOff>115345</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flipV="1">
          <a:off x="4633595" y="8937106"/>
          <a:ext cx="1270" cy="950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119172</xdr:rowOff>
    </xdr:from>
    <xdr:ext cx="534377" cy="259045"/>
    <xdr:sp macro="" textlink="">
      <xdr:nvSpPr>
        <xdr:cNvPr id="112" name="物件費最小値テキスト">
          <a:extLst>
            <a:ext uri="{FF2B5EF4-FFF2-40B4-BE49-F238E27FC236}">
              <a16:creationId xmlns:a16="http://schemas.microsoft.com/office/drawing/2014/main" id="{00000000-0008-0000-0600-000070000000}"/>
            </a:ext>
          </a:extLst>
        </xdr:cNvPr>
        <xdr:cNvSpPr txBox="1"/>
      </xdr:nvSpPr>
      <xdr:spPr>
        <a:xfrm>
          <a:off x="4686300" y="9891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115345</xdr:rowOff>
    </xdr:from>
    <xdr:to>
      <xdr:col>24</xdr:col>
      <xdr:colOff>152400</xdr:colOff>
      <xdr:row>57</xdr:row>
      <xdr:rowOff>115345</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9887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139833</xdr:rowOff>
    </xdr:from>
    <xdr:ext cx="599010" cy="259045"/>
    <xdr:sp macro="" textlink="">
      <xdr:nvSpPr>
        <xdr:cNvPr id="114" name="物件費最大値テキスト">
          <a:extLst>
            <a:ext uri="{FF2B5EF4-FFF2-40B4-BE49-F238E27FC236}">
              <a16:creationId xmlns:a16="http://schemas.microsoft.com/office/drawing/2014/main" id="{00000000-0008-0000-0600-000072000000}"/>
            </a:ext>
          </a:extLst>
        </xdr:cNvPr>
        <xdr:cNvSpPr txBox="1"/>
      </xdr:nvSpPr>
      <xdr:spPr>
        <a:xfrm>
          <a:off x="4686300" y="8712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52</xdr:row>
      <xdr:rowOff>21706</xdr:rowOff>
    </xdr:from>
    <xdr:to>
      <xdr:col>24</xdr:col>
      <xdr:colOff>152400</xdr:colOff>
      <xdr:row>52</xdr:row>
      <xdr:rowOff>21706</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8937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115345</xdr:rowOff>
    </xdr:from>
    <xdr:to>
      <xdr:col>24</xdr:col>
      <xdr:colOff>63500</xdr:colOff>
      <xdr:row>57</xdr:row>
      <xdr:rowOff>144043</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3797300" y="9887995"/>
          <a:ext cx="838200" cy="28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13410</xdr:rowOff>
    </xdr:from>
    <xdr:ext cx="534377" cy="259045"/>
    <xdr:sp macro="" textlink="">
      <xdr:nvSpPr>
        <xdr:cNvPr id="117" name="物件費平均値テキスト">
          <a:extLst>
            <a:ext uri="{FF2B5EF4-FFF2-40B4-BE49-F238E27FC236}">
              <a16:creationId xmlns:a16="http://schemas.microsoft.com/office/drawing/2014/main" id="{00000000-0008-0000-0600-000075000000}"/>
            </a:ext>
          </a:extLst>
        </xdr:cNvPr>
        <xdr:cNvSpPr txBox="1"/>
      </xdr:nvSpPr>
      <xdr:spPr>
        <a:xfrm>
          <a:off x="4686300" y="94431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161983</xdr:rowOff>
    </xdr:from>
    <xdr:to>
      <xdr:col>24</xdr:col>
      <xdr:colOff>114300</xdr:colOff>
      <xdr:row>56</xdr:row>
      <xdr:rowOff>92133</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4584700" y="9591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144043</xdr:rowOff>
    </xdr:from>
    <xdr:to>
      <xdr:col>19</xdr:col>
      <xdr:colOff>177800</xdr:colOff>
      <xdr:row>57</xdr:row>
      <xdr:rowOff>144652</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2908300" y="9916693"/>
          <a:ext cx="889000" cy="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15286</xdr:rowOff>
    </xdr:from>
    <xdr:to>
      <xdr:col>20</xdr:col>
      <xdr:colOff>38100</xdr:colOff>
      <xdr:row>56</xdr:row>
      <xdr:rowOff>116886</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3746500" y="9616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133413</xdr:rowOff>
    </xdr:from>
    <xdr:ext cx="534377"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3530111" y="9391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144652</xdr:rowOff>
    </xdr:from>
    <xdr:to>
      <xdr:col>15</xdr:col>
      <xdr:colOff>50800</xdr:colOff>
      <xdr:row>57</xdr:row>
      <xdr:rowOff>147166</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019300" y="9917302"/>
          <a:ext cx="889000" cy="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34813</xdr:rowOff>
    </xdr:from>
    <xdr:to>
      <xdr:col>15</xdr:col>
      <xdr:colOff>101600</xdr:colOff>
      <xdr:row>56</xdr:row>
      <xdr:rowOff>136413</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2857500" y="9636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152940</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2641111" y="9411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145817</xdr:rowOff>
    </xdr:from>
    <xdr:to>
      <xdr:col>10</xdr:col>
      <xdr:colOff>114300</xdr:colOff>
      <xdr:row>57</xdr:row>
      <xdr:rowOff>147166</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1130300" y="9918467"/>
          <a:ext cx="889000" cy="1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58099</xdr:rowOff>
    </xdr:from>
    <xdr:to>
      <xdr:col>10</xdr:col>
      <xdr:colOff>165100</xdr:colOff>
      <xdr:row>56</xdr:row>
      <xdr:rowOff>159699</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968500" y="965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4776</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1752111" y="9434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67887</xdr:rowOff>
    </xdr:from>
    <xdr:to>
      <xdr:col>6</xdr:col>
      <xdr:colOff>38100</xdr:colOff>
      <xdr:row>56</xdr:row>
      <xdr:rowOff>169487</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079500" y="9669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14564</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863111" y="9444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64545</xdr:rowOff>
    </xdr:from>
    <xdr:to>
      <xdr:col>24</xdr:col>
      <xdr:colOff>114300</xdr:colOff>
      <xdr:row>57</xdr:row>
      <xdr:rowOff>166145</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4584700" y="983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150922</xdr:rowOff>
    </xdr:from>
    <xdr:ext cx="534377" cy="259045"/>
    <xdr:sp macro="" textlink="">
      <xdr:nvSpPr>
        <xdr:cNvPr id="136" name="物件費該当値テキスト">
          <a:extLst>
            <a:ext uri="{FF2B5EF4-FFF2-40B4-BE49-F238E27FC236}">
              <a16:creationId xmlns:a16="http://schemas.microsoft.com/office/drawing/2014/main" id="{00000000-0008-0000-0600-000088000000}"/>
            </a:ext>
          </a:extLst>
        </xdr:cNvPr>
        <xdr:cNvSpPr txBox="1"/>
      </xdr:nvSpPr>
      <xdr:spPr>
        <a:xfrm>
          <a:off x="4686300" y="9752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93243</xdr:rowOff>
    </xdr:from>
    <xdr:to>
      <xdr:col>20</xdr:col>
      <xdr:colOff>38100</xdr:colOff>
      <xdr:row>58</xdr:row>
      <xdr:rowOff>23393</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3746500" y="9865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14520</xdr:rowOff>
    </xdr:from>
    <xdr:ext cx="534377"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530111" y="9958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93852</xdr:rowOff>
    </xdr:from>
    <xdr:to>
      <xdr:col>15</xdr:col>
      <xdr:colOff>101600</xdr:colOff>
      <xdr:row>58</xdr:row>
      <xdr:rowOff>24002</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2857500" y="9866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15129</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2641111" y="9959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96366</xdr:rowOff>
    </xdr:from>
    <xdr:to>
      <xdr:col>10</xdr:col>
      <xdr:colOff>165100</xdr:colOff>
      <xdr:row>58</xdr:row>
      <xdr:rowOff>26516</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968500" y="9869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17643</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752111" y="9961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95017</xdr:rowOff>
    </xdr:from>
    <xdr:to>
      <xdr:col>6</xdr:col>
      <xdr:colOff>38100</xdr:colOff>
      <xdr:row>58</xdr:row>
      <xdr:rowOff>25167</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079500" y="986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16294</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863111" y="9960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a:extLst>
            <a:ext uri="{FF2B5EF4-FFF2-40B4-BE49-F238E27FC236}">
              <a16:creationId xmlns:a16="http://schemas.microsoft.com/office/drawing/2014/main" id="{00000000-0008-0000-06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112344</xdr:rowOff>
    </xdr:from>
    <xdr:to>
      <xdr:col>24</xdr:col>
      <xdr:colOff>62865</xdr:colOff>
      <xdr:row>79</xdr:row>
      <xdr:rowOff>9170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flipV="1">
          <a:off x="4633595" y="12285294"/>
          <a:ext cx="1270" cy="1268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12997</xdr:rowOff>
    </xdr:from>
    <xdr:ext cx="378565" cy="259045"/>
    <xdr:sp macro="" textlink="">
      <xdr:nvSpPr>
        <xdr:cNvPr id="169" name="維持補修費最小値テキスト">
          <a:extLst>
            <a:ext uri="{FF2B5EF4-FFF2-40B4-BE49-F238E27FC236}">
              <a16:creationId xmlns:a16="http://schemas.microsoft.com/office/drawing/2014/main" id="{00000000-0008-0000-0600-0000A9000000}"/>
            </a:ext>
          </a:extLst>
        </xdr:cNvPr>
        <xdr:cNvSpPr txBox="1"/>
      </xdr:nvSpPr>
      <xdr:spPr>
        <a:xfrm>
          <a:off x="4686300" y="135575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9170</xdr:rowOff>
    </xdr:from>
    <xdr:to>
      <xdr:col>24</xdr:col>
      <xdr:colOff>152400</xdr:colOff>
      <xdr:row>79</xdr:row>
      <xdr:rowOff>9170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3553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59021</xdr:rowOff>
    </xdr:from>
    <xdr:ext cx="534377" cy="259045"/>
    <xdr:sp macro="" textlink="">
      <xdr:nvSpPr>
        <xdr:cNvPr id="171" name="維持補修費最大値テキスト">
          <a:extLst>
            <a:ext uri="{FF2B5EF4-FFF2-40B4-BE49-F238E27FC236}">
              <a16:creationId xmlns:a16="http://schemas.microsoft.com/office/drawing/2014/main" id="{00000000-0008-0000-0600-0000AB000000}"/>
            </a:ext>
          </a:extLst>
        </xdr:cNvPr>
        <xdr:cNvSpPr txBox="1"/>
      </xdr:nvSpPr>
      <xdr:spPr>
        <a:xfrm>
          <a:off x="4686300" y="12060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112344</xdr:rowOff>
    </xdr:from>
    <xdr:to>
      <xdr:col>24</xdr:col>
      <xdr:colOff>152400</xdr:colOff>
      <xdr:row>71</xdr:row>
      <xdr:rowOff>112344</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2285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145910</xdr:rowOff>
    </xdr:from>
    <xdr:to>
      <xdr:col>24</xdr:col>
      <xdr:colOff>63500</xdr:colOff>
      <xdr:row>78</xdr:row>
      <xdr:rowOff>152082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3797300" y="13519010"/>
          <a:ext cx="838200" cy="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159363</xdr:rowOff>
    </xdr:from>
    <xdr:ext cx="469744" cy="259045"/>
    <xdr:sp macro="" textlink="">
      <xdr:nvSpPr>
        <xdr:cNvPr id="174" name="維持補修費平均値テキスト">
          <a:extLst>
            <a:ext uri="{FF2B5EF4-FFF2-40B4-BE49-F238E27FC236}">
              <a16:creationId xmlns:a16="http://schemas.microsoft.com/office/drawing/2014/main" id="{00000000-0008-0000-0600-0000AE000000}"/>
            </a:ext>
          </a:extLst>
        </xdr:cNvPr>
        <xdr:cNvSpPr txBox="1"/>
      </xdr:nvSpPr>
      <xdr:spPr>
        <a:xfrm>
          <a:off x="4686300" y="131895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136486</xdr:rowOff>
    </xdr:from>
    <xdr:to>
      <xdr:col>24</xdr:col>
      <xdr:colOff>114300</xdr:colOff>
      <xdr:row>78</xdr:row>
      <xdr:rowOff>66636</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4584700" y="13338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145910</xdr:rowOff>
    </xdr:from>
    <xdr:to>
      <xdr:col>19</xdr:col>
      <xdr:colOff>177800</xdr:colOff>
      <xdr:row>78</xdr:row>
      <xdr:rowOff>148768</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908300" y="13519010"/>
          <a:ext cx="88900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142811</xdr:rowOff>
    </xdr:from>
    <xdr:to>
      <xdr:col>20</xdr:col>
      <xdr:colOff>38100</xdr:colOff>
      <xdr:row>78</xdr:row>
      <xdr:rowOff>72961</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3746500" y="1334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89488</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3562428" y="13119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148768</xdr:rowOff>
    </xdr:from>
    <xdr:to>
      <xdr:col>15</xdr:col>
      <xdr:colOff>50800</xdr:colOff>
      <xdr:row>78</xdr:row>
      <xdr:rowOff>161492</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019300" y="13521868"/>
          <a:ext cx="889000" cy="12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148183</xdr:rowOff>
    </xdr:from>
    <xdr:to>
      <xdr:col>15</xdr:col>
      <xdr:colOff>101600</xdr:colOff>
      <xdr:row>78</xdr:row>
      <xdr:rowOff>78333</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2857500" y="13349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94860</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2673428" y="13125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160426</xdr:rowOff>
    </xdr:from>
    <xdr:to>
      <xdr:col>10</xdr:col>
      <xdr:colOff>114300</xdr:colOff>
      <xdr:row>78</xdr:row>
      <xdr:rowOff>161492</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1130300" y="13533526"/>
          <a:ext cx="889000" cy="1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159765</xdr:rowOff>
    </xdr:from>
    <xdr:to>
      <xdr:col>10</xdr:col>
      <xdr:colOff>165100</xdr:colOff>
      <xdr:row>78</xdr:row>
      <xdr:rowOff>89915</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968500" y="1336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106442</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1784428" y="13136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154012</xdr:rowOff>
    </xdr:from>
    <xdr:to>
      <xdr:col>6</xdr:col>
      <xdr:colOff>38100</xdr:colOff>
      <xdr:row>78</xdr:row>
      <xdr:rowOff>84162</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079500" y="1335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100689</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895428" y="13130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101282</xdr:rowOff>
    </xdr:from>
    <xdr:to>
      <xdr:col>24</xdr:col>
      <xdr:colOff>114300</xdr:colOff>
      <xdr:row>79</xdr:row>
      <xdr:rowOff>31432</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4584700" y="13474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16209</xdr:rowOff>
    </xdr:from>
    <xdr:ext cx="469744" cy="259045"/>
    <xdr:sp macro="" textlink="">
      <xdr:nvSpPr>
        <xdr:cNvPr id="193" name="維持補修費該当値テキスト">
          <a:extLst>
            <a:ext uri="{FF2B5EF4-FFF2-40B4-BE49-F238E27FC236}">
              <a16:creationId xmlns:a16="http://schemas.microsoft.com/office/drawing/2014/main" id="{00000000-0008-0000-0600-0000C1000000}"/>
            </a:ext>
          </a:extLst>
        </xdr:cNvPr>
        <xdr:cNvSpPr txBox="1"/>
      </xdr:nvSpPr>
      <xdr:spPr>
        <a:xfrm>
          <a:off x="4686300" y="13389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95110</xdr:rowOff>
    </xdr:from>
    <xdr:to>
      <xdr:col>20</xdr:col>
      <xdr:colOff>38100</xdr:colOff>
      <xdr:row>79</xdr:row>
      <xdr:rowOff>25260</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3746500" y="13468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16387</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562428" y="13560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97968</xdr:rowOff>
    </xdr:from>
    <xdr:to>
      <xdr:col>15</xdr:col>
      <xdr:colOff>101600</xdr:colOff>
      <xdr:row>79</xdr:row>
      <xdr:rowOff>28118</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2857500" y="1347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19245</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2673428" y="13563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110692</xdr:rowOff>
    </xdr:from>
    <xdr:to>
      <xdr:col>10</xdr:col>
      <xdr:colOff>165100</xdr:colOff>
      <xdr:row>79</xdr:row>
      <xdr:rowOff>40842</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968500" y="13483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31969</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1784428" y="13576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109626</xdr:rowOff>
    </xdr:from>
    <xdr:to>
      <xdr:col>6</xdr:col>
      <xdr:colOff>38100</xdr:colOff>
      <xdr:row>79</xdr:row>
      <xdr:rowOff>39776</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079500" y="13482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30903</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895428" y="13575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8813</xdr:rowOff>
    </xdr:from>
    <xdr:to>
      <xdr:col>24</xdr:col>
      <xdr:colOff>62865</xdr:colOff>
      <xdr:row>99</xdr:row>
      <xdr:rowOff>10961</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610763"/>
          <a:ext cx="1270" cy="1373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14788</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698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10961</xdr:rowOff>
    </xdr:from>
    <xdr:to>
      <xdr:col>24</xdr:col>
      <xdr:colOff>152400</xdr:colOff>
      <xdr:row>99</xdr:row>
      <xdr:rowOff>10961</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6984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126940</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385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8813</xdr:rowOff>
    </xdr:from>
    <xdr:to>
      <xdr:col>24</xdr:col>
      <xdr:colOff>152400</xdr:colOff>
      <xdr:row>91</xdr:row>
      <xdr:rowOff>8813</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610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103085</xdr:rowOff>
    </xdr:from>
    <xdr:to>
      <xdr:col>24</xdr:col>
      <xdr:colOff>63500</xdr:colOff>
      <xdr:row>94</xdr:row>
      <xdr:rowOff>46520</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6047935"/>
          <a:ext cx="838200" cy="114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89958</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377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111531</xdr:rowOff>
    </xdr:from>
    <xdr:to>
      <xdr:col>24</xdr:col>
      <xdr:colOff>114300</xdr:colOff>
      <xdr:row>96</xdr:row>
      <xdr:rowOff>41681</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399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46520</xdr:rowOff>
    </xdr:from>
    <xdr:to>
      <xdr:col>19</xdr:col>
      <xdr:colOff>177800</xdr:colOff>
      <xdr:row>94</xdr:row>
      <xdr:rowOff>91123</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908300" y="16162820"/>
          <a:ext cx="889000" cy="44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158635</xdr:rowOff>
    </xdr:from>
    <xdr:to>
      <xdr:col>20</xdr:col>
      <xdr:colOff>38100</xdr:colOff>
      <xdr:row>96</xdr:row>
      <xdr:rowOff>88785</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44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79912</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539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91123</xdr:rowOff>
    </xdr:from>
    <xdr:to>
      <xdr:col>15</xdr:col>
      <xdr:colOff>50800</xdr:colOff>
      <xdr:row>94</xdr:row>
      <xdr:rowOff>125222</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6207423"/>
          <a:ext cx="889000" cy="34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152743</xdr:rowOff>
    </xdr:from>
    <xdr:to>
      <xdr:col>15</xdr:col>
      <xdr:colOff>101600</xdr:colOff>
      <xdr:row>96</xdr:row>
      <xdr:rowOff>82893</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440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74020</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533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125222</xdr:rowOff>
    </xdr:from>
    <xdr:to>
      <xdr:col>10</xdr:col>
      <xdr:colOff>114300</xdr:colOff>
      <xdr:row>94</xdr:row>
      <xdr:rowOff>145986</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6241522"/>
          <a:ext cx="889000" cy="20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4927</xdr:rowOff>
    </xdr:from>
    <xdr:to>
      <xdr:col>10</xdr:col>
      <xdr:colOff>165100</xdr:colOff>
      <xdr:row>96</xdr:row>
      <xdr:rowOff>106527</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464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97654</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556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62218</xdr:rowOff>
    </xdr:from>
    <xdr:to>
      <xdr:col>6</xdr:col>
      <xdr:colOff>38100</xdr:colOff>
      <xdr:row>96</xdr:row>
      <xdr:rowOff>163818</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521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154945</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614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52285</xdr:rowOff>
    </xdr:from>
    <xdr:to>
      <xdr:col>24</xdr:col>
      <xdr:colOff>114300</xdr:colOff>
      <xdr:row>93</xdr:row>
      <xdr:rowOff>153885</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599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75162</xdr:rowOff>
    </xdr:from>
    <xdr:ext cx="599010"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5848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167170</xdr:rowOff>
    </xdr:from>
    <xdr:to>
      <xdr:col>20</xdr:col>
      <xdr:colOff>38100</xdr:colOff>
      <xdr:row>94</xdr:row>
      <xdr:rowOff>97320</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11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113847</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5887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40323</xdr:rowOff>
    </xdr:from>
    <xdr:to>
      <xdr:col>15</xdr:col>
      <xdr:colOff>101600</xdr:colOff>
      <xdr:row>94</xdr:row>
      <xdr:rowOff>141923</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156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158450</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5931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74422</xdr:rowOff>
    </xdr:from>
    <xdr:to>
      <xdr:col>10</xdr:col>
      <xdr:colOff>165100</xdr:colOff>
      <xdr:row>95</xdr:row>
      <xdr:rowOff>4572</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190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21099</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5965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95186</xdr:rowOff>
    </xdr:from>
    <xdr:to>
      <xdr:col>6</xdr:col>
      <xdr:colOff>38100</xdr:colOff>
      <xdr:row>95</xdr:row>
      <xdr:rowOff>25336</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211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41863</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5986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34050</xdr:rowOff>
    </xdr:from>
    <xdr:to>
      <xdr:col>54</xdr:col>
      <xdr:colOff>189865</xdr:colOff>
      <xdr:row>37</xdr:row>
      <xdr:rowOff>164206</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520450"/>
          <a:ext cx="1270" cy="987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168033</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511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164206</xdr:rowOff>
    </xdr:from>
    <xdr:to>
      <xdr:col>55</xdr:col>
      <xdr:colOff>88900</xdr:colOff>
      <xdr:row>37</xdr:row>
      <xdr:rowOff>164206</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50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152177</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5295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34050</xdr:rowOff>
    </xdr:from>
    <xdr:to>
      <xdr:col>55</xdr:col>
      <xdr:colOff>88900</xdr:colOff>
      <xdr:row>32</xdr:row>
      <xdr:rowOff>34050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52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11908</xdr:rowOff>
    </xdr:from>
    <xdr:to>
      <xdr:col>55</xdr:col>
      <xdr:colOff>0</xdr:colOff>
      <xdr:row>37</xdr:row>
      <xdr:rowOff>13261</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9639300" y="6355558"/>
          <a:ext cx="838200" cy="1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51477</xdr:rowOff>
    </xdr:from>
    <xdr:ext cx="534377"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60522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28600</xdr:rowOff>
    </xdr:from>
    <xdr:to>
      <xdr:col>55</xdr:col>
      <xdr:colOff>50800</xdr:colOff>
      <xdr:row>36</xdr:row>
      <xdr:rowOff>130200</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62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13261</xdr:rowOff>
    </xdr:from>
    <xdr:to>
      <xdr:col>50</xdr:col>
      <xdr:colOff>114300</xdr:colOff>
      <xdr:row>37</xdr:row>
      <xdr:rowOff>31106</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8750300" y="6356911"/>
          <a:ext cx="889000" cy="17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35206</xdr:rowOff>
    </xdr:from>
    <xdr:to>
      <xdr:col>50</xdr:col>
      <xdr:colOff>165100</xdr:colOff>
      <xdr:row>36</xdr:row>
      <xdr:rowOff>136806</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6207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153333</xdr:rowOff>
    </xdr:from>
    <xdr:ext cx="534377"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72111" y="5982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31106</xdr:rowOff>
    </xdr:from>
    <xdr:to>
      <xdr:col>45</xdr:col>
      <xdr:colOff>177800</xdr:colOff>
      <xdr:row>37</xdr:row>
      <xdr:rowOff>47378</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7861300" y="6374756"/>
          <a:ext cx="889000" cy="16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60832</xdr:rowOff>
    </xdr:from>
    <xdr:to>
      <xdr:col>46</xdr:col>
      <xdr:colOff>38100</xdr:colOff>
      <xdr:row>36</xdr:row>
      <xdr:rowOff>162432</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6233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7509</xdr:rowOff>
    </xdr:from>
    <xdr:ext cx="534377"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83111" y="6008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47378</xdr:rowOff>
    </xdr:from>
    <xdr:to>
      <xdr:col>41</xdr:col>
      <xdr:colOff>50800</xdr:colOff>
      <xdr:row>37</xdr:row>
      <xdr:rowOff>51835</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6972300" y="6391028"/>
          <a:ext cx="889000" cy="4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72884</xdr:rowOff>
    </xdr:from>
    <xdr:to>
      <xdr:col>41</xdr:col>
      <xdr:colOff>101600</xdr:colOff>
      <xdr:row>37</xdr:row>
      <xdr:rowOff>3034</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6245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19561</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94111" y="6020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75998</xdr:rowOff>
    </xdr:from>
    <xdr:to>
      <xdr:col>36</xdr:col>
      <xdr:colOff>165100</xdr:colOff>
      <xdr:row>37</xdr:row>
      <xdr:rowOff>6148</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248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22675</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705111" y="6023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132558</xdr:rowOff>
    </xdr:from>
    <xdr:to>
      <xdr:col>55</xdr:col>
      <xdr:colOff>50800</xdr:colOff>
      <xdr:row>37</xdr:row>
      <xdr:rowOff>62708</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6304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110985</xdr:rowOff>
    </xdr:from>
    <xdr:ext cx="534377"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6283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133911</xdr:rowOff>
    </xdr:from>
    <xdr:to>
      <xdr:col>50</xdr:col>
      <xdr:colOff>165100</xdr:colOff>
      <xdr:row>37</xdr:row>
      <xdr:rowOff>64061</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6306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55188</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72111" y="6398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151756</xdr:rowOff>
    </xdr:from>
    <xdr:to>
      <xdr:col>46</xdr:col>
      <xdr:colOff>38100</xdr:colOff>
      <xdr:row>37</xdr:row>
      <xdr:rowOff>81906</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6323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73033</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83111" y="6416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168028</xdr:rowOff>
    </xdr:from>
    <xdr:to>
      <xdr:col>41</xdr:col>
      <xdr:colOff>101600</xdr:colOff>
      <xdr:row>37</xdr:row>
      <xdr:rowOff>98178</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634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89305</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94111" y="6432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1035</xdr:rowOff>
    </xdr:from>
    <xdr:to>
      <xdr:col>36</xdr:col>
      <xdr:colOff>165100</xdr:colOff>
      <xdr:row>37</xdr:row>
      <xdr:rowOff>102635</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634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93762</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05111" y="6437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13571</xdr:rowOff>
    </xdr:from>
    <xdr:to>
      <xdr:col>54</xdr:col>
      <xdr:colOff>189865</xdr:colOff>
      <xdr:row>59</xdr:row>
      <xdr:rowOff>49524</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586071"/>
          <a:ext cx="1270" cy="1579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53351</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168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49524</xdr:rowOff>
    </xdr:from>
    <xdr:to>
      <xdr:col>55</xdr:col>
      <xdr:colOff>88900</xdr:colOff>
      <xdr:row>59</xdr:row>
      <xdr:rowOff>49524</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165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131698</xdr:rowOff>
    </xdr:from>
    <xdr:ext cx="599010"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361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13571</xdr:rowOff>
    </xdr:from>
    <xdr:to>
      <xdr:col>55</xdr:col>
      <xdr:colOff>88900</xdr:colOff>
      <xdr:row>50</xdr:row>
      <xdr:rowOff>13571</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586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163033</xdr:rowOff>
    </xdr:from>
    <xdr:to>
      <xdr:col>55</xdr:col>
      <xdr:colOff>0</xdr:colOff>
      <xdr:row>58</xdr:row>
      <xdr:rowOff>155359</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9639300" y="9935683"/>
          <a:ext cx="838200" cy="163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76213</xdr:rowOff>
    </xdr:from>
    <xdr:ext cx="599010"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6774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53336</xdr:rowOff>
    </xdr:from>
    <xdr:to>
      <xdr:col>55</xdr:col>
      <xdr:colOff>50800</xdr:colOff>
      <xdr:row>57</xdr:row>
      <xdr:rowOff>154936</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82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153756</xdr:rowOff>
    </xdr:from>
    <xdr:to>
      <xdr:col>50</xdr:col>
      <xdr:colOff>114300</xdr:colOff>
      <xdr:row>58</xdr:row>
      <xdr:rowOff>155359</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8750300" y="10097856"/>
          <a:ext cx="889000" cy="1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102525</xdr:rowOff>
    </xdr:from>
    <xdr:to>
      <xdr:col>50</xdr:col>
      <xdr:colOff>165100</xdr:colOff>
      <xdr:row>58</xdr:row>
      <xdr:rowOff>32675</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87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49202</xdr:rowOff>
    </xdr:from>
    <xdr:ext cx="534377"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72111" y="9650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138279</xdr:rowOff>
    </xdr:from>
    <xdr:to>
      <xdr:col>45</xdr:col>
      <xdr:colOff>177800</xdr:colOff>
      <xdr:row>58</xdr:row>
      <xdr:rowOff>153756</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7861300" y="10082379"/>
          <a:ext cx="889000" cy="15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96829</xdr:rowOff>
    </xdr:from>
    <xdr:to>
      <xdr:col>46</xdr:col>
      <xdr:colOff>38100</xdr:colOff>
      <xdr:row>58</xdr:row>
      <xdr:rowOff>26979</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869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43506</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83111" y="9644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138279</xdr:rowOff>
    </xdr:from>
    <xdr:to>
      <xdr:col>41</xdr:col>
      <xdr:colOff>50800</xdr:colOff>
      <xdr:row>58</xdr:row>
      <xdr:rowOff>162965</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6972300" y="10082379"/>
          <a:ext cx="889000" cy="24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131466</xdr:rowOff>
    </xdr:from>
    <xdr:to>
      <xdr:col>41</xdr:col>
      <xdr:colOff>101600</xdr:colOff>
      <xdr:row>58</xdr:row>
      <xdr:rowOff>61616</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904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78143</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94111" y="9679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142876</xdr:rowOff>
    </xdr:from>
    <xdr:to>
      <xdr:col>36</xdr:col>
      <xdr:colOff>165100</xdr:colOff>
      <xdr:row>58</xdr:row>
      <xdr:rowOff>73026</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915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89553</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705111" y="9690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112233</xdr:rowOff>
    </xdr:from>
    <xdr:to>
      <xdr:col>55</xdr:col>
      <xdr:colOff>50800</xdr:colOff>
      <xdr:row>58</xdr:row>
      <xdr:rowOff>42383</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884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90660</xdr:rowOff>
    </xdr:from>
    <xdr:ext cx="534377"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863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104559</xdr:rowOff>
    </xdr:from>
    <xdr:to>
      <xdr:col>50</xdr:col>
      <xdr:colOff>165100</xdr:colOff>
      <xdr:row>59</xdr:row>
      <xdr:rowOff>34709</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10048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25836</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72111" y="10141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102956</xdr:rowOff>
    </xdr:from>
    <xdr:to>
      <xdr:col>46</xdr:col>
      <xdr:colOff>38100</xdr:colOff>
      <xdr:row>59</xdr:row>
      <xdr:rowOff>33106</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10047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24233</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83111" y="10139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87479</xdr:rowOff>
    </xdr:from>
    <xdr:to>
      <xdr:col>41</xdr:col>
      <xdr:colOff>101600</xdr:colOff>
      <xdr:row>59</xdr:row>
      <xdr:rowOff>17629</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10031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8756</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94111" y="10124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112165</xdr:rowOff>
    </xdr:from>
    <xdr:to>
      <xdr:col>36</xdr:col>
      <xdr:colOff>165100</xdr:colOff>
      <xdr:row>59</xdr:row>
      <xdr:rowOff>42315</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1005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33442</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05111" y="10148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166681</xdr:rowOff>
    </xdr:from>
    <xdr:to>
      <xdr:col>54</xdr:col>
      <xdr:colOff>189865</xdr:colOff>
      <xdr:row>79</xdr:row>
      <xdr:rowOff>98189</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2168181"/>
          <a:ext cx="1270" cy="1474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102016</xdr:rowOff>
    </xdr:from>
    <xdr:ext cx="378565"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6465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98189</xdr:rowOff>
    </xdr:from>
    <xdr:to>
      <xdr:col>55</xdr:col>
      <xdr:colOff>88900</xdr:colOff>
      <xdr:row>79</xdr:row>
      <xdr:rowOff>98189</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642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113358</xdr:rowOff>
    </xdr:from>
    <xdr:ext cx="599010"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1943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166681</xdr:rowOff>
    </xdr:from>
    <xdr:to>
      <xdr:col>55</xdr:col>
      <xdr:colOff>88900</xdr:colOff>
      <xdr:row>70</xdr:row>
      <xdr:rowOff>166681</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2168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77347</xdr:rowOff>
    </xdr:from>
    <xdr:to>
      <xdr:col>55</xdr:col>
      <xdr:colOff>0</xdr:colOff>
      <xdr:row>79</xdr:row>
      <xdr:rowOff>83795</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9639300" y="13621897"/>
          <a:ext cx="838200" cy="6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119425</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3210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96548</xdr:rowOff>
    </xdr:from>
    <xdr:to>
      <xdr:col>55</xdr:col>
      <xdr:colOff>50800</xdr:colOff>
      <xdr:row>79</xdr:row>
      <xdr:rowOff>26698</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469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67734</xdr:rowOff>
    </xdr:from>
    <xdr:to>
      <xdr:col>50</xdr:col>
      <xdr:colOff>114300</xdr:colOff>
      <xdr:row>79</xdr:row>
      <xdr:rowOff>83795</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8750300" y="13612284"/>
          <a:ext cx="889000" cy="16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134133</xdr:rowOff>
    </xdr:from>
    <xdr:to>
      <xdr:col>50</xdr:col>
      <xdr:colOff>165100</xdr:colOff>
      <xdr:row>79</xdr:row>
      <xdr:rowOff>64283</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50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80810</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3282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21442</xdr:rowOff>
    </xdr:from>
    <xdr:to>
      <xdr:col>45</xdr:col>
      <xdr:colOff>177800</xdr:colOff>
      <xdr:row>79</xdr:row>
      <xdr:rowOff>67734</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7861300" y="13565992"/>
          <a:ext cx="889000" cy="46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135018</xdr:rowOff>
    </xdr:from>
    <xdr:to>
      <xdr:col>46</xdr:col>
      <xdr:colOff>38100</xdr:colOff>
      <xdr:row>79</xdr:row>
      <xdr:rowOff>65168</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508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81695</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3283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21442</xdr:rowOff>
    </xdr:from>
    <xdr:to>
      <xdr:col>41</xdr:col>
      <xdr:colOff>50800</xdr:colOff>
      <xdr:row>79</xdr:row>
      <xdr:rowOff>41187</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6972300" y="13565992"/>
          <a:ext cx="889000" cy="19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145106</xdr:rowOff>
    </xdr:from>
    <xdr:to>
      <xdr:col>41</xdr:col>
      <xdr:colOff>101600</xdr:colOff>
      <xdr:row>79</xdr:row>
      <xdr:rowOff>75256</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3518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66383</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94111" y="13610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126459</xdr:rowOff>
    </xdr:from>
    <xdr:to>
      <xdr:col>36</xdr:col>
      <xdr:colOff>165100</xdr:colOff>
      <xdr:row>79</xdr:row>
      <xdr:rowOff>56609</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3499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73136</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05111" y="13274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26547</xdr:rowOff>
    </xdr:from>
    <xdr:to>
      <xdr:col>55</xdr:col>
      <xdr:colOff>50800</xdr:colOff>
      <xdr:row>79</xdr:row>
      <xdr:rowOff>128147</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3571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112924</xdr:rowOff>
    </xdr:from>
    <xdr:ext cx="469744"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3486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32995</xdr:rowOff>
    </xdr:from>
    <xdr:to>
      <xdr:col>50</xdr:col>
      <xdr:colOff>165100</xdr:colOff>
      <xdr:row>79</xdr:row>
      <xdr:rowOff>134595</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3577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125722</xdr:rowOff>
    </xdr:from>
    <xdr:ext cx="469744"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404428" y="13670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16934</xdr:rowOff>
    </xdr:from>
    <xdr:to>
      <xdr:col>46</xdr:col>
      <xdr:colOff>38100</xdr:colOff>
      <xdr:row>79</xdr:row>
      <xdr:rowOff>118534</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3561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109661</xdr:rowOff>
    </xdr:from>
    <xdr:ext cx="469744"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515428" y="13654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142092</xdr:rowOff>
    </xdr:from>
    <xdr:to>
      <xdr:col>41</xdr:col>
      <xdr:colOff>101600</xdr:colOff>
      <xdr:row>79</xdr:row>
      <xdr:rowOff>72242</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3515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88769</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594111" y="13290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161837</xdr:rowOff>
    </xdr:from>
    <xdr:to>
      <xdr:col>36</xdr:col>
      <xdr:colOff>165100</xdr:colOff>
      <xdr:row>79</xdr:row>
      <xdr:rowOff>91987</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3534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83114</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05111" y="13627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39</xdr:rowOff>
    </xdr:from>
    <xdr:to>
      <xdr:col>54</xdr:col>
      <xdr:colOff>189865</xdr:colOff>
      <xdr:row>98</xdr:row>
      <xdr:rowOff>96380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773439"/>
          <a:ext cx="1270" cy="1125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100207</xdr:rowOff>
    </xdr:from>
    <xdr:ext cx="469744"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90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96380</xdr:rowOff>
    </xdr:from>
    <xdr:to>
      <xdr:col>55</xdr:col>
      <xdr:colOff>88900</xdr:colOff>
      <xdr:row>98</xdr:row>
      <xdr:rowOff>96380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898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118166</xdr:rowOff>
    </xdr:from>
    <xdr:ext cx="599010"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548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39</xdr:rowOff>
    </xdr:from>
    <xdr:to>
      <xdr:col>55</xdr:col>
      <xdr:colOff>88900</xdr:colOff>
      <xdr:row>92</xdr:row>
      <xdr:rowOff>39</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773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91529</xdr:rowOff>
    </xdr:from>
    <xdr:to>
      <xdr:col>55</xdr:col>
      <xdr:colOff>0</xdr:colOff>
      <xdr:row>98</xdr:row>
      <xdr:rowOff>25372</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9639300" y="16722179"/>
          <a:ext cx="838200" cy="105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30263</xdr:rowOff>
    </xdr:from>
    <xdr:ext cx="534377"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4894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7386</xdr:rowOff>
    </xdr:from>
    <xdr:to>
      <xdr:col>55</xdr:col>
      <xdr:colOff>50800</xdr:colOff>
      <xdr:row>97</xdr:row>
      <xdr:rowOff>108986</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6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25372</xdr:rowOff>
    </xdr:from>
    <xdr:to>
      <xdr:col>50</xdr:col>
      <xdr:colOff>114300</xdr:colOff>
      <xdr:row>98</xdr:row>
      <xdr:rowOff>53911</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8750300" y="16827472"/>
          <a:ext cx="889000" cy="28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33240</xdr:rowOff>
    </xdr:from>
    <xdr:to>
      <xdr:col>50</xdr:col>
      <xdr:colOff>165100</xdr:colOff>
      <xdr:row>97</xdr:row>
      <xdr:rowOff>134840</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663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151367</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72111" y="16439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53911</xdr:rowOff>
    </xdr:from>
    <xdr:to>
      <xdr:col>45</xdr:col>
      <xdr:colOff>177800</xdr:colOff>
      <xdr:row>98</xdr:row>
      <xdr:rowOff>100230</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7861300" y="16856011"/>
          <a:ext cx="889000" cy="46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27589</xdr:rowOff>
    </xdr:from>
    <xdr:to>
      <xdr:col>46</xdr:col>
      <xdr:colOff>38100</xdr:colOff>
      <xdr:row>97</xdr:row>
      <xdr:rowOff>129189</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658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145716</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3111" y="16433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100230</xdr:rowOff>
    </xdr:from>
    <xdr:to>
      <xdr:col>41</xdr:col>
      <xdr:colOff>50800</xdr:colOff>
      <xdr:row>98</xdr:row>
      <xdr:rowOff>123703</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6972300" y="16902330"/>
          <a:ext cx="889000" cy="23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53837</xdr:rowOff>
    </xdr:from>
    <xdr:to>
      <xdr:col>41</xdr:col>
      <xdr:colOff>101600</xdr:colOff>
      <xdr:row>97</xdr:row>
      <xdr:rowOff>155437</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68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514</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45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95822</xdr:rowOff>
    </xdr:from>
    <xdr:to>
      <xdr:col>36</xdr:col>
      <xdr:colOff>165100</xdr:colOff>
      <xdr:row>98</xdr:row>
      <xdr:rowOff>25972</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726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42499</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501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40729</xdr:rowOff>
    </xdr:from>
    <xdr:to>
      <xdr:col>55</xdr:col>
      <xdr:colOff>50800</xdr:colOff>
      <xdr:row>97</xdr:row>
      <xdr:rowOff>142329</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671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19156</xdr:rowOff>
    </xdr:from>
    <xdr:ext cx="534377"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649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146022</xdr:rowOff>
    </xdr:from>
    <xdr:to>
      <xdr:col>50</xdr:col>
      <xdr:colOff>165100</xdr:colOff>
      <xdr:row>98</xdr:row>
      <xdr:rowOff>76172</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77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67299</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72111" y="16869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3111</xdr:rowOff>
    </xdr:from>
    <xdr:to>
      <xdr:col>46</xdr:col>
      <xdr:colOff>38100</xdr:colOff>
      <xdr:row>98</xdr:row>
      <xdr:rowOff>104711</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805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95838</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83111" y="16897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49430</xdr:rowOff>
    </xdr:from>
    <xdr:to>
      <xdr:col>41</xdr:col>
      <xdr:colOff>101600</xdr:colOff>
      <xdr:row>98</xdr:row>
      <xdr:rowOff>151030</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85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98</xdr:row>
      <xdr:rowOff>142157</xdr:rowOff>
    </xdr:from>
    <xdr:ext cx="469744"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626428" y="16944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72903</xdr:rowOff>
    </xdr:from>
    <xdr:to>
      <xdr:col>36</xdr:col>
      <xdr:colOff>165100</xdr:colOff>
      <xdr:row>99</xdr:row>
      <xdr:rowOff>3053</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875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98</xdr:row>
      <xdr:rowOff>165630</xdr:rowOff>
    </xdr:from>
    <xdr:ext cx="469744"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37428" y="16967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119443</xdr:rowOff>
    </xdr:from>
    <xdr:to>
      <xdr:col>85</xdr:col>
      <xdr:colOff>126364</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434393"/>
          <a:ext cx="1269" cy="12966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66120</xdr:rowOff>
    </xdr:from>
    <xdr:ext cx="599010"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209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119443</xdr:rowOff>
    </xdr:from>
    <xdr:to>
      <xdr:col>86</xdr:col>
      <xdr:colOff>25400</xdr:colOff>
      <xdr:row>31</xdr:row>
      <xdr:rowOff>119443</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434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129337</xdr:rowOff>
    </xdr:from>
    <xdr:to>
      <xdr:col>85</xdr:col>
      <xdr:colOff>127000</xdr:colOff>
      <xdr:row>39</xdr:row>
      <xdr:rowOff>2387</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5481300" y="6644437"/>
          <a:ext cx="838200" cy="44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60520</xdr:rowOff>
    </xdr:from>
    <xdr:ext cx="469744"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5756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82093</xdr:rowOff>
    </xdr:from>
    <xdr:to>
      <xdr:col>85</xdr:col>
      <xdr:colOff>177800</xdr:colOff>
      <xdr:row>39</xdr:row>
      <xdr:rowOff>12243</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59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2387</xdr:rowOff>
    </xdr:from>
    <xdr:to>
      <xdr:col>81</xdr:col>
      <xdr:colOff>50800</xdr:colOff>
      <xdr:row>39</xdr:row>
      <xdr:rowOff>20904</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4592300" y="6688937"/>
          <a:ext cx="889000" cy="18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105511</xdr:rowOff>
    </xdr:from>
    <xdr:to>
      <xdr:col>81</xdr:col>
      <xdr:colOff>101600</xdr:colOff>
      <xdr:row>39</xdr:row>
      <xdr:rowOff>35661</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620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52189</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46428" y="6395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19507</xdr:rowOff>
    </xdr:from>
    <xdr:to>
      <xdr:col>76</xdr:col>
      <xdr:colOff>114300</xdr:colOff>
      <xdr:row>39</xdr:row>
      <xdr:rowOff>20904</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3703300" y="6706057"/>
          <a:ext cx="889000" cy="1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145542</xdr:rowOff>
    </xdr:from>
    <xdr:to>
      <xdr:col>76</xdr:col>
      <xdr:colOff>165100</xdr:colOff>
      <xdr:row>39</xdr:row>
      <xdr:rowOff>75692</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660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66819</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57428" y="6753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19507</xdr:rowOff>
    </xdr:from>
    <xdr:to>
      <xdr:col>71</xdr:col>
      <xdr:colOff>177800</xdr:colOff>
      <xdr:row>39</xdr:row>
      <xdr:rowOff>32245</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2814300" y="6706057"/>
          <a:ext cx="889000" cy="1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123292</xdr:rowOff>
    </xdr:from>
    <xdr:to>
      <xdr:col>72</xdr:col>
      <xdr:colOff>38100</xdr:colOff>
      <xdr:row>39</xdr:row>
      <xdr:rowOff>53442</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638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69969</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68428" y="6413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144411</xdr:rowOff>
    </xdr:from>
    <xdr:to>
      <xdr:col>67</xdr:col>
      <xdr:colOff>101600</xdr:colOff>
      <xdr:row>39</xdr:row>
      <xdr:rowOff>74561</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65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91089</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79428" y="6434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78537</xdr:rowOff>
    </xdr:from>
    <xdr:to>
      <xdr:col>85</xdr:col>
      <xdr:colOff>177800</xdr:colOff>
      <xdr:row>39</xdr:row>
      <xdr:rowOff>8687</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593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37914</xdr:rowOff>
    </xdr:from>
    <xdr:ext cx="469744"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381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123037</xdr:rowOff>
    </xdr:from>
    <xdr:to>
      <xdr:col>81</xdr:col>
      <xdr:colOff>101600</xdr:colOff>
      <xdr:row>39</xdr:row>
      <xdr:rowOff>53187</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638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44314</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46428" y="6730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141554</xdr:rowOff>
    </xdr:from>
    <xdr:to>
      <xdr:col>76</xdr:col>
      <xdr:colOff>165100</xdr:colOff>
      <xdr:row>39</xdr:row>
      <xdr:rowOff>71704</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656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88231</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357428" y="6431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140157</xdr:rowOff>
    </xdr:from>
    <xdr:to>
      <xdr:col>72</xdr:col>
      <xdr:colOff>38100</xdr:colOff>
      <xdr:row>39</xdr:row>
      <xdr:rowOff>70307</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65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61434</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468428" y="6747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152895</xdr:rowOff>
    </xdr:from>
    <xdr:to>
      <xdr:col>67</xdr:col>
      <xdr:colOff>101600</xdr:colOff>
      <xdr:row>39</xdr:row>
      <xdr:rowOff>83045</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66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74172</xdr:rowOff>
    </xdr:from>
    <xdr:ext cx="378565"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25017" y="67607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a:extLst>
            <a:ext uri="{FF2B5EF4-FFF2-40B4-BE49-F238E27FC236}">
              <a16:creationId xmlns:a16="http://schemas.microsoft.com/office/drawing/2014/main" id="{00000000-0008-0000-06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156060</xdr:rowOff>
    </xdr:from>
    <xdr:to>
      <xdr:col>85</xdr:col>
      <xdr:colOff>126364</xdr:colOff>
      <xdr:row>79</xdr:row>
      <xdr:rowOff>18573</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flipV="1">
          <a:off x="16317595" y="12329010"/>
          <a:ext cx="1269" cy="1234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22400</xdr:rowOff>
    </xdr:from>
    <xdr:ext cx="469744" cy="259045"/>
    <xdr:sp macro="" textlink="">
      <xdr:nvSpPr>
        <xdr:cNvPr id="618" name="公債費最小値テキスト">
          <a:extLst>
            <a:ext uri="{FF2B5EF4-FFF2-40B4-BE49-F238E27FC236}">
              <a16:creationId xmlns:a16="http://schemas.microsoft.com/office/drawing/2014/main" id="{00000000-0008-0000-0600-00006A020000}"/>
            </a:ext>
          </a:extLst>
        </xdr:cNvPr>
        <xdr:cNvSpPr txBox="1"/>
      </xdr:nvSpPr>
      <xdr:spPr>
        <a:xfrm>
          <a:off x="16370300" y="13566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18573</xdr:rowOff>
    </xdr:from>
    <xdr:to>
      <xdr:col>86</xdr:col>
      <xdr:colOff>25400</xdr:colOff>
      <xdr:row>79</xdr:row>
      <xdr:rowOff>18573</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3563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102737</xdr:rowOff>
    </xdr:from>
    <xdr:ext cx="599010" cy="259045"/>
    <xdr:sp macro="" textlink="">
      <xdr:nvSpPr>
        <xdr:cNvPr id="620" name="公債費最大値テキスト">
          <a:extLst>
            <a:ext uri="{FF2B5EF4-FFF2-40B4-BE49-F238E27FC236}">
              <a16:creationId xmlns:a16="http://schemas.microsoft.com/office/drawing/2014/main" id="{00000000-0008-0000-0600-00006C020000}"/>
            </a:ext>
          </a:extLst>
        </xdr:cNvPr>
        <xdr:cNvSpPr txBox="1"/>
      </xdr:nvSpPr>
      <xdr:spPr>
        <a:xfrm>
          <a:off x="16370300" y="12104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156060</xdr:rowOff>
    </xdr:from>
    <xdr:to>
      <xdr:col>86</xdr:col>
      <xdr:colOff>25400</xdr:colOff>
      <xdr:row>71</xdr:row>
      <xdr:rowOff>156060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2329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78405</xdr:rowOff>
    </xdr:from>
    <xdr:to>
      <xdr:col>85</xdr:col>
      <xdr:colOff>127000</xdr:colOff>
      <xdr:row>77</xdr:row>
      <xdr:rowOff>80798</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5481300" y="13280055"/>
          <a:ext cx="838200" cy="2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118978</xdr:rowOff>
    </xdr:from>
    <xdr:ext cx="534377" cy="259045"/>
    <xdr:sp macro="" textlink="">
      <xdr:nvSpPr>
        <xdr:cNvPr id="623" name="公債費平均値テキスト">
          <a:extLst>
            <a:ext uri="{FF2B5EF4-FFF2-40B4-BE49-F238E27FC236}">
              <a16:creationId xmlns:a16="http://schemas.microsoft.com/office/drawing/2014/main" id="{00000000-0008-0000-0600-00006F020000}"/>
            </a:ext>
          </a:extLst>
        </xdr:cNvPr>
        <xdr:cNvSpPr txBox="1"/>
      </xdr:nvSpPr>
      <xdr:spPr>
        <a:xfrm>
          <a:off x="16370300" y="12977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96101</xdr:rowOff>
    </xdr:from>
    <xdr:to>
      <xdr:col>85</xdr:col>
      <xdr:colOff>177800</xdr:colOff>
      <xdr:row>77</xdr:row>
      <xdr:rowOff>26251</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6268700" y="1312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69177</xdr:rowOff>
    </xdr:from>
    <xdr:to>
      <xdr:col>81</xdr:col>
      <xdr:colOff>50800</xdr:colOff>
      <xdr:row>77</xdr:row>
      <xdr:rowOff>78405</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4592300" y="13270827"/>
          <a:ext cx="889000" cy="9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109048</xdr:rowOff>
    </xdr:from>
    <xdr:to>
      <xdr:col>81</xdr:col>
      <xdr:colOff>101600</xdr:colOff>
      <xdr:row>77</xdr:row>
      <xdr:rowOff>39198</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5430500" y="1313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55725</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5214111" y="12914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69177</xdr:rowOff>
    </xdr:from>
    <xdr:to>
      <xdr:col>76</xdr:col>
      <xdr:colOff>114300</xdr:colOff>
      <xdr:row>77</xdr:row>
      <xdr:rowOff>70045</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3703300" y="13270827"/>
          <a:ext cx="889000" cy="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110525</xdr:rowOff>
    </xdr:from>
    <xdr:to>
      <xdr:col>76</xdr:col>
      <xdr:colOff>165100</xdr:colOff>
      <xdr:row>77</xdr:row>
      <xdr:rowOff>40675</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4541500" y="1314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57203</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4325111" y="12915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70045</xdr:rowOff>
    </xdr:from>
    <xdr:to>
      <xdr:col>71</xdr:col>
      <xdr:colOff>177800</xdr:colOff>
      <xdr:row>77</xdr:row>
      <xdr:rowOff>77848</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2814300" y="13271695"/>
          <a:ext cx="889000" cy="7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104239</xdr:rowOff>
    </xdr:from>
    <xdr:to>
      <xdr:col>72</xdr:col>
      <xdr:colOff>38100</xdr:colOff>
      <xdr:row>77</xdr:row>
      <xdr:rowOff>34389</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3652500" y="1313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50916</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436111" y="12909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57238</xdr:rowOff>
    </xdr:from>
    <xdr:to>
      <xdr:col>67</xdr:col>
      <xdr:colOff>101600</xdr:colOff>
      <xdr:row>76</xdr:row>
      <xdr:rowOff>158838</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2763500" y="13087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3916</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547111" y="12862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29998</xdr:rowOff>
    </xdr:from>
    <xdr:to>
      <xdr:col>85</xdr:col>
      <xdr:colOff>177800</xdr:colOff>
      <xdr:row>77</xdr:row>
      <xdr:rowOff>131598</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6268700" y="1323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8425</xdr:rowOff>
    </xdr:from>
    <xdr:ext cx="534377" cy="259045"/>
    <xdr:sp macro="" textlink="">
      <xdr:nvSpPr>
        <xdr:cNvPr id="642" name="公債費該当値テキスト">
          <a:extLst>
            <a:ext uri="{FF2B5EF4-FFF2-40B4-BE49-F238E27FC236}">
              <a16:creationId xmlns:a16="http://schemas.microsoft.com/office/drawing/2014/main" id="{00000000-0008-0000-0600-000082020000}"/>
            </a:ext>
          </a:extLst>
        </xdr:cNvPr>
        <xdr:cNvSpPr txBox="1"/>
      </xdr:nvSpPr>
      <xdr:spPr>
        <a:xfrm>
          <a:off x="16370300" y="13210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27605</xdr:rowOff>
    </xdr:from>
    <xdr:to>
      <xdr:col>81</xdr:col>
      <xdr:colOff>101600</xdr:colOff>
      <xdr:row>77</xdr:row>
      <xdr:rowOff>129205</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5430500" y="13229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120332</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14111" y="13321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18377</xdr:rowOff>
    </xdr:from>
    <xdr:to>
      <xdr:col>76</xdr:col>
      <xdr:colOff>165100</xdr:colOff>
      <xdr:row>77</xdr:row>
      <xdr:rowOff>119977</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4541500" y="13220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111104</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325111" y="13312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19245</xdr:rowOff>
    </xdr:from>
    <xdr:to>
      <xdr:col>72</xdr:col>
      <xdr:colOff>38100</xdr:colOff>
      <xdr:row>77</xdr:row>
      <xdr:rowOff>120845</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3652500" y="1322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111972</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436111" y="13313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27048</xdr:rowOff>
    </xdr:from>
    <xdr:to>
      <xdr:col>67</xdr:col>
      <xdr:colOff>101600</xdr:colOff>
      <xdr:row>77</xdr:row>
      <xdr:rowOff>128648</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2763500" y="13228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119775</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547111" y="13321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積立金グラフ枠">
          <a:extLst>
            <a:ext uri="{FF2B5EF4-FFF2-40B4-BE49-F238E27FC236}">
              <a16:creationId xmlns:a16="http://schemas.microsoft.com/office/drawing/2014/main" id="{00000000-0008-0000-0600-0000A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164998</xdr:rowOff>
    </xdr:from>
    <xdr:to>
      <xdr:col>85</xdr:col>
      <xdr:colOff>126364</xdr:colOff>
      <xdr:row>99</xdr:row>
      <xdr:rowOff>33173</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flipV="1">
          <a:off x="16317595" y="15424048"/>
          <a:ext cx="1269" cy="1582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37000</xdr:rowOff>
    </xdr:from>
    <xdr:ext cx="378565" cy="259045"/>
    <xdr:sp macro="" textlink="">
      <xdr:nvSpPr>
        <xdr:cNvPr id="675" name="積立金最小値テキスト">
          <a:extLst>
            <a:ext uri="{FF2B5EF4-FFF2-40B4-BE49-F238E27FC236}">
              <a16:creationId xmlns:a16="http://schemas.microsoft.com/office/drawing/2014/main" id="{00000000-0008-0000-0600-0000A3020000}"/>
            </a:ext>
          </a:extLst>
        </xdr:cNvPr>
        <xdr:cNvSpPr txBox="1"/>
      </xdr:nvSpPr>
      <xdr:spPr>
        <a:xfrm>
          <a:off x="16370300" y="170105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33173</xdr:rowOff>
    </xdr:from>
    <xdr:to>
      <xdr:col>86</xdr:col>
      <xdr:colOff>25400</xdr:colOff>
      <xdr:row>99</xdr:row>
      <xdr:rowOff>33173</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7006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111675</xdr:rowOff>
    </xdr:from>
    <xdr:ext cx="534377" cy="259045"/>
    <xdr:sp macro="" textlink="">
      <xdr:nvSpPr>
        <xdr:cNvPr id="677" name="積立金最大値テキスト">
          <a:extLst>
            <a:ext uri="{FF2B5EF4-FFF2-40B4-BE49-F238E27FC236}">
              <a16:creationId xmlns:a16="http://schemas.microsoft.com/office/drawing/2014/main" id="{00000000-0008-0000-0600-0000A5020000}"/>
            </a:ext>
          </a:extLst>
        </xdr:cNvPr>
        <xdr:cNvSpPr txBox="1"/>
      </xdr:nvSpPr>
      <xdr:spPr>
        <a:xfrm>
          <a:off x="16370300" y="15199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164998</xdr:rowOff>
    </xdr:from>
    <xdr:to>
      <xdr:col>86</xdr:col>
      <xdr:colOff>25400</xdr:colOff>
      <xdr:row>89</xdr:row>
      <xdr:rowOff>164998</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6230600" y="15424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33173</xdr:rowOff>
    </xdr:from>
    <xdr:to>
      <xdr:col>85</xdr:col>
      <xdr:colOff>127000</xdr:colOff>
      <xdr:row>99</xdr:row>
      <xdr:rowOff>37973</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5481300" y="17006723"/>
          <a:ext cx="838200" cy="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41539</xdr:rowOff>
    </xdr:from>
    <xdr:ext cx="534377" cy="259045"/>
    <xdr:sp macro="" textlink="">
      <xdr:nvSpPr>
        <xdr:cNvPr id="680" name="積立金平均値テキスト">
          <a:extLst>
            <a:ext uri="{FF2B5EF4-FFF2-40B4-BE49-F238E27FC236}">
              <a16:creationId xmlns:a16="http://schemas.microsoft.com/office/drawing/2014/main" id="{00000000-0008-0000-0600-0000A8020000}"/>
            </a:ext>
          </a:extLst>
        </xdr:cNvPr>
        <xdr:cNvSpPr txBox="1"/>
      </xdr:nvSpPr>
      <xdr:spPr>
        <a:xfrm>
          <a:off x="16370300" y="16329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18662</xdr:rowOff>
    </xdr:from>
    <xdr:to>
      <xdr:col>85</xdr:col>
      <xdr:colOff>177800</xdr:colOff>
      <xdr:row>96</xdr:row>
      <xdr:rowOff>120262</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6268700" y="16477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99391</xdr:rowOff>
    </xdr:from>
    <xdr:to>
      <xdr:col>81</xdr:col>
      <xdr:colOff>50800</xdr:colOff>
      <xdr:row>99</xdr:row>
      <xdr:rowOff>37973</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4592300" y="16901491"/>
          <a:ext cx="889000" cy="110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21749</xdr:rowOff>
    </xdr:from>
    <xdr:to>
      <xdr:col>81</xdr:col>
      <xdr:colOff>101600</xdr:colOff>
      <xdr:row>96</xdr:row>
      <xdr:rowOff>123349</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5430500" y="16480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139876</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5214111" y="16256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99391</xdr:rowOff>
    </xdr:from>
    <xdr:to>
      <xdr:col>76</xdr:col>
      <xdr:colOff>114300</xdr:colOff>
      <xdr:row>99</xdr:row>
      <xdr:rowOff>23037</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3703300" y="16901491"/>
          <a:ext cx="889000" cy="95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57201</xdr:rowOff>
    </xdr:from>
    <xdr:to>
      <xdr:col>76</xdr:col>
      <xdr:colOff>165100</xdr:colOff>
      <xdr:row>96</xdr:row>
      <xdr:rowOff>158801</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4541500" y="16516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3878</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4325111" y="16291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17114</xdr:rowOff>
    </xdr:from>
    <xdr:to>
      <xdr:col>71</xdr:col>
      <xdr:colOff>177800</xdr:colOff>
      <xdr:row>99</xdr:row>
      <xdr:rowOff>23037</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2814300" y="16990664"/>
          <a:ext cx="889000" cy="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82423</xdr:rowOff>
    </xdr:from>
    <xdr:to>
      <xdr:col>72</xdr:col>
      <xdr:colOff>38100</xdr:colOff>
      <xdr:row>97</xdr:row>
      <xdr:rowOff>12573</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3652500" y="1654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29100</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3436111" y="16316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13081</xdr:rowOff>
    </xdr:from>
    <xdr:to>
      <xdr:col>67</xdr:col>
      <xdr:colOff>101600</xdr:colOff>
      <xdr:row>96</xdr:row>
      <xdr:rowOff>114681</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2763500" y="1647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131208</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2547111" y="1624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153823</xdr:rowOff>
    </xdr:from>
    <xdr:to>
      <xdr:col>85</xdr:col>
      <xdr:colOff>177800</xdr:colOff>
      <xdr:row>99</xdr:row>
      <xdr:rowOff>83973</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6268700" y="16955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68750</xdr:rowOff>
    </xdr:from>
    <xdr:ext cx="378565" cy="259045"/>
    <xdr:sp macro="" textlink="">
      <xdr:nvSpPr>
        <xdr:cNvPr id="699" name="積立金該当値テキスト">
          <a:extLst>
            <a:ext uri="{FF2B5EF4-FFF2-40B4-BE49-F238E27FC236}">
              <a16:creationId xmlns:a16="http://schemas.microsoft.com/office/drawing/2014/main" id="{00000000-0008-0000-0600-0000BB020000}"/>
            </a:ext>
          </a:extLst>
        </xdr:cNvPr>
        <xdr:cNvSpPr txBox="1"/>
      </xdr:nvSpPr>
      <xdr:spPr>
        <a:xfrm>
          <a:off x="16370300" y="168708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158623</xdr:rowOff>
    </xdr:from>
    <xdr:to>
      <xdr:col>81</xdr:col>
      <xdr:colOff>101600</xdr:colOff>
      <xdr:row>99</xdr:row>
      <xdr:rowOff>88773</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5430500" y="1696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99</xdr:row>
      <xdr:rowOff>79900</xdr:rowOff>
    </xdr:from>
    <xdr:ext cx="378565"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92017" y="170534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48591</xdr:rowOff>
    </xdr:from>
    <xdr:to>
      <xdr:col>76</xdr:col>
      <xdr:colOff>165100</xdr:colOff>
      <xdr:row>98</xdr:row>
      <xdr:rowOff>150191</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4541500" y="16850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141318</xdr:rowOff>
    </xdr:from>
    <xdr:ext cx="469744"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357428" y="16943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143687</xdr:rowOff>
    </xdr:from>
    <xdr:to>
      <xdr:col>72</xdr:col>
      <xdr:colOff>38100</xdr:colOff>
      <xdr:row>99</xdr:row>
      <xdr:rowOff>73837</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3652500" y="16945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64964</xdr:rowOff>
    </xdr:from>
    <xdr:ext cx="469744"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3468428" y="17038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137764</xdr:rowOff>
    </xdr:from>
    <xdr:to>
      <xdr:col>67</xdr:col>
      <xdr:colOff>101600</xdr:colOff>
      <xdr:row>99</xdr:row>
      <xdr:rowOff>67914</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2763500" y="16939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59041</xdr:rowOff>
    </xdr:from>
    <xdr:ext cx="469744"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579428" y="17032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101181</xdr:rowOff>
    </xdr:from>
    <xdr:to>
      <xdr:col>116</xdr:col>
      <xdr:colOff>62864</xdr:colOff>
      <xdr:row>39</xdr:row>
      <xdr:rowOff>44450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2159595" y="5244681"/>
          <a:ext cx="1269" cy="1486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2" name="投資及び出資金最小値テキスト">
          <a:extLst>
            <a:ext uri="{FF2B5EF4-FFF2-40B4-BE49-F238E27FC236}">
              <a16:creationId xmlns:a16="http://schemas.microsoft.com/office/drawing/2014/main" id="{00000000-0008-0000-0600-0000DC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47858</xdr:rowOff>
    </xdr:from>
    <xdr:ext cx="534377" cy="259045"/>
    <xdr:sp macro="" textlink="">
      <xdr:nvSpPr>
        <xdr:cNvPr id="734" name="投資及び出資金最大値テキスト">
          <a:extLst>
            <a:ext uri="{FF2B5EF4-FFF2-40B4-BE49-F238E27FC236}">
              <a16:creationId xmlns:a16="http://schemas.microsoft.com/office/drawing/2014/main" id="{00000000-0008-0000-0600-0000DE020000}"/>
            </a:ext>
          </a:extLst>
        </xdr:cNvPr>
        <xdr:cNvSpPr txBox="1"/>
      </xdr:nvSpPr>
      <xdr:spPr>
        <a:xfrm>
          <a:off x="22212300" y="5019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101181</xdr:rowOff>
    </xdr:from>
    <xdr:to>
      <xdr:col>116</xdr:col>
      <xdr:colOff>152400</xdr:colOff>
      <xdr:row>30</xdr:row>
      <xdr:rowOff>101181</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5244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100305</xdr:rowOff>
    </xdr:from>
    <xdr:to>
      <xdr:col>116</xdr:col>
      <xdr:colOff>63500</xdr:colOff>
      <xdr:row>36</xdr:row>
      <xdr:rowOff>122441</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1323300" y="6272505"/>
          <a:ext cx="838200" cy="22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56354</xdr:rowOff>
    </xdr:from>
    <xdr:ext cx="469744" cy="259045"/>
    <xdr:sp macro="" textlink="">
      <xdr:nvSpPr>
        <xdr:cNvPr id="737" name="投資及び出資金平均値テキスト">
          <a:extLst>
            <a:ext uri="{FF2B5EF4-FFF2-40B4-BE49-F238E27FC236}">
              <a16:creationId xmlns:a16="http://schemas.microsoft.com/office/drawing/2014/main" id="{00000000-0008-0000-0600-0000E1020000}"/>
            </a:ext>
          </a:extLst>
        </xdr:cNvPr>
        <xdr:cNvSpPr txBox="1"/>
      </xdr:nvSpPr>
      <xdr:spPr>
        <a:xfrm>
          <a:off x="22212300" y="65714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77927</xdr:rowOff>
    </xdr:from>
    <xdr:to>
      <xdr:col>116</xdr:col>
      <xdr:colOff>114300</xdr:colOff>
      <xdr:row>39</xdr:row>
      <xdr:rowOff>8077</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2110700" y="6593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122441</xdr:rowOff>
    </xdr:from>
    <xdr:to>
      <xdr:col>111</xdr:col>
      <xdr:colOff>177800</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0434300" y="6294641"/>
          <a:ext cx="889000" cy="436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58686</xdr:rowOff>
    </xdr:from>
    <xdr:to>
      <xdr:col>112</xdr:col>
      <xdr:colOff>38100</xdr:colOff>
      <xdr:row>38</xdr:row>
      <xdr:rowOff>160286</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1272500" y="6573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151413</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088428" y="6666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96596</xdr:rowOff>
    </xdr:from>
    <xdr:to>
      <xdr:col>107</xdr:col>
      <xdr:colOff>101600</xdr:colOff>
      <xdr:row>39</xdr:row>
      <xdr:rowOff>26746</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0383500" y="661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43273</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199428" y="6386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112331</xdr:rowOff>
    </xdr:from>
    <xdr:to>
      <xdr:col>102</xdr:col>
      <xdr:colOff>165100</xdr:colOff>
      <xdr:row>39</xdr:row>
      <xdr:rowOff>42481</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9494500" y="6627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59009</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10428" y="6402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124905</xdr:rowOff>
    </xdr:from>
    <xdr:to>
      <xdr:col>98</xdr:col>
      <xdr:colOff>38100</xdr:colOff>
      <xdr:row>39</xdr:row>
      <xdr:rowOff>55055</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8605500" y="664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71581</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21428" y="6415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49505</xdr:rowOff>
    </xdr:from>
    <xdr:to>
      <xdr:col>116</xdr:col>
      <xdr:colOff>114300</xdr:colOff>
      <xdr:row>36</xdr:row>
      <xdr:rowOff>151105</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2110700" y="622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72382</xdr:rowOff>
    </xdr:from>
    <xdr:ext cx="534377" cy="259045"/>
    <xdr:sp macro="" textlink="">
      <xdr:nvSpPr>
        <xdr:cNvPr id="756" name="投資及び出資金該当値テキスト">
          <a:extLst>
            <a:ext uri="{FF2B5EF4-FFF2-40B4-BE49-F238E27FC236}">
              <a16:creationId xmlns:a16="http://schemas.microsoft.com/office/drawing/2014/main" id="{00000000-0008-0000-0600-0000F4020000}"/>
            </a:ext>
          </a:extLst>
        </xdr:cNvPr>
        <xdr:cNvSpPr txBox="1"/>
      </xdr:nvSpPr>
      <xdr:spPr>
        <a:xfrm>
          <a:off x="22212300" y="6073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71641</xdr:rowOff>
    </xdr:from>
    <xdr:to>
      <xdr:col>112</xdr:col>
      <xdr:colOff>38100</xdr:colOff>
      <xdr:row>37</xdr:row>
      <xdr:rowOff>1791</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1272500" y="6243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35</xdr:row>
      <xdr:rowOff>18318</xdr:rowOff>
    </xdr:from>
    <xdr:ext cx="534377"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056111" y="6019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a:extLst>
            <a:ext uri="{FF2B5EF4-FFF2-40B4-BE49-F238E27FC236}">
              <a16:creationId xmlns:a16="http://schemas.microsoft.com/office/drawing/2014/main" id="{00000000-0008-0000-06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38126</xdr:rowOff>
    </xdr:from>
    <xdr:to>
      <xdr:col>116</xdr:col>
      <xdr:colOff>62864</xdr:colOff>
      <xdr:row>59</xdr:row>
      <xdr:rowOff>44450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flipV="1">
          <a:off x="22159595" y="8610626"/>
          <a:ext cx="1269" cy="1549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9" name="貸付金最小値テキスト">
          <a:extLst>
            <a:ext uri="{FF2B5EF4-FFF2-40B4-BE49-F238E27FC236}">
              <a16:creationId xmlns:a16="http://schemas.microsoft.com/office/drawing/2014/main" id="{00000000-0008-0000-0600-000015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156253</xdr:rowOff>
    </xdr:from>
    <xdr:ext cx="534377" cy="259045"/>
    <xdr:sp macro="" textlink="">
      <xdr:nvSpPr>
        <xdr:cNvPr id="791" name="貸付金最大値テキスト">
          <a:extLst>
            <a:ext uri="{FF2B5EF4-FFF2-40B4-BE49-F238E27FC236}">
              <a16:creationId xmlns:a16="http://schemas.microsoft.com/office/drawing/2014/main" id="{00000000-0008-0000-0600-000017030000}"/>
            </a:ext>
          </a:extLst>
        </xdr:cNvPr>
        <xdr:cNvSpPr txBox="1"/>
      </xdr:nvSpPr>
      <xdr:spPr>
        <a:xfrm>
          <a:off x="22212300" y="8385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38126</xdr:rowOff>
    </xdr:from>
    <xdr:to>
      <xdr:col>116</xdr:col>
      <xdr:colOff>152400</xdr:colOff>
      <xdr:row>50</xdr:row>
      <xdr:rowOff>38126</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8610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78283</xdr:rowOff>
    </xdr:from>
    <xdr:to>
      <xdr:col>116</xdr:col>
      <xdr:colOff>63500</xdr:colOff>
      <xdr:row>58</xdr:row>
      <xdr:rowOff>80302</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1323300" y="10022383"/>
          <a:ext cx="838200" cy="2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53763</xdr:rowOff>
    </xdr:from>
    <xdr:ext cx="469744" cy="259045"/>
    <xdr:sp macro="" textlink="">
      <xdr:nvSpPr>
        <xdr:cNvPr id="794" name="貸付金平均値テキスト">
          <a:extLst>
            <a:ext uri="{FF2B5EF4-FFF2-40B4-BE49-F238E27FC236}">
              <a16:creationId xmlns:a16="http://schemas.microsoft.com/office/drawing/2014/main" id="{00000000-0008-0000-0600-00001A030000}"/>
            </a:ext>
          </a:extLst>
        </xdr:cNvPr>
        <xdr:cNvSpPr txBox="1"/>
      </xdr:nvSpPr>
      <xdr:spPr>
        <a:xfrm>
          <a:off x="22212300" y="99978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75336</xdr:rowOff>
    </xdr:from>
    <xdr:to>
      <xdr:col>116</xdr:col>
      <xdr:colOff>114300</xdr:colOff>
      <xdr:row>59</xdr:row>
      <xdr:rowOff>5486</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21107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80264</xdr:rowOff>
    </xdr:from>
    <xdr:to>
      <xdr:col>111</xdr:col>
      <xdr:colOff>177800</xdr:colOff>
      <xdr:row>58</xdr:row>
      <xdr:rowOff>80302</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0434300" y="10024364"/>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83109</xdr:rowOff>
    </xdr:from>
    <xdr:to>
      <xdr:col>112</xdr:col>
      <xdr:colOff>38100</xdr:colOff>
      <xdr:row>59</xdr:row>
      <xdr:rowOff>13259</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1272500" y="10027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4386</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1088428" y="10119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80264</xdr:rowOff>
    </xdr:from>
    <xdr:to>
      <xdr:col>107</xdr:col>
      <xdr:colOff>50800</xdr:colOff>
      <xdr:row>58</xdr:row>
      <xdr:rowOff>81483</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19545300" y="10024364"/>
          <a:ext cx="889000" cy="1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84747</xdr:rowOff>
    </xdr:from>
    <xdr:to>
      <xdr:col>107</xdr:col>
      <xdr:colOff>101600</xdr:colOff>
      <xdr:row>59</xdr:row>
      <xdr:rowOff>14897</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0383500" y="1002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6024</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0199428" y="10121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81483</xdr:rowOff>
    </xdr:from>
    <xdr:to>
      <xdr:col>102</xdr:col>
      <xdr:colOff>114300</xdr:colOff>
      <xdr:row>58</xdr:row>
      <xdr:rowOff>83083</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flipV="1">
          <a:off x="18656300" y="10025583"/>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85852</xdr:rowOff>
    </xdr:from>
    <xdr:to>
      <xdr:col>102</xdr:col>
      <xdr:colOff>165100</xdr:colOff>
      <xdr:row>59</xdr:row>
      <xdr:rowOff>16002</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9494500" y="1002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7129</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9310428" y="10122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64592</xdr:rowOff>
    </xdr:from>
    <xdr:to>
      <xdr:col>98</xdr:col>
      <xdr:colOff>38100</xdr:colOff>
      <xdr:row>58</xdr:row>
      <xdr:rowOff>166192</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8605500" y="1000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157319</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8421428" y="10101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27483</xdr:rowOff>
    </xdr:from>
    <xdr:to>
      <xdr:col>116</xdr:col>
      <xdr:colOff>114300</xdr:colOff>
      <xdr:row>58</xdr:row>
      <xdr:rowOff>129083</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2110700" y="9971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50360</xdr:rowOff>
    </xdr:from>
    <xdr:ext cx="469744" cy="259045"/>
    <xdr:sp macro="" textlink="">
      <xdr:nvSpPr>
        <xdr:cNvPr id="813" name="貸付金該当値テキスト">
          <a:extLst>
            <a:ext uri="{FF2B5EF4-FFF2-40B4-BE49-F238E27FC236}">
              <a16:creationId xmlns:a16="http://schemas.microsoft.com/office/drawing/2014/main" id="{00000000-0008-0000-0600-00002D030000}"/>
            </a:ext>
          </a:extLst>
        </xdr:cNvPr>
        <xdr:cNvSpPr txBox="1"/>
      </xdr:nvSpPr>
      <xdr:spPr>
        <a:xfrm>
          <a:off x="22212300" y="9823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29502</xdr:rowOff>
    </xdr:from>
    <xdr:to>
      <xdr:col>112</xdr:col>
      <xdr:colOff>38100</xdr:colOff>
      <xdr:row>58</xdr:row>
      <xdr:rowOff>131102</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1272500" y="997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147629</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088428" y="9748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29464</xdr:rowOff>
    </xdr:from>
    <xdr:to>
      <xdr:col>107</xdr:col>
      <xdr:colOff>101600</xdr:colOff>
      <xdr:row>58</xdr:row>
      <xdr:rowOff>131064</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0383500" y="9973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147591</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199428" y="9748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30683</xdr:rowOff>
    </xdr:from>
    <xdr:to>
      <xdr:col>102</xdr:col>
      <xdr:colOff>165100</xdr:colOff>
      <xdr:row>58</xdr:row>
      <xdr:rowOff>132283</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9494500" y="9974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148810</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310428" y="9750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32283</xdr:rowOff>
    </xdr:from>
    <xdr:to>
      <xdr:col>98</xdr:col>
      <xdr:colOff>38100</xdr:colOff>
      <xdr:row>58</xdr:row>
      <xdr:rowOff>133883</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8605500" y="9976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150410</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421428" y="9751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41718</xdr:rowOff>
    </xdr:from>
    <xdr:to>
      <xdr:col>116</xdr:col>
      <xdr:colOff>62864</xdr:colOff>
      <xdr:row>79</xdr:row>
      <xdr:rowOff>60060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2214668"/>
          <a:ext cx="1269" cy="1389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63887</xdr:rowOff>
    </xdr:from>
    <xdr:ext cx="469744" cy="25904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608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60060</xdr:rowOff>
    </xdr:from>
    <xdr:to>
      <xdr:col>116</xdr:col>
      <xdr:colOff>152400</xdr:colOff>
      <xdr:row>79</xdr:row>
      <xdr:rowOff>60060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604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159845</xdr:rowOff>
    </xdr:from>
    <xdr:ext cx="599010" cy="259045"/>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1989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41718</xdr:rowOff>
    </xdr:from>
    <xdr:to>
      <xdr:col>116</xdr:col>
      <xdr:colOff>152400</xdr:colOff>
      <xdr:row>71</xdr:row>
      <xdr:rowOff>41718</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2214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75104</xdr:rowOff>
    </xdr:from>
    <xdr:to>
      <xdr:col>116</xdr:col>
      <xdr:colOff>63500</xdr:colOff>
      <xdr:row>76</xdr:row>
      <xdr:rowOff>103364</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1323300" y="13105304"/>
          <a:ext cx="838200" cy="2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126516</xdr:rowOff>
    </xdr:from>
    <xdr:ext cx="534377" cy="259045"/>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28138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103639</xdr:rowOff>
    </xdr:from>
    <xdr:to>
      <xdr:col>116</xdr:col>
      <xdr:colOff>114300</xdr:colOff>
      <xdr:row>76</xdr:row>
      <xdr:rowOff>33790</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296238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147451</xdr:rowOff>
    </xdr:from>
    <xdr:to>
      <xdr:col>111</xdr:col>
      <xdr:colOff>177800</xdr:colOff>
      <xdr:row>76</xdr:row>
      <xdr:rowOff>103364</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0434300" y="12834751"/>
          <a:ext cx="889000" cy="298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97162</xdr:rowOff>
    </xdr:from>
    <xdr:to>
      <xdr:col>112</xdr:col>
      <xdr:colOff>38100</xdr:colOff>
      <xdr:row>76</xdr:row>
      <xdr:rowOff>27313</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29559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43839</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56111" y="12731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136227</xdr:rowOff>
    </xdr:from>
    <xdr:to>
      <xdr:col>107</xdr:col>
      <xdr:colOff>50800</xdr:colOff>
      <xdr:row>74</xdr:row>
      <xdr:rowOff>147451</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9545300" y="12823527"/>
          <a:ext cx="889000" cy="11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90500</xdr:rowOff>
    </xdr:from>
    <xdr:to>
      <xdr:col>107</xdr:col>
      <xdr:colOff>101600</xdr:colOff>
      <xdr:row>76</xdr:row>
      <xdr:rowOff>20650</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29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11777</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67111" y="13041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99619</xdr:rowOff>
    </xdr:from>
    <xdr:to>
      <xdr:col>102</xdr:col>
      <xdr:colOff>114300</xdr:colOff>
      <xdr:row>74</xdr:row>
      <xdr:rowOff>136227</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18656300" y="12786919"/>
          <a:ext cx="889000" cy="36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102605</xdr:rowOff>
    </xdr:from>
    <xdr:to>
      <xdr:col>102</xdr:col>
      <xdr:colOff>165100</xdr:colOff>
      <xdr:row>76</xdr:row>
      <xdr:rowOff>32755</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2961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23882</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78111" y="13054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72212</xdr:rowOff>
    </xdr:from>
    <xdr:to>
      <xdr:col>98</xdr:col>
      <xdr:colOff>38100</xdr:colOff>
      <xdr:row>76</xdr:row>
      <xdr:rowOff>2363</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293096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164940</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89111" y="13023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24304</xdr:rowOff>
    </xdr:from>
    <xdr:to>
      <xdr:col>116</xdr:col>
      <xdr:colOff>114300</xdr:colOff>
      <xdr:row>76</xdr:row>
      <xdr:rowOff>125904</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3054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2731</xdr:rowOff>
    </xdr:from>
    <xdr:ext cx="534377" cy="25904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3032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52564</xdr:rowOff>
    </xdr:from>
    <xdr:to>
      <xdr:col>112</xdr:col>
      <xdr:colOff>38100</xdr:colOff>
      <xdr:row>76</xdr:row>
      <xdr:rowOff>154164</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3082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145291</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56111" y="13175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96651</xdr:rowOff>
    </xdr:from>
    <xdr:to>
      <xdr:col>107</xdr:col>
      <xdr:colOff>101600</xdr:colOff>
      <xdr:row>75</xdr:row>
      <xdr:rowOff>26801</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2783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43328</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2559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85427</xdr:rowOff>
    </xdr:from>
    <xdr:to>
      <xdr:col>102</xdr:col>
      <xdr:colOff>165100</xdr:colOff>
      <xdr:row>75</xdr:row>
      <xdr:rowOff>15577</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2772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32104</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78111" y="12547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48819</xdr:rowOff>
    </xdr:from>
    <xdr:to>
      <xdr:col>98</xdr:col>
      <xdr:colOff>38100</xdr:colOff>
      <xdr:row>74</xdr:row>
      <xdr:rowOff>150419</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2736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166946</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89111" y="12511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a:extLst>
            <a:ext uri="{FF2B5EF4-FFF2-40B4-BE49-F238E27FC236}">
              <a16:creationId xmlns:a16="http://schemas.microsoft.com/office/drawing/2014/main" id="{00000000-0008-0000-0600-000081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a:extLst>
            <a:ext uri="{FF2B5EF4-FFF2-40B4-BE49-F238E27FC236}">
              <a16:creationId xmlns:a16="http://schemas.microsoft.com/office/drawing/2014/main" id="{00000000-0008-0000-0600-000083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a:extLst>
            <a:ext uri="{FF2B5EF4-FFF2-40B4-BE49-F238E27FC236}">
              <a16:creationId xmlns:a16="http://schemas.microsoft.com/office/drawing/2014/main" id="{00000000-0008-0000-0600-000086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a:extLst>
            <a:ext uri="{FF2B5EF4-FFF2-40B4-BE49-F238E27FC236}">
              <a16:creationId xmlns:a16="http://schemas.microsoft.com/office/drawing/2014/main" id="{00000000-0008-0000-0600-000099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val="FF0000"/>
              </a:solidFill>
              <a:effectLst/>
              <a:uLnTx/>
              <a:uFillTx/>
              <a:latin typeface="+mn-lt"/>
              <a:ea typeface="+mn-ea"/>
              <a:cs typeface="+mn-cs"/>
            </a:rPr>
            <a:t>　　　</a:t>
          </a:r>
          <a:r>
            <a:rPr kumimoji="1" lang="ja-JP" altLang="ja-JP" sz="1200" b="0" i="0" u="none" strike="noStrike" kern="0" cap="none" spc="0" normalizeH="0" baseline="0" noProof="0">
              <a:ln>
                <a:noFill/>
              </a:ln>
              <a:solidFill>
                <a:schemeClr val="tx1"/>
              </a:solidFill>
              <a:effectLst/>
              <a:uLnTx/>
              <a:uFillTx/>
              <a:latin typeface="+mn-lt"/>
              <a:ea typeface="+mn-ea"/>
              <a:cs typeface="+mn-cs"/>
            </a:rPr>
            <a:t>主な構成項目</a:t>
          </a:r>
          <a:r>
            <a:rPr kumimoji="1" lang="ja-JP" altLang="en-US" sz="1200" b="0" i="0" u="none" strike="noStrike" kern="0" cap="none" spc="0" normalizeH="0" baseline="0" noProof="0">
              <a:ln>
                <a:noFill/>
              </a:ln>
              <a:solidFill>
                <a:schemeClr val="tx1"/>
              </a:solidFill>
              <a:effectLst/>
              <a:uLnTx/>
              <a:uFillTx/>
              <a:latin typeface="+mn-lt"/>
              <a:ea typeface="+mn-ea"/>
              <a:cs typeface="+mn-cs"/>
            </a:rPr>
            <a:t>のうち、</a:t>
          </a:r>
          <a:r>
            <a:rPr kumimoji="1" lang="ja-JP" altLang="ja-JP" sz="1200" b="0" i="0" u="none" strike="noStrike" kern="0" cap="none" spc="0" normalizeH="0" baseline="0" noProof="0">
              <a:ln>
                <a:noFill/>
              </a:ln>
              <a:solidFill>
                <a:schemeClr val="tx1"/>
              </a:solidFill>
              <a:effectLst/>
              <a:uLnTx/>
              <a:uFillTx/>
              <a:latin typeface="+mn-lt"/>
              <a:ea typeface="+mn-ea"/>
              <a:cs typeface="+mn-cs"/>
            </a:rPr>
            <a:t>扶助費は、住民１人当たり</a:t>
          </a:r>
          <a:r>
            <a:rPr kumimoji="1" lang="ja-JP" altLang="en-US" sz="1200" b="0" i="0" u="none" strike="noStrike" kern="0" cap="none" spc="0" normalizeH="0" baseline="0" noProof="0">
              <a:ln>
                <a:noFill/>
              </a:ln>
              <a:solidFill>
                <a:schemeClr val="tx1"/>
              </a:solidFill>
              <a:effectLst/>
              <a:uLnTx/>
              <a:uFillTx/>
              <a:latin typeface="+mn-lt"/>
              <a:ea typeface="+mn-ea"/>
              <a:cs typeface="+mn-cs"/>
            </a:rPr>
            <a:t>１０６，３８３</a:t>
          </a:r>
          <a:r>
            <a:rPr kumimoji="1" lang="ja-JP" altLang="ja-JP" sz="1200" b="0" i="0" u="none" strike="noStrike" kern="0" cap="none" spc="0" normalizeH="0" baseline="0" noProof="0">
              <a:ln>
                <a:noFill/>
              </a:ln>
              <a:solidFill>
                <a:schemeClr val="tx1"/>
              </a:solidFill>
              <a:effectLst/>
              <a:uLnTx/>
              <a:uFillTx/>
              <a:latin typeface="+mn-lt"/>
              <a:ea typeface="+mn-ea"/>
              <a:cs typeface="+mn-cs"/>
            </a:rPr>
            <a:t>円となっており、類似団体と比較しても１人当たりの金額が高</a:t>
          </a:r>
          <a:r>
            <a:rPr kumimoji="1" lang="ja-JP" altLang="en-US" sz="1200" b="0" i="0" u="none" strike="noStrike" kern="0" cap="none" spc="0" normalizeH="0" baseline="0" noProof="0">
              <a:ln>
                <a:noFill/>
              </a:ln>
              <a:solidFill>
                <a:schemeClr val="tx1"/>
              </a:solidFill>
              <a:effectLst/>
              <a:uLnTx/>
              <a:uFillTx/>
              <a:latin typeface="+mn-lt"/>
              <a:ea typeface="+mn-ea"/>
              <a:cs typeface="+mn-cs"/>
            </a:rPr>
            <a:t>く、その中でも</a:t>
          </a:r>
          <a:r>
            <a:rPr kumimoji="1" lang="ja-JP" altLang="ja-JP" sz="1200" b="0" i="0" u="none" strike="noStrike" kern="0" cap="none" spc="0" normalizeH="0" baseline="0" noProof="0">
              <a:ln>
                <a:noFill/>
              </a:ln>
              <a:solidFill>
                <a:schemeClr val="tx1"/>
              </a:solidFill>
              <a:effectLst/>
              <a:uLnTx/>
              <a:uFillTx/>
              <a:latin typeface="+mn-lt"/>
              <a:ea typeface="+mn-ea"/>
              <a:cs typeface="+mn-cs"/>
            </a:rPr>
            <a:t>特に障害福祉サービス事業費・福祉医療費・保育所等給付費などが大きな割合を占めている。</a:t>
          </a:r>
          <a:endParaRPr kumimoji="0" lang="ja-JP" altLang="ja-JP" sz="1200" b="0" i="0" u="none" strike="noStrike" kern="0" cap="none" spc="0" normalizeH="0" baseline="0" noProof="0">
            <a:ln>
              <a:noFill/>
            </a:ln>
            <a:solidFill>
              <a:schemeClr val="tx1"/>
            </a:solidFill>
            <a:effectLst/>
            <a:uLnTx/>
            <a:uFillTx/>
            <a:latin typeface="+mn-lt"/>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schemeClr val="tx1"/>
              </a:solidFill>
              <a:effectLst/>
              <a:uLnTx/>
              <a:uFillTx/>
              <a:latin typeface="+mn-lt"/>
              <a:ea typeface="+mn-ea"/>
              <a:cs typeface="+mn-cs"/>
            </a:rPr>
            <a:t>　　今後も福祉政策の拡充などにより増加が見込まれるが、対象者の多くが社会的弱者であり、国の施策に基づく事業であるため支出の抑制が難しい状況である。</a:t>
          </a:r>
          <a:endParaRPr kumimoji="0" lang="ja-JP" altLang="ja-JP" sz="1200" b="0" i="0" u="none" strike="noStrike" kern="0" cap="none" spc="0" normalizeH="0" baseline="0" noProof="0">
            <a:ln>
              <a:noFill/>
            </a:ln>
            <a:solidFill>
              <a:schemeClr val="tx1"/>
            </a:solidFill>
            <a:effectLst/>
            <a:uLnTx/>
            <a:uFillTx/>
            <a:latin typeface="+mn-lt"/>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schemeClr val="tx1"/>
              </a:solidFill>
              <a:effectLst/>
              <a:uLnTx/>
              <a:uFillTx/>
              <a:latin typeface="+mn-lt"/>
              <a:ea typeface="+mn-ea"/>
              <a:cs typeface="+mn-cs"/>
            </a:rPr>
            <a:t>　　</a:t>
          </a:r>
          <a:r>
            <a:rPr kumimoji="1" lang="ja-JP" altLang="en-US" sz="1200" b="0" i="0" u="none" strike="noStrike" kern="0" cap="none" spc="0" normalizeH="0" baseline="0" noProof="0">
              <a:ln>
                <a:noFill/>
              </a:ln>
              <a:solidFill>
                <a:schemeClr val="tx1"/>
              </a:solidFill>
              <a:effectLst/>
              <a:uLnTx/>
              <a:uFillTx/>
              <a:latin typeface="+mn-lt"/>
              <a:ea typeface="+mn-ea"/>
              <a:cs typeface="+mn-cs"/>
            </a:rPr>
            <a:t>　</a:t>
          </a:r>
          <a:r>
            <a:rPr kumimoji="1" lang="ja-JP" altLang="ja-JP" sz="1200" b="0" i="0" u="none" strike="noStrike" kern="0" cap="none" spc="0" normalizeH="0" baseline="0" noProof="0">
              <a:ln>
                <a:noFill/>
              </a:ln>
              <a:solidFill>
                <a:schemeClr val="tx1"/>
              </a:solidFill>
              <a:effectLst/>
              <a:uLnTx/>
              <a:uFillTx/>
              <a:latin typeface="+mn-lt"/>
              <a:ea typeface="+mn-ea"/>
              <a:cs typeface="+mn-cs"/>
            </a:rPr>
            <a:t>今後の人口動態の推移によっては、更なる社会保障費の増加も懸念されるため、財源の確保と併せ、各種事業の実施により現在の水準を保つことができるように努める。</a:t>
          </a:r>
          <a:endParaRPr kumimoji="0" lang="ja-JP" altLang="ja-JP" sz="1200" b="0" i="0" u="none" strike="noStrike" kern="0" cap="none" spc="0" normalizeH="0" baseline="0" noProof="0">
            <a:ln>
              <a:noFill/>
            </a:ln>
            <a:solidFill>
              <a:schemeClr val="tx1"/>
            </a:solidFill>
            <a:effectLst/>
            <a:uLnTx/>
            <a:uFillTx/>
            <a:latin typeface="+mn-lt"/>
            <a:cs typeface="+mn-cs"/>
          </a:endParaRPr>
        </a:p>
        <a:p>
          <a:endParaRPr kumimoji="1" lang="ja-JP" altLang="en-US" sz="13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長崎県川棚町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13,884
13,810
37.25
6,628,503
6,490,246
118,187
3,644,092
5,190,276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42.2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124841</xdr:rowOff>
    </xdr:from>
    <xdr:to>
      <xdr:col>24</xdr:col>
      <xdr:colOff>62865</xdr:colOff>
      <xdr:row>38</xdr:row>
      <xdr:rowOff>34734</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096891"/>
          <a:ext cx="1270" cy="1452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38561</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53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34734</xdr:rowOff>
    </xdr:from>
    <xdr:to>
      <xdr:col>24</xdr:col>
      <xdr:colOff>152400</xdr:colOff>
      <xdr:row>38</xdr:row>
      <xdr:rowOff>34734</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49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71518</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872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124841</xdr:rowOff>
    </xdr:from>
    <xdr:to>
      <xdr:col>24</xdr:col>
      <xdr:colOff>152400</xdr:colOff>
      <xdr:row>29</xdr:row>
      <xdr:rowOff>124841</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096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147129</xdr:rowOff>
    </xdr:from>
    <xdr:to>
      <xdr:col>24</xdr:col>
      <xdr:colOff>63500</xdr:colOff>
      <xdr:row>36</xdr:row>
      <xdr:rowOff>149606</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319329"/>
          <a:ext cx="838200" cy="2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103967</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332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81090</xdr:rowOff>
    </xdr:from>
    <xdr:to>
      <xdr:col>24</xdr:col>
      <xdr:colOff>114300</xdr:colOff>
      <xdr:row>36</xdr:row>
      <xdr:rowOff>11240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81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123508</xdr:rowOff>
    </xdr:from>
    <xdr:to>
      <xdr:col>19</xdr:col>
      <xdr:colOff>177800</xdr:colOff>
      <xdr:row>36</xdr:row>
      <xdr:rowOff>149606</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295708"/>
          <a:ext cx="889000" cy="26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116141</xdr:rowOff>
    </xdr:from>
    <xdr:to>
      <xdr:col>20</xdr:col>
      <xdr:colOff>38100</xdr:colOff>
      <xdr:row>36</xdr:row>
      <xdr:rowOff>46291</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1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62818</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92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123508</xdr:rowOff>
    </xdr:from>
    <xdr:to>
      <xdr:col>15</xdr:col>
      <xdr:colOff>50800</xdr:colOff>
      <xdr:row>36</xdr:row>
      <xdr:rowOff>130366</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295708"/>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153670</xdr:rowOff>
    </xdr:from>
    <xdr:to>
      <xdr:col>15</xdr:col>
      <xdr:colOff>101600</xdr:colOff>
      <xdr:row>36</xdr:row>
      <xdr:rowOff>83820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100347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929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10160</xdr:rowOff>
    </xdr:from>
    <xdr:to>
      <xdr:col>10</xdr:col>
      <xdr:colOff>114300</xdr:colOff>
      <xdr:row>36</xdr:row>
      <xdr:rowOff>130366</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182360"/>
          <a:ext cx="889000" cy="120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161290</xdr:rowOff>
    </xdr:from>
    <xdr:to>
      <xdr:col>10</xdr:col>
      <xdr:colOff>165100</xdr:colOff>
      <xdr:row>36</xdr:row>
      <xdr:rowOff>91440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62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107967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937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45085</xdr:rowOff>
    </xdr:from>
    <xdr:to>
      <xdr:col>6</xdr:col>
      <xdr:colOff>38100</xdr:colOff>
      <xdr:row>35</xdr:row>
      <xdr:rowOff>146685</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4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163212</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821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96329</xdr:rowOff>
    </xdr:from>
    <xdr:to>
      <xdr:col>24</xdr:col>
      <xdr:colOff>114300</xdr:colOff>
      <xdr:row>37</xdr:row>
      <xdr:rowOff>26479</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268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74756</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246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98806</xdr:rowOff>
    </xdr:from>
    <xdr:to>
      <xdr:col>20</xdr:col>
      <xdr:colOff>38100</xdr:colOff>
      <xdr:row>37</xdr:row>
      <xdr:rowOff>28956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271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20083</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363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72708</xdr:rowOff>
    </xdr:from>
    <xdr:to>
      <xdr:col>15</xdr:col>
      <xdr:colOff>101600</xdr:colOff>
      <xdr:row>37</xdr:row>
      <xdr:rowOff>2858</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244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165435</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337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79566</xdr:rowOff>
    </xdr:from>
    <xdr:to>
      <xdr:col>10</xdr:col>
      <xdr:colOff>165100</xdr:colOff>
      <xdr:row>37</xdr:row>
      <xdr:rowOff>9716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251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843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344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130810</xdr:rowOff>
    </xdr:from>
    <xdr:to>
      <xdr:col>6</xdr:col>
      <xdr:colOff>38100</xdr:colOff>
      <xdr:row>36</xdr:row>
      <xdr:rowOff>60960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131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52087</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224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130762</xdr:rowOff>
    </xdr:from>
    <xdr:to>
      <xdr:col>24</xdr:col>
      <xdr:colOff>62865</xdr:colOff>
      <xdr:row>58</xdr:row>
      <xdr:rowOff>135520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03262"/>
          <a:ext cx="1270" cy="1376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139347</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83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135520</xdr:rowOff>
    </xdr:from>
    <xdr:to>
      <xdr:col>24</xdr:col>
      <xdr:colOff>152400</xdr:colOff>
      <xdr:row>58</xdr:row>
      <xdr:rowOff>135520</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79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77439</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478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462,737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130762</xdr:rowOff>
    </xdr:from>
    <xdr:to>
      <xdr:col>24</xdr:col>
      <xdr:colOff>152400</xdr:colOff>
      <xdr:row>50</xdr:row>
      <xdr:rowOff>130762</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03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80483</xdr:rowOff>
    </xdr:from>
    <xdr:to>
      <xdr:col>24</xdr:col>
      <xdr:colOff>63500</xdr:colOff>
      <xdr:row>58</xdr:row>
      <xdr:rowOff>129756</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10024583"/>
          <a:ext cx="838200" cy="49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10997</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6121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159570</xdr:rowOff>
    </xdr:from>
    <xdr:to>
      <xdr:col>24</xdr:col>
      <xdr:colOff>114300</xdr:colOff>
      <xdr:row>57</xdr:row>
      <xdr:rowOff>89720</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760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121193</xdr:rowOff>
    </xdr:from>
    <xdr:to>
      <xdr:col>19</xdr:col>
      <xdr:colOff>177800</xdr:colOff>
      <xdr:row>58</xdr:row>
      <xdr:rowOff>129756</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10065293"/>
          <a:ext cx="889000" cy="8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20634</xdr:rowOff>
    </xdr:from>
    <xdr:to>
      <xdr:col>20</xdr:col>
      <xdr:colOff>38100</xdr:colOff>
      <xdr:row>57</xdr:row>
      <xdr:rowOff>122234</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793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138761</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568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121193</xdr:rowOff>
    </xdr:from>
    <xdr:to>
      <xdr:col>15</xdr:col>
      <xdr:colOff>50800</xdr:colOff>
      <xdr:row>58</xdr:row>
      <xdr:rowOff>135233</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10065293"/>
          <a:ext cx="889000" cy="14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41848</xdr:rowOff>
    </xdr:from>
    <xdr:to>
      <xdr:col>15</xdr:col>
      <xdr:colOff>101600</xdr:colOff>
      <xdr:row>57</xdr:row>
      <xdr:rowOff>143448</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814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159975</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589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116471</xdr:rowOff>
    </xdr:from>
    <xdr:to>
      <xdr:col>10</xdr:col>
      <xdr:colOff>114300</xdr:colOff>
      <xdr:row>58</xdr:row>
      <xdr:rowOff>135233</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1130300" y="10060571"/>
          <a:ext cx="889000" cy="18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74505</xdr:rowOff>
    </xdr:from>
    <xdr:to>
      <xdr:col>10</xdr:col>
      <xdr:colOff>165100</xdr:colOff>
      <xdr:row>58</xdr:row>
      <xdr:rowOff>4655</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84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21182</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52111" y="9622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79135</xdr:rowOff>
    </xdr:from>
    <xdr:to>
      <xdr:col>6</xdr:col>
      <xdr:colOff>38100</xdr:colOff>
      <xdr:row>58</xdr:row>
      <xdr:rowOff>9285</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851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25812</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9627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29683</xdr:rowOff>
    </xdr:from>
    <xdr:to>
      <xdr:col>24</xdr:col>
      <xdr:colOff>114300</xdr:colOff>
      <xdr:row>58</xdr:row>
      <xdr:rowOff>131283</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973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116060</xdr:rowOff>
    </xdr:from>
    <xdr:ext cx="534377"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888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78956</xdr:rowOff>
    </xdr:from>
    <xdr:to>
      <xdr:col>20</xdr:col>
      <xdr:colOff>38100</xdr:colOff>
      <xdr:row>59</xdr:row>
      <xdr:rowOff>9106</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10023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233</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1011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70393</xdr:rowOff>
    </xdr:from>
    <xdr:to>
      <xdr:col>15</xdr:col>
      <xdr:colOff>101600</xdr:colOff>
      <xdr:row>59</xdr:row>
      <xdr:rowOff>543</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10014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163120</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10107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84433</xdr:rowOff>
    </xdr:from>
    <xdr:to>
      <xdr:col>10</xdr:col>
      <xdr:colOff>165100</xdr:colOff>
      <xdr:row>59</xdr:row>
      <xdr:rowOff>14583</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1002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5710</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10121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65671</xdr:rowOff>
    </xdr:from>
    <xdr:to>
      <xdr:col>6</xdr:col>
      <xdr:colOff>38100</xdr:colOff>
      <xdr:row>58</xdr:row>
      <xdr:rowOff>167271</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1000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158398</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10102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120726</xdr:rowOff>
    </xdr:from>
    <xdr:to>
      <xdr:col>24</xdr:col>
      <xdr:colOff>62865</xdr:colOff>
      <xdr:row>78</xdr:row>
      <xdr:rowOff>130191</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293676"/>
          <a:ext cx="1270" cy="1209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134018</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507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130191</xdr:rowOff>
    </xdr:from>
    <xdr:to>
      <xdr:col>24</xdr:col>
      <xdr:colOff>152400</xdr:colOff>
      <xdr:row>78</xdr:row>
      <xdr:rowOff>130191</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503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67403</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2068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269,990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120726</xdr:rowOff>
    </xdr:from>
    <xdr:to>
      <xdr:col>24</xdr:col>
      <xdr:colOff>152400</xdr:colOff>
      <xdr:row>71</xdr:row>
      <xdr:rowOff>120726</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293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96845</xdr:rowOff>
    </xdr:from>
    <xdr:to>
      <xdr:col>24</xdr:col>
      <xdr:colOff>63500</xdr:colOff>
      <xdr:row>77</xdr:row>
      <xdr:rowOff>15517</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3127045"/>
          <a:ext cx="838200" cy="90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53649</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30838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75222</xdr:rowOff>
    </xdr:from>
    <xdr:to>
      <xdr:col>24</xdr:col>
      <xdr:colOff>114300</xdr:colOff>
      <xdr:row>77</xdr:row>
      <xdr:rowOff>5372</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310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124011</xdr:rowOff>
    </xdr:from>
    <xdr:to>
      <xdr:col>19</xdr:col>
      <xdr:colOff>177800</xdr:colOff>
      <xdr:row>77</xdr:row>
      <xdr:rowOff>15517</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908300" y="13154211"/>
          <a:ext cx="889000" cy="62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117049</xdr:rowOff>
    </xdr:from>
    <xdr:to>
      <xdr:col>20</xdr:col>
      <xdr:colOff>38100</xdr:colOff>
      <xdr:row>77</xdr:row>
      <xdr:rowOff>47199</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14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63725</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922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116253</xdr:rowOff>
    </xdr:from>
    <xdr:to>
      <xdr:col>15</xdr:col>
      <xdr:colOff>50800</xdr:colOff>
      <xdr:row>76</xdr:row>
      <xdr:rowOff>124011</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a:off x="2019300" y="13146453"/>
          <a:ext cx="889000" cy="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120173</xdr:rowOff>
    </xdr:from>
    <xdr:to>
      <xdr:col>15</xdr:col>
      <xdr:colOff>101600</xdr:colOff>
      <xdr:row>77</xdr:row>
      <xdr:rowOff>50323</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150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41450</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243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116253</xdr:rowOff>
    </xdr:from>
    <xdr:to>
      <xdr:col>10</xdr:col>
      <xdr:colOff>114300</xdr:colOff>
      <xdr:row>77</xdr:row>
      <xdr:rowOff>27259</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146453"/>
          <a:ext cx="889000" cy="82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147848</xdr:rowOff>
    </xdr:from>
    <xdr:to>
      <xdr:col>10</xdr:col>
      <xdr:colOff>165100</xdr:colOff>
      <xdr:row>77</xdr:row>
      <xdr:rowOff>77998</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17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69125</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270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20282</xdr:rowOff>
    </xdr:from>
    <xdr:to>
      <xdr:col>6</xdr:col>
      <xdr:colOff>38100</xdr:colOff>
      <xdr:row>77</xdr:row>
      <xdr:rowOff>121882</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221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113009</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314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46045</xdr:rowOff>
    </xdr:from>
    <xdr:to>
      <xdr:col>24</xdr:col>
      <xdr:colOff>114300</xdr:colOff>
      <xdr:row>76</xdr:row>
      <xdr:rowOff>147645</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07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68922</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927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136167</xdr:rowOff>
    </xdr:from>
    <xdr:to>
      <xdr:col>20</xdr:col>
      <xdr:colOff>38100</xdr:colOff>
      <xdr:row>77</xdr:row>
      <xdr:rowOff>66317</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16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57444</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259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73211</xdr:rowOff>
    </xdr:from>
    <xdr:to>
      <xdr:col>15</xdr:col>
      <xdr:colOff>101600</xdr:colOff>
      <xdr:row>77</xdr:row>
      <xdr:rowOff>3361</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10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19887</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2878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65453</xdr:rowOff>
    </xdr:from>
    <xdr:to>
      <xdr:col>10</xdr:col>
      <xdr:colOff>165100</xdr:colOff>
      <xdr:row>76</xdr:row>
      <xdr:rowOff>167053</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095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12130</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2870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147909</xdr:rowOff>
    </xdr:from>
    <xdr:to>
      <xdr:col>6</xdr:col>
      <xdr:colOff>38100</xdr:colOff>
      <xdr:row>77</xdr:row>
      <xdr:rowOff>78059</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178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94587</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2953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a:extLst>
            <a:ext uri="{FF2B5EF4-FFF2-40B4-BE49-F238E27FC236}">
              <a16:creationId xmlns:a16="http://schemas.microsoft.com/office/drawing/2014/main" id="{00000000-0008-0000-07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864</xdr:rowOff>
    </xdr:from>
    <xdr:to>
      <xdr:col>24</xdr:col>
      <xdr:colOff>62865</xdr:colOff>
      <xdr:row>98</xdr:row>
      <xdr:rowOff>63957</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4633595" y="15431364"/>
          <a:ext cx="1270" cy="1434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67784</xdr:rowOff>
    </xdr:from>
    <xdr:ext cx="534377" cy="259045"/>
    <xdr:sp macro="" textlink="">
      <xdr:nvSpPr>
        <xdr:cNvPr id="233" name="衛生費最小値テキスト">
          <a:extLst>
            <a:ext uri="{FF2B5EF4-FFF2-40B4-BE49-F238E27FC236}">
              <a16:creationId xmlns:a16="http://schemas.microsoft.com/office/drawing/2014/main" id="{00000000-0008-0000-0700-0000E9000000}"/>
            </a:ext>
          </a:extLst>
        </xdr:cNvPr>
        <xdr:cNvSpPr txBox="1"/>
      </xdr:nvSpPr>
      <xdr:spPr>
        <a:xfrm>
          <a:off x="4686300" y="16869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63957</xdr:rowOff>
    </xdr:from>
    <xdr:to>
      <xdr:col>24</xdr:col>
      <xdr:colOff>152400</xdr:colOff>
      <xdr:row>98</xdr:row>
      <xdr:rowOff>63957</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6866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118991</xdr:rowOff>
    </xdr:from>
    <xdr:ext cx="599010" cy="259045"/>
    <xdr:sp macro="" textlink="">
      <xdr:nvSpPr>
        <xdr:cNvPr id="235" name="衛生費最大値テキスト">
          <a:extLst>
            <a:ext uri="{FF2B5EF4-FFF2-40B4-BE49-F238E27FC236}">
              <a16:creationId xmlns:a16="http://schemas.microsoft.com/office/drawing/2014/main" id="{00000000-0008-0000-0700-0000EB000000}"/>
            </a:ext>
          </a:extLst>
        </xdr:cNvPr>
        <xdr:cNvSpPr txBox="1"/>
      </xdr:nvSpPr>
      <xdr:spPr>
        <a:xfrm>
          <a:off x="4686300" y="15206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150,754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864</xdr:rowOff>
    </xdr:from>
    <xdr:to>
      <xdr:col>24</xdr:col>
      <xdr:colOff>152400</xdr:colOff>
      <xdr:row>90</xdr:row>
      <xdr:rowOff>864</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5431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122642</xdr:rowOff>
    </xdr:from>
    <xdr:to>
      <xdr:col>24</xdr:col>
      <xdr:colOff>63500</xdr:colOff>
      <xdr:row>97</xdr:row>
      <xdr:rowOff>146014</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3797300" y="16753292"/>
          <a:ext cx="838200" cy="23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162144</xdr:rowOff>
    </xdr:from>
    <xdr:ext cx="534377" cy="259045"/>
    <xdr:sp macro="" textlink="">
      <xdr:nvSpPr>
        <xdr:cNvPr id="238" name="衛生費平均値テキスト">
          <a:extLst>
            <a:ext uri="{FF2B5EF4-FFF2-40B4-BE49-F238E27FC236}">
              <a16:creationId xmlns:a16="http://schemas.microsoft.com/office/drawing/2014/main" id="{00000000-0008-0000-0700-0000EE000000}"/>
            </a:ext>
          </a:extLst>
        </xdr:cNvPr>
        <xdr:cNvSpPr txBox="1"/>
      </xdr:nvSpPr>
      <xdr:spPr>
        <a:xfrm>
          <a:off x="4686300" y="162784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139267</xdr:rowOff>
    </xdr:from>
    <xdr:to>
      <xdr:col>24</xdr:col>
      <xdr:colOff>114300</xdr:colOff>
      <xdr:row>96</xdr:row>
      <xdr:rowOff>69417</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4584700" y="1642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118092</xdr:rowOff>
    </xdr:from>
    <xdr:to>
      <xdr:col>19</xdr:col>
      <xdr:colOff>177800</xdr:colOff>
      <xdr:row>97</xdr:row>
      <xdr:rowOff>122642</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2908300" y="16748742"/>
          <a:ext cx="889000" cy="4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149685</xdr:rowOff>
    </xdr:from>
    <xdr:to>
      <xdr:col>20</xdr:col>
      <xdr:colOff>38100</xdr:colOff>
      <xdr:row>96</xdr:row>
      <xdr:rowOff>79835</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3746500" y="1643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96362</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530111" y="16212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118092</xdr:rowOff>
    </xdr:from>
    <xdr:to>
      <xdr:col>15</xdr:col>
      <xdr:colOff>50800</xdr:colOff>
      <xdr:row>97</xdr:row>
      <xdr:rowOff>127409</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2019300" y="16748742"/>
          <a:ext cx="889000" cy="9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165874</xdr:rowOff>
    </xdr:from>
    <xdr:to>
      <xdr:col>15</xdr:col>
      <xdr:colOff>101600</xdr:colOff>
      <xdr:row>96</xdr:row>
      <xdr:rowOff>96024</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2857500" y="16453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112551</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641111" y="16228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77401</xdr:rowOff>
    </xdr:from>
    <xdr:to>
      <xdr:col>10</xdr:col>
      <xdr:colOff>114300</xdr:colOff>
      <xdr:row>97</xdr:row>
      <xdr:rowOff>127409</xdr:rowOff>
    </xdr:to>
    <xdr:cxnSp macro="">
      <xdr:nvCxnSpPr>
        <xdr:cNvPr id="246" name="直線コネクタ 245">
          <a:extLst>
            <a:ext uri="{FF2B5EF4-FFF2-40B4-BE49-F238E27FC236}">
              <a16:creationId xmlns:a16="http://schemas.microsoft.com/office/drawing/2014/main" id="{00000000-0008-0000-0700-0000F6000000}"/>
            </a:ext>
          </a:extLst>
        </xdr:cNvPr>
        <xdr:cNvCxnSpPr/>
      </xdr:nvCxnSpPr>
      <xdr:spPr>
        <a:xfrm>
          <a:off x="1130300" y="16708051"/>
          <a:ext cx="889000" cy="50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163348</xdr:rowOff>
    </xdr:from>
    <xdr:to>
      <xdr:col>10</xdr:col>
      <xdr:colOff>165100</xdr:colOff>
      <xdr:row>96</xdr:row>
      <xdr:rowOff>93498</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968500" y="1645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110025</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752111" y="16226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11894</xdr:rowOff>
    </xdr:from>
    <xdr:to>
      <xdr:col>6</xdr:col>
      <xdr:colOff>38100</xdr:colOff>
      <xdr:row>96</xdr:row>
      <xdr:rowOff>113494</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079500" y="16471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130021</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863111" y="16246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95214</xdr:rowOff>
    </xdr:from>
    <xdr:to>
      <xdr:col>24</xdr:col>
      <xdr:colOff>114300</xdr:colOff>
      <xdr:row>98</xdr:row>
      <xdr:rowOff>25364</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4584700" y="16725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10141</xdr:rowOff>
    </xdr:from>
    <xdr:ext cx="534377" cy="259045"/>
    <xdr:sp macro="" textlink="">
      <xdr:nvSpPr>
        <xdr:cNvPr id="257" name="衛生費該当値テキスト">
          <a:extLst>
            <a:ext uri="{FF2B5EF4-FFF2-40B4-BE49-F238E27FC236}">
              <a16:creationId xmlns:a16="http://schemas.microsoft.com/office/drawing/2014/main" id="{00000000-0008-0000-0700-000001010000}"/>
            </a:ext>
          </a:extLst>
        </xdr:cNvPr>
        <xdr:cNvSpPr txBox="1"/>
      </xdr:nvSpPr>
      <xdr:spPr>
        <a:xfrm>
          <a:off x="4686300" y="16640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71842</xdr:rowOff>
    </xdr:from>
    <xdr:to>
      <xdr:col>20</xdr:col>
      <xdr:colOff>38100</xdr:colOff>
      <xdr:row>98</xdr:row>
      <xdr:rowOff>1992</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3746500" y="16702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164569</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3530111" y="16795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67292</xdr:rowOff>
    </xdr:from>
    <xdr:to>
      <xdr:col>15</xdr:col>
      <xdr:colOff>101600</xdr:colOff>
      <xdr:row>97</xdr:row>
      <xdr:rowOff>168892</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2857500" y="16697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160019</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2641111" y="16790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76609</xdr:rowOff>
    </xdr:from>
    <xdr:to>
      <xdr:col>10</xdr:col>
      <xdr:colOff>165100</xdr:colOff>
      <xdr:row>98</xdr:row>
      <xdr:rowOff>6759</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968500" y="16707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169336</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1752111" y="16799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26601</xdr:rowOff>
    </xdr:from>
    <xdr:to>
      <xdr:col>6</xdr:col>
      <xdr:colOff>38100</xdr:colOff>
      <xdr:row>97</xdr:row>
      <xdr:rowOff>128201</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079500" y="16657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119328</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863111" y="16749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a:extLst>
            <a:ext uri="{FF2B5EF4-FFF2-40B4-BE49-F238E27FC236}">
              <a16:creationId xmlns:a16="http://schemas.microsoft.com/office/drawing/2014/main" id="{00000000-0008-0000-07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165989</xdr:rowOff>
    </xdr:from>
    <xdr:to>
      <xdr:col>54</xdr:col>
      <xdr:colOff>189865</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10475595" y="5138039"/>
          <a:ext cx="1270" cy="1592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0" name="労働費最小値テキスト">
          <a:extLst>
            <a:ext uri="{FF2B5EF4-FFF2-40B4-BE49-F238E27FC236}">
              <a16:creationId xmlns:a16="http://schemas.microsoft.com/office/drawing/2014/main" id="{00000000-0008-0000-0700-000022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112666</xdr:rowOff>
    </xdr:from>
    <xdr:ext cx="469744" cy="259045"/>
    <xdr:sp macro="" textlink="">
      <xdr:nvSpPr>
        <xdr:cNvPr id="292" name="労働費最大値テキスト">
          <a:extLst>
            <a:ext uri="{FF2B5EF4-FFF2-40B4-BE49-F238E27FC236}">
              <a16:creationId xmlns:a16="http://schemas.microsoft.com/office/drawing/2014/main" id="{00000000-0008-0000-0700-000024010000}"/>
            </a:ext>
          </a:extLst>
        </xdr:cNvPr>
        <xdr:cNvSpPr txBox="1"/>
      </xdr:nvSpPr>
      <xdr:spPr>
        <a:xfrm>
          <a:off x="10528300" y="491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165989</xdr:rowOff>
    </xdr:from>
    <xdr:to>
      <xdr:col>55</xdr:col>
      <xdr:colOff>88900</xdr:colOff>
      <xdr:row>29</xdr:row>
      <xdr:rowOff>165989</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5138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12065</xdr:rowOff>
    </xdr:from>
    <xdr:to>
      <xdr:col>55</xdr:col>
      <xdr:colOff>0</xdr:colOff>
      <xdr:row>39</xdr:row>
      <xdr:rowOff>12827</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9639300" y="6698615"/>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136542</xdr:rowOff>
    </xdr:from>
    <xdr:ext cx="378565" cy="259045"/>
    <xdr:sp macro="" textlink="">
      <xdr:nvSpPr>
        <xdr:cNvPr id="295" name="労働費平均値テキスト">
          <a:extLst>
            <a:ext uri="{FF2B5EF4-FFF2-40B4-BE49-F238E27FC236}">
              <a16:creationId xmlns:a16="http://schemas.microsoft.com/office/drawing/2014/main" id="{00000000-0008-0000-0700-000027010000}"/>
            </a:ext>
          </a:extLst>
        </xdr:cNvPr>
        <xdr:cNvSpPr txBox="1"/>
      </xdr:nvSpPr>
      <xdr:spPr>
        <a:xfrm>
          <a:off x="10528300" y="630874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113665</xdr:rowOff>
    </xdr:from>
    <xdr:to>
      <xdr:col>55</xdr:col>
      <xdr:colOff>50800</xdr:colOff>
      <xdr:row>38</xdr:row>
      <xdr:rowOff>43815</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10426700" y="645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12827</xdr:rowOff>
    </xdr:from>
    <xdr:to>
      <xdr:col>50</xdr:col>
      <xdr:colOff>114300</xdr:colOff>
      <xdr:row>39</xdr:row>
      <xdr:rowOff>18542</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8750300" y="6699377"/>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82042</xdr:rowOff>
    </xdr:from>
    <xdr:to>
      <xdr:col>50</xdr:col>
      <xdr:colOff>165100</xdr:colOff>
      <xdr:row>38</xdr:row>
      <xdr:rowOff>12192</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9588500" y="6425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28719</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50017" y="62009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2540</xdr:rowOff>
    </xdr:from>
    <xdr:to>
      <xdr:col>45</xdr:col>
      <xdr:colOff>177800</xdr:colOff>
      <xdr:row>39</xdr:row>
      <xdr:rowOff>18542</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7861300" y="6689090"/>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96520</xdr:rowOff>
    </xdr:from>
    <xdr:to>
      <xdr:col>46</xdr:col>
      <xdr:colOff>38100</xdr:colOff>
      <xdr:row>38</xdr:row>
      <xdr:rowOff>26670</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8699500" y="644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43197</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61017" y="62153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2540</xdr:rowOff>
    </xdr:from>
    <xdr:to>
      <xdr:col>41</xdr:col>
      <xdr:colOff>50800</xdr:colOff>
      <xdr:row>39</xdr:row>
      <xdr:rowOff>11684</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flipV="1">
          <a:off x="6972300" y="668909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75565</xdr:rowOff>
    </xdr:from>
    <xdr:to>
      <xdr:col>41</xdr:col>
      <xdr:colOff>101600</xdr:colOff>
      <xdr:row>38</xdr:row>
      <xdr:rowOff>5715</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7810500" y="6419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22242</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2017" y="61944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52324</xdr:rowOff>
    </xdr:from>
    <xdr:to>
      <xdr:col>36</xdr:col>
      <xdr:colOff>165100</xdr:colOff>
      <xdr:row>37</xdr:row>
      <xdr:rowOff>153924</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6921500" y="6395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170451</xdr:rowOff>
    </xdr:from>
    <xdr:ext cx="378565"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3017" y="61712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132715</xdr:rowOff>
    </xdr:from>
    <xdr:to>
      <xdr:col>55</xdr:col>
      <xdr:colOff>50800</xdr:colOff>
      <xdr:row>39</xdr:row>
      <xdr:rowOff>62865</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10426700" y="6647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47642</xdr:rowOff>
    </xdr:from>
    <xdr:ext cx="313932" cy="259045"/>
    <xdr:sp macro="" textlink="">
      <xdr:nvSpPr>
        <xdr:cNvPr id="314" name="労働費該当値テキスト">
          <a:extLst>
            <a:ext uri="{FF2B5EF4-FFF2-40B4-BE49-F238E27FC236}">
              <a16:creationId xmlns:a16="http://schemas.microsoft.com/office/drawing/2014/main" id="{00000000-0008-0000-0700-00003A010000}"/>
            </a:ext>
          </a:extLst>
        </xdr:cNvPr>
        <xdr:cNvSpPr txBox="1"/>
      </xdr:nvSpPr>
      <xdr:spPr>
        <a:xfrm>
          <a:off x="10528300" y="65627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133477</xdr:rowOff>
    </xdr:from>
    <xdr:to>
      <xdr:col>50</xdr:col>
      <xdr:colOff>165100</xdr:colOff>
      <xdr:row>39</xdr:row>
      <xdr:rowOff>63627</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9588500" y="6648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54754</xdr:rowOff>
    </xdr:from>
    <xdr:ext cx="313932"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9482333" y="674130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139192</xdr:rowOff>
    </xdr:from>
    <xdr:to>
      <xdr:col>46</xdr:col>
      <xdr:colOff>38100</xdr:colOff>
      <xdr:row>39</xdr:row>
      <xdr:rowOff>69342</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8699500" y="665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60469</xdr:rowOff>
    </xdr:from>
    <xdr:ext cx="313932"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8593333" y="67470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123190</xdr:rowOff>
    </xdr:from>
    <xdr:to>
      <xdr:col>41</xdr:col>
      <xdr:colOff>101600</xdr:colOff>
      <xdr:row>39</xdr:row>
      <xdr:rowOff>53340</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7810500" y="6638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44467</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7672017" y="67310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132334</xdr:rowOff>
    </xdr:from>
    <xdr:to>
      <xdr:col>36</xdr:col>
      <xdr:colOff>165100</xdr:colOff>
      <xdr:row>39</xdr:row>
      <xdr:rowOff>62484</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6921500" y="6647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53611</xdr:rowOff>
    </xdr:from>
    <xdr:ext cx="313932"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815333" y="674016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a:extLst>
            <a:ext uri="{FF2B5EF4-FFF2-40B4-BE49-F238E27FC236}">
              <a16:creationId xmlns:a16="http://schemas.microsoft.com/office/drawing/2014/main" id="{00000000-0008-0000-07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59195</xdr:rowOff>
    </xdr:from>
    <xdr:to>
      <xdr:col>54</xdr:col>
      <xdr:colOff>189865</xdr:colOff>
      <xdr:row>59</xdr:row>
      <xdr:rowOff>21057</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10475595" y="8631695"/>
          <a:ext cx="1270" cy="1504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24884</xdr:rowOff>
    </xdr:from>
    <xdr:ext cx="469744" cy="259045"/>
    <xdr:sp macro="" textlink="">
      <xdr:nvSpPr>
        <xdr:cNvPr id="347" name="農林水産業費最小値テキスト">
          <a:extLst>
            <a:ext uri="{FF2B5EF4-FFF2-40B4-BE49-F238E27FC236}">
              <a16:creationId xmlns:a16="http://schemas.microsoft.com/office/drawing/2014/main" id="{00000000-0008-0000-0700-00005B010000}"/>
            </a:ext>
          </a:extLst>
        </xdr:cNvPr>
        <xdr:cNvSpPr txBox="1"/>
      </xdr:nvSpPr>
      <xdr:spPr>
        <a:xfrm>
          <a:off x="10528300" y="10140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21057</xdr:rowOff>
    </xdr:from>
    <xdr:to>
      <xdr:col>55</xdr:col>
      <xdr:colOff>88900</xdr:colOff>
      <xdr:row>59</xdr:row>
      <xdr:rowOff>21057</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10136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5872</xdr:rowOff>
    </xdr:from>
    <xdr:ext cx="599010" cy="259045"/>
    <xdr:sp macro="" textlink="">
      <xdr:nvSpPr>
        <xdr:cNvPr id="349" name="農林水産業費最大値テキスト">
          <a:extLst>
            <a:ext uri="{FF2B5EF4-FFF2-40B4-BE49-F238E27FC236}">
              <a16:creationId xmlns:a16="http://schemas.microsoft.com/office/drawing/2014/main" id="{00000000-0008-0000-0700-00005D010000}"/>
            </a:ext>
          </a:extLst>
        </xdr:cNvPr>
        <xdr:cNvSpPr txBox="1"/>
      </xdr:nvSpPr>
      <xdr:spPr>
        <a:xfrm>
          <a:off x="10528300" y="8406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120,339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59195</xdr:rowOff>
    </xdr:from>
    <xdr:to>
      <xdr:col>55</xdr:col>
      <xdr:colOff>88900</xdr:colOff>
      <xdr:row>50</xdr:row>
      <xdr:rowOff>59195</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8631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89395</xdr:rowOff>
    </xdr:from>
    <xdr:to>
      <xdr:col>55</xdr:col>
      <xdr:colOff>0</xdr:colOff>
      <xdr:row>57</xdr:row>
      <xdr:rowOff>143840</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9639300" y="9862045"/>
          <a:ext cx="838200" cy="54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163987</xdr:rowOff>
    </xdr:from>
    <xdr:ext cx="534377" cy="259045"/>
    <xdr:sp macro="" textlink="">
      <xdr:nvSpPr>
        <xdr:cNvPr id="352" name="農林水産業費平均値テキスト">
          <a:extLst>
            <a:ext uri="{FF2B5EF4-FFF2-40B4-BE49-F238E27FC236}">
              <a16:creationId xmlns:a16="http://schemas.microsoft.com/office/drawing/2014/main" id="{00000000-0008-0000-0700-000060010000}"/>
            </a:ext>
          </a:extLst>
        </xdr:cNvPr>
        <xdr:cNvSpPr txBox="1"/>
      </xdr:nvSpPr>
      <xdr:spPr>
        <a:xfrm>
          <a:off x="10528300" y="95937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141110</xdr:rowOff>
    </xdr:from>
    <xdr:to>
      <xdr:col>55</xdr:col>
      <xdr:colOff>50800</xdr:colOff>
      <xdr:row>57</xdr:row>
      <xdr:rowOff>71260</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10426700" y="9742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110337</xdr:rowOff>
    </xdr:from>
    <xdr:to>
      <xdr:col>50</xdr:col>
      <xdr:colOff>114300</xdr:colOff>
      <xdr:row>57</xdr:row>
      <xdr:rowOff>143840</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8750300" y="9882987"/>
          <a:ext cx="889000" cy="33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144767</xdr:rowOff>
    </xdr:from>
    <xdr:to>
      <xdr:col>50</xdr:col>
      <xdr:colOff>165100</xdr:colOff>
      <xdr:row>57</xdr:row>
      <xdr:rowOff>74917</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9588500" y="9745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91444</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372111" y="9521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35547</xdr:rowOff>
    </xdr:from>
    <xdr:to>
      <xdr:col>45</xdr:col>
      <xdr:colOff>177800</xdr:colOff>
      <xdr:row>57</xdr:row>
      <xdr:rowOff>110337</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7861300" y="9808197"/>
          <a:ext cx="889000" cy="74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119647</xdr:rowOff>
    </xdr:from>
    <xdr:to>
      <xdr:col>46</xdr:col>
      <xdr:colOff>38100</xdr:colOff>
      <xdr:row>57</xdr:row>
      <xdr:rowOff>49797</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8699500" y="9720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66324</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483111" y="9496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35547</xdr:rowOff>
    </xdr:from>
    <xdr:to>
      <xdr:col>41</xdr:col>
      <xdr:colOff>50800</xdr:colOff>
      <xdr:row>57</xdr:row>
      <xdr:rowOff>125488</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flipV="1">
          <a:off x="6972300" y="9808197"/>
          <a:ext cx="889000" cy="89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154242</xdr:rowOff>
    </xdr:from>
    <xdr:to>
      <xdr:col>41</xdr:col>
      <xdr:colOff>101600</xdr:colOff>
      <xdr:row>57</xdr:row>
      <xdr:rowOff>84392</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7810500" y="9755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100919</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594111" y="9530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123393</xdr:rowOff>
    </xdr:from>
    <xdr:to>
      <xdr:col>36</xdr:col>
      <xdr:colOff>165100</xdr:colOff>
      <xdr:row>57</xdr:row>
      <xdr:rowOff>53543</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6921500" y="9724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70070</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05111" y="9499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38595</xdr:rowOff>
    </xdr:from>
    <xdr:to>
      <xdr:col>55</xdr:col>
      <xdr:colOff>50800</xdr:colOff>
      <xdr:row>57</xdr:row>
      <xdr:rowOff>140195</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10426700" y="9811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17022</xdr:rowOff>
    </xdr:from>
    <xdr:ext cx="534377" cy="259045"/>
    <xdr:sp macro="" textlink="">
      <xdr:nvSpPr>
        <xdr:cNvPr id="371" name="農林水産業費該当値テキスト">
          <a:extLst>
            <a:ext uri="{FF2B5EF4-FFF2-40B4-BE49-F238E27FC236}">
              <a16:creationId xmlns:a16="http://schemas.microsoft.com/office/drawing/2014/main" id="{00000000-0008-0000-0700-000073010000}"/>
            </a:ext>
          </a:extLst>
        </xdr:cNvPr>
        <xdr:cNvSpPr txBox="1"/>
      </xdr:nvSpPr>
      <xdr:spPr>
        <a:xfrm>
          <a:off x="10528300" y="9789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93040</xdr:rowOff>
    </xdr:from>
    <xdr:to>
      <xdr:col>50</xdr:col>
      <xdr:colOff>165100</xdr:colOff>
      <xdr:row>58</xdr:row>
      <xdr:rowOff>23190</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9588500" y="986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14317</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9372111" y="9958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59537</xdr:rowOff>
    </xdr:from>
    <xdr:to>
      <xdr:col>46</xdr:col>
      <xdr:colOff>38100</xdr:colOff>
      <xdr:row>57</xdr:row>
      <xdr:rowOff>161137</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8699500" y="9832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152264</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8483111" y="9924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156197</xdr:rowOff>
    </xdr:from>
    <xdr:to>
      <xdr:col>41</xdr:col>
      <xdr:colOff>101600</xdr:colOff>
      <xdr:row>57</xdr:row>
      <xdr:rowOff>86347</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7810500" y="9757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77474</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7594111" y="9850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74688</xdr:rowOff>
    </xdr:from>
    <xdr:to>
      <xdr:col>36</xdr:col>
      <xdr:colOff>165100</xdr:colOff>
      <xdr:row>58</xdr:row>
      <xdr:rowOff>4838</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6921500" y="9847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167415</xdr:rowOff>
    </xdr:from>
    <xdr:ext cx="534377"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705111" y="9940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a:extLst>
            <a:ext uri="{FF2B5EF4-FFF2-40B4-BE49-F238E27FC236}">
              <a16:creationId xmlns:a16="http://schemas.microsoft.com/office/drawing/2014/main" id="{00000000-0008-0000-07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57036</xdr:rowOff>
    </xdr:from>
    <xdr:to>
      <xdr:col>54</xdr:col>
      <xdr:colOff>189865</xdr:colOff>
      <xdr:row>79</xdr:row>
      <xdr:rowOff>34379</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10475595" y="12229986"/>
          <a:ext cx="1270" cy="134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38206</xdr:rowOff>
    </xdr:from>
    <xdr:ext cx="378565" cy="259045"/>
    <xdr:sp macro="" textlink="">
      <xdr:nvSpPr>
        <xdr:cNvPr id="404" name="商工費最小値テキスト">
          <a:extLst>
            <a:ext uri="{FF2B5EF4-FFF2-40B4-BE49-F238E27FC236}">
              <a16:creationId xmlns:a16="http://schemas.microsoft.com/office/drawing/2014/main" id="{00000000-0008-0000-0700-000094010000}"/>
            </a:ext>
          </a:extLst>
        </xdr:cNvPr>
        <xdr:cNvSpPr txBox="1"/>
      </xdr:nvSpPr>
      <xdr:spPr>
        <a:xfrm>
          <a:off x="10528300" y="13582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34379</xdr:rowOff>
    </xdr:from>
    <xdr:to>
      <xdr:col>55</xdr:col>
      <xdr:colOff>88900</xdr:colOff>
      <xdr:row>79</xdr:row>
      <xdr:rowOff>34379</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3578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3713</xdr:rowOff>
    </xdr:from>
    <xdr:ext cx="599010" cy="259045"/>
    <xdr:sp macro="" textlink="">
      <xdr:nvSpPr>
        <xdr:cNvPr id="406" name="商工費最大値テキスト">
          <a:extLst>
            <a:ext uri="{FF2B5EF4-FFF2-40B4-BE49-F238E27FC236}">
              <a16:creationId xmlns:a16="http://schemas.microsoft.com/office/drawing/2014/main" id="{00000000-0008-0000-0700-000096010000}"/>
            </a:ext>
          </a:extLst>
        </xdr:cNvPr>
        <xdr:cNvSpPr txBox="1"/>
      </xdr:nvSpPr>
      <xdr:spPr>
        <a:xfrm>
          <a:off x="10528300" y="12005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107,009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57036</xdr:rowOff>
    </xdr:from>
    <xdr:to>
      <xdr:col>55</xdr:col>
      <xdr:colOff>88900</xdr:colOff>
      <xdr:row>71</xdr:row>
      <xdr:rowOff>57036</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10388600" y="12229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47307</xdr:rowOff>
    </xdr:from>
    <xdr:to>
      <xdr:col>55</xdr:col>
      <xdr:colOff>0</xdr:colOff>
      <xdr:row>78</xdr:row>
      <xdr:rowOff>63436</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9639300" y="13420407"/>
          <a:ext cx="838200" cy="16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121023</xdr:rowOff>
    </xdr:from>
    <xdr:ext cx="534377" cy="259045"/>
    <xdr:sp macro="" textlink="">
      <xdr:nvSpPr>
        <xdr:cNvPr id="409" name="商工費平均値テキスト">
          <a:extLst>
            <a:ext uri="{FF2B5EF4-FFF2-40B4-BE49-F238E27FC236}">
              <a16:creationId xmlns:a16="http://schemas.microsoft.com/office/drawing/2014/main" id="{00000000-0008-0000-0700-000099010000}"/>
            </a:ext>
          </a:extLst>
        </xdr:cNvPr>
        <xdr:cNvSpPr txBox="1"/>
      </xdr:nvSpPr>
      <xdr:spPr>
        <a:xfrm>
          <a:off x="10528300" y="131512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98146</xdr:rowOff>
    </xdr:from>
    <xdr:to>
      <xdr:col>55</xdr:col>
      <xdr:colOff>50800</xdr:colOff>
      <xdr:row>78</xdr:row>
      <xdr:rowOff>28296</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10426700" y="13299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163868</xdr:rowOff>
    </xdr:from>
    <xdr:to>
      <xdr:col>50</xdr:col>
      <xdr:colOff>114300</xdr:colOff>
      <xdr:row>78</xdr:row>
      <xdr:rowOff>63436</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8750300" y="13365518"/>
          <a:ext cx="889000" cy="71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141185</xdr:rowOff>
    </xdr:from>
    <xdr:to>
      <xdr:col>50</xdr:col>
      <xdr:colOff>165100</xdr:colOff>
      <xdr:row>78</xdr:row>
      <xdr:rowOff>71335</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9588500" y="13342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87862</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372111" y="13118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163868</xdr:rowOff>
    </xdr:from>
    <xdr:to>
      <xdr:col>45</xdr:col>
      <xdr:colOff>177800</xdr:colOff>
      <xdr:row>77</xdr:row>
      <xdr:rowOff>165024</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7861300" y="13365518"/>
          <a:ext cx="889000" cy="1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131787</xdr:rowOff>
    </xdr:from>
    <xdr:to>
      <xdr:col>46</xdr:col>
      <xdr:colOff>38100</xdr:colOff>
      <xdr:row>78</xdr:row>
      <xdr:rowOff>61937</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8699500" y="13333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53064</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483111" y="13426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165024</xdr:rowOff>
    </xdr:from>
    <xdr:to>
      <xdr:col>41</xdr:col>
      <xdr:colOff>50800</xdr:colOff>
      <xdr:row>77</xdr:row>
      <xdr:rowOff>169774</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flipV="1">
          <a:off x="6972300" y="13366674"/>
          <a:ext cx="889000" cy="4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166663</xdr:rowOff>
    </xdr:from>
    <xdr:to>
      <xdr:col>41</xdr:col>
      <xdr:colOff>101600</xdr:colOff>
      <xdr:row>78</xdr:row>
      <xdr:rowOff>96813</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7810500" y="1336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87940</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594111" y="13461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159144</xdr:rowOff>
    </xdr:from>
    <xdr:to>
      <xdr:col>36</xdr:col>
      <xdr:colOff>165100</xdr:colOff>
      <xdr:row>78</xdr:row>
      <xdr:rowOff>89294</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6921500" y="13360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80421</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05111" y="13453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167957</xdr:rowOff>
    </xdr:from>
    <xdr:to>
      <xdr:col>55</xdr:col>
      <xdr:colOff>50800</xdr:colOff>
      <xdr:row>78</xdr:row>
      <xdr:rowOff>98107</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10426700" y="13369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146384</xdr:rowOff>
    </xdr:from>
    <xdr:ext cx="534377" cy="259045"/>
    <xdr:sp macro="" textlink="">
      <xdr:nvSpPr>
        <xdr:cNvPr id="428" name="商工費該当値テキスト">
          <a:extLst>
            <a:ext uri="{FF2B5EF4-FFF2-40B4-BE49-F238E27FC236}">
              <a16:creationId xmlns:a16="http://schemas.microsoft.com/office/drawing/2014/main" id="{00000000-0008-0000-0700-0000AC010000}"/>
            </a:ext>
          </a:extLst>
        </xdr:cNvPr>
        <xdr:cNvSpPr txBox="1"/>
      </xdr:nvSpPr>
      <xdr:spPr>
        <a:xfrm>
          <a:off x="10528300" y="13348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12636</xdr:rowOff>
    </xdr:from>
    <xdr:to>
      <xdr:col>50</xdr:col>
      <xdr:colOff>165100</xdr:colOff>
      <xdr:row>78</xdr:row>
      <xdr:rowOff>114236</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9588500" y="13385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105363</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9372111" y="13478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113068</xdr:rowOff>
    </xdr:from>
    <xdr:to>
      <xdr:col>46</xdr:col>
      <xdr:colOff>38100</xdr:colOff>
      <xdr:row>78</xdr:row>
      <xdr:rowOff>43218</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8699500" y="13314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59745</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8483111" y="13089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114224</xdr:rowOff>
    </xdr:from>
    <xdr:to>
      <xdr:col>41</xdr:col>
      <xdr:colOff>101600</xdr:colOff>
      <xdr:row>78</xdr:row>
      <xdr:rowOff>44374</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7810500" y="1331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60901</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7594111" y="13091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118974</xdr:rowOff>
    </xdr:from>
    <xdr:to>
      <xdr:col>36</xdr:col>
      <xdr:colOff>165100</xdr:colOff>
      <xdr:row>78</xdr:row>
      <xdr:rowOff>49124</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6921500" y="13320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65651</xdr:rowOff>
    </xdr:from>
    <xdr:ext cx="534377"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705111" y="13095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94391</xdr:rowOff>
    </xdr:from>
    <xdr:to>
      <xdr:col>54</xdr:col>
      <xdr:colOff>189865</xdr:colOff>
      <xdr:row>98</xdr:row>
      <xdr:rowOff>79355</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867791"/>
          <a:ext cx="1270" cy="1013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83182</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6885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79355</xdr:rowOff>
    </xdr:from>
    <xdr:to>
      <xdr:col>55</xdr:col>
      <xdr:colOff>88900</xdr:colOff>
      <xdr:row>98</xdr:row>
      <xdr:rowOff>79355</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6881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41068</xdr:rowOff>
    </xdr:from>
    <xdr:ext cx="599010"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643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234,910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94391</xdr:rowOff>
    </xdr:from>
    <xdr:to>
      <xdr:col>55</xdr:col>
      <xdr:colOff>88900</xdr:colOff>
      <xdr:row>92</xdr:row>
      <xdr:rowOff>94391</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867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68793</xdr:rowOff>
    </xdr:from>
    <xdr:to>
      <xdr:col>55</xdr:col>
      <xdr:colOff>0</xdr:colOff>
      <xdr:row>97</xdr:row>
      <xdr:rowOff>74333</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9639300" y="16699443"/>
          <a:ext cx="838200" cy="5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22330</xdr:rowOff>
    </xdr:from>
    <xdr:ext cx="534377"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4815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170903</xdr:rowOff>
    </xdr:from>
    <xdr:to>
      <xdr:col>55</xdr:col>
      <xdr:colOff>50800</xdr:colOff>
      <xdr:row>97</xdr:row>
      <xdr:rowOff>101053</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630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74333</xdr:rowOff>
    </xdr:from>
    <xdr:to>
      <xdr:col>50</xdr:col>
      <xdr:colOff>114300</xdr:colOff>
      <xdr:row>97</xdr:row>
      <xdr:rowOff>92010</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8750300" y="16704983"/>
          <a:ext cx="889000" cy="17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161128</xdr:rowOff>
    </xdr:from>
    <xdr:to>
      <xdr:col>50</xdr:col>
      <xdr:colOff>165100</xdr:colOff>
      <xdr:row>97</xdr:row>
      <xdr:rowOff>91278</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620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107805</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72111" y="16395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92010</xdr:rowOff>
    </xdr:from>
    <xdr:to>
      <xdr:col>45</xdr:col>
      <xdr:colOff>177800</xdr:colOff>
      <xdr:row>97</xdr:row>
      <xdr:rowOff>104043</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7861300" y="16722660"/>
          <a:ext cx="889000" cy="12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1191</xdr:rowOff>
    </xdr:from>
    <xdr:to>
      <xdr:col>46</xdr:col>
      <xdr:colOff>38100</xdr:colOff>
      <xdr:row>97</xdr:row>
      <xdr:rowOff>102791</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631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119318</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6407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101318</xdr:rowOff>
    </xdr:from>
    <xdr:to>
      <xdr:col>41</xdr:col>
      <xdr:colOff>50800</xdr:colOff>
      <xdr:row>97</xdr:row>
      <xdr:rowOff>104043</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6972300" y="16731968"/>
          <a:ext cx="889000" cy="2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19048</xdr:rowOff>
    </xdr:from>
    <xdr:to>
      <xdr:col>41</xdr:col>
      <xdr:colOff>101600</xdr:colOff>
      <xdr:row>97</xdr:row>
      <xdr:rowOff>120648</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649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137175</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6424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7062</xdr:rowOff>
    </xdr:from>
    <xdr:to>
      <xdr:col>36</xdr:col>
      <xdr:colOff>165100</xdr:colOff>
      <xdr:row>97</xdr:row>
      <xdr:rowOff>108662</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637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125189</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412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17993</xdr:rowOff>
    </xdr:from>
    <xdr:to>
      <xdr:col>55</xdr:col>
      <xdr:colOff>50800</xdr:colOff>
      <xdr:row>97</xdr:row>
      <xdr:rowOff>119593</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664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167870</xdr:rowOff>
    </xdr:from>
    <xdr:ext cx="534377"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6627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23533</xdr:rowOff>
    </xdr:from>
    <xdr:to>
      <xdr:col>50</xdr:col>
      <xdr:colOff>165100</xdr:colOff>
      <xdr:row>97</xdr:row>
      <xdr:rowOff>125133</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654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116260</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72111" y="16746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41210</xdr:rowOff>
    </xdr:from>
    <xdr:to>
      <xdr:col>46</xdr:col>
      <xdr:colOff>38100</xdr:colOff>
      <xdr:row>97</xdr:row>
      <xdr:rowOff>142810</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67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133937</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83111" y="16764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53243</xdr:rowOff>
    </xdr:from>
    <xdr:to>
      <xdr:col>41</xdr:col>
      <xdr:colOff>101600</xdr:colOff>
      <xdr:row>97</xdr:row>
      <xdr:rowOff>154843</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6683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145970</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94111" y="16776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50518</xdr:rowOff>
    </xdr:from>
    <xdr:to>
      <xdr:col>36</xdr:col>
      <xdr:colOff>165100</xdr:colOff>
      <xdr:row>97</xdr:row>
      <xdr:rowOff>152118</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681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143245</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05111" y="16773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a16="http://schemas.microsoft.com/office/drawing/2014/main" id="{00000000-0008-0000-07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139069</xdr:rowOff>
    </xdr:from>
    <xdr:to>
      <xdr:col>85</xdr:col>
      <xdr:colOff>126364</xdr:colOff>
      <xdr:row>38</xdr:row>
      <xdr:rowOff>120432</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6317595" y="5282569"/>
          <a:ext cx="1269" cy="1352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124259</xdr:rowOff>
    </xdr:from>
    <xdr:ext cx="534377" cy="259045"/>
    <xdr:sp macro="" textlink="">
      <xdr:nvSpPr>
        <xdr:cNvPr id="518" name="消防費最小値テキスト">
          <a:extLst>
            <a:ext uri="{FF2B5EF4-FFF2-40B4-BE49-F238E27FC236}">
              <a16:creationId xmlns:a16="http://schemas.microsoft.com/office/drawing/2014/main" id="{00000000-0008-0000-0700-000006020000}"/>
            </a:ext>
          </a:extLst>
        </xdr:cNvPr>
        <xdr:cNvSpPr txBox="1"/>
      </xdr:nvSpPr>
      <xdr:spPr>
        <a:xfrm>
          <a:off x="16370300" y="6639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120432</xdr:rowOff>
    </xdr:from>
    <xdr:to>
      <xdr:col>86</xdr:col>
      <xdr:colOff>25400</xdr:colOff>
      <xdr:row>38</xdr:row>
      <xdr:rowOff>120432</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6635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85746</xdr:rowOff>
    </xdr:from>
    <xdr:ext cx="599010" cy="259045"/>
    <xdr:sp macro="" textlink="">
      <xdr:nvSpPr>
        <xdr:cNvPr id="520" name="消防費最大値テキスト">
          <a:extLst>
            <a:ext uri="{FF2B5EF4-FFF2-40B4-BE49-F238E27FC236}">
              <a16:creationId xmlns:a16="http://schemas.microsoft.com/office/drawing/2014/main" id="{00000000-0008-0000-0700-000008020000}"/>
            </a:ext>
          </a:extLst>
        </xdr:cNvPr>
        <xdr:cNvSpPr txBox="1"/>
      </xdr:nvSpPr>
      <xdr:spPr>
        <a:xfrm>
          <a:off x="16370300" y="5057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138,058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139069</xdr:rowOff>
    </xdr:from>
    <xdr:to>
      <xdr:col>86</xdr:col>
      <xdr:colOff>25400</xdr:colOff>
      <xdr:row>30</xdr:row>
      <xdr:rowOff>139069</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5282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93294</xdr:rowOff>
    </xdr:from>
    <xdr:to>
      <xdr:col>85</xdr:col>
      <xdr:colOff>127000</xdr:colOff>
      <xdr:row>38</xdr:row>
      <xdr:rowOff>94067</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5481300" y="6608394"/>
          <a:ext cx="838200" cy="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110395</xdr:rowOff>
    </xdr:from>
    <xdr:ext cx="534377" cy="259045"/>
    <xdr:sp macro="" textlink="">
      <xdr:nvSpPr>
        <xdr:cNvPr id="523" name="消防費平均値テキスト">
          <a:extLst>
            <a:ext uri="{FF2B5EF4-FFF2-40B4-BE49-F238E27FC236}">
              <a16:creationId xmlns:a16="http://schemas.microsoft.com/office/drawing/2014/main" id="{00000000-0008-0000-0700-00000B020000}"/>
            </a:ext>
          </a:extLst>
        </xdr:cNvPr>
        <xdr:cNvSpPr txBox="1"/>
      </xdr:nvSpPr>
      <xdr:spPr>
        <a:xfrm>
          <a:off x="16370300" y="62825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87518</xdr:rowOff>
    </xdr:from>
    <xdr:to>
      <xdr:col>85</xdr:col>
      <xdr:colOff>177800</xdr:colOff>
      <xdr:row>38</xdr:row>
      <xdr:rowOff>17667</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6268700" y="643116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94067</xdr:rowOff>
    </xdr:from>
    <xdr:to>
      <xdr:col>81</xdr:col>
      <xdr:colOff>50800</xdr:colOff>
      <xdr:row>38</xdr:row>
      <xdr:rowOff>110516</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4592300" y="6609167"/>
          <a:ext cx="889000" cy="16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81335</xdr:rowOff>
    </xdr:from>
    <xdr:to>
      <xdr:col>81</xdr:col>
      <xdr:colOff>101600</xdr:colOff>
      <xdr:row>38</xdr:row>
      <xdr:rowOff>11485</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5430500" y="642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28012</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14111" y="6200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104713</xdr:rowOff>
    </xdr:from>
    <xdr:to>
      <xdr:col>76</xdr:col>
      <xdr:colOff>114300</xdr:colOff>
      <xdr:row>38</xdr:row>
      <xdr:rowOff>110516</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3703300" y="6619813"/>
          <a:ext cx="889000" cy="5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113665</xdr:rowOff>
    </xdr:from>
    <xdr:to>
      <xdr:col>76</xdr:col>
      <xdr:colOff>165100</xdr:colOff>
      <xdr:row>38</xdr:row>
      <xdr:rowOff>43815</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4541500" y="645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60342</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5111" y="6232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62553</xdr:rowOff>
    </xdr:from>
    <xdr:to>
      <xdr:col>71</xdr:col>
      <xdr:colOff>177800</xdr:colOff>
      <xdr:row>38</xdr:row>
      <xdr:rowOff>104713</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a:off x="12814300" y="6577653"/>
          <a:ext cx="889000" cy="42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117377</xdr:rowOff>
    </xdr:from>
    <xdr:to>
      <xdr:col>72</xdr:col>
      <xdr:colOff>38100</xdr:colOff>
      <xdr:row>38</xdr:row>
      <xdr:rowOff>47527</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3652500" y="6461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64054</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36111" y="6236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89727</xdr:rowOff>
    </xdr:from>
    <xdr:to>
      <xdr:col>67</xdr:col>
      <xdr:colOff>101600</xdr:colOff>
      <xdr:row>38</xdr:row>
      <xdr:rowOff>19878</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2763500" y="643337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36404</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47111" y="6208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42494</xdr:rowOff>
    </xdr:from>
    <xdr:to>
      <xdr:col>85</xdr:col>
      <xdr:colOff>177800</xdr:colOff>
      <xdr:row>38</xdr:row>
      <xdr:rowOff>144094</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6268700" y="6557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128871</xdr:rowOff>
    </xdr:from>
    <xdr:ext cx="534377" cy="259045"/>
    <xdr:sp macro="" textlink="">
      <xdr:nvSpPr>
        <xdr:cNvPr id="542" name="消防費該当値テキスト">
          <a:extLst>
            <a:ext uri="{FF2B5EF4-FFF2-40B4-BE49-F238E27FC236}">
              <a16:creationId xmlns:a16="http://schemas.microsoft.com/office/drawing/2014/main" id="{00000000-0008-0000-0700-00001E020000}"/>
            </a:ext>
          </a:extLst>
        </xdr:cNvPr>
        <xdr:cNvSpPr txBox="1"/>
      </xdr:nvSpPr>
      <xdr:spPr>
        <a:xfrm>
          <a:off x="16370300" y="6472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43267</xdr:rowOff>
    </xdr:from>
    <xdr:to>
      <xdr:col>81</xdr:col>
      <xdr:colOff>101600</xdr:colOff>
      <xdr:row>38</xdr:row>
      <xdr:rowOff>144867</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5430500" y="6558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135994</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5214111" y="6651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59716</xdr:rowOff>
    </xdr:from>
    <xdr:to>
      <xdr:col>76</xdr:col>
      <xdr:colOff>165100</xdr:colOff>
      <xdr:row>38</xdr:row>
      <xdr:rowOff>161316</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4541500" y="6574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152443</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325111" y="6667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53913</xdr:rowOff>
    </xdr:from>
    <xdr:to>
      <xdr:col>72</xdr:col>
      <xdr:colOff>38100</xdr:colOff>
      <xdr:row>38</xdr:row>
      <xdr:rowOff>155513</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3652500" y="6569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146640</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436111" y="6661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11753</xdr:rowOff>
    </xdr:from>
    <xdr:to>
      <xdr:col>67</xdr:col>
      <xdr:colOff>101600</xdr:colOff>
      <xdr:row>38</xdr:row>
      <xdr:rowOff>113353</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2763500" y="6526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104480</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547111" y="6619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a16="http://schemas.microsoft.com/office/drawing/2014/main" id="{00000000-0008-0000-07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100046</xdr:rowOff>
    </xdr:from>
    <xdr:to>
      <xdr:col>85</xdr:col>
      <xdr:colOff>126364</xdr:colOff>
      <xdr:row>58</xdr:row>
      <xdr:rowOff>111864</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6317595" y="8843996"/>
          <a:ext cx="1269" cy="1211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115691</xdr:rowOff>
    </xdr:from>
    <xdr:ext cx="534377" cy="259045"/>
    <xdr:sp macro="" textlink="">
      <xdr:nvSpPr>
        <xdr:cNvPr id="575" name="教育費最小値テキスト">
          <a:extLst>
            <a:ext uri="{FF2B5EF4-FFF2-40B4-BE49-F238E27FC236}">
              <a16:creationId xmlns:a16="http://schemas.microsoft.com/office/drawing/2014/main" id="{00000000-0008-0000-0700-00003F020000}"/>
            </a:ext>
          </a:extLst>
        </xdr:cNvPr>
        <xdr:cNvSpPr txBox="1"/>
      </xdr:nvSpPr>
      <xdr:spPr>
        <a:xfrm>
          <a:off x="16370300" y="10059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111864</xdr:rowOff>
    </xdr:from>
    <xdr:to>
      <xdr:col>86</xdr:col>
      <xdr:colOff>25400</xdr:colOff>
      <xdr:row>58</xdr:row>
      <xdr:rowOff>111864</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10055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46723</xdr:rowOff>
    </xdr:from>
    <xdr:ext cx="599010" cy="259045"/>
    <xdr:sp macro="" textlink="">
      <xdr:nvSpPr>
        <xdr:cNvPr id="577" name="教育費最大値テキスト">
          <a:extLst>
            <a:ext uri="{FF2B5EF4-FFF2-40B4-BE49-F238E27FC236}">
              <a16:creationId xmlns:a16="http://schemas.microsoft.com/office/drawing/2014/main" id="{00000000-0008-0000-0700-000041020000}"/>
            </a:ext>
          </a:extLst>
        </xdr:cNvPr>
        <xdr:cNvSpPr txBox="1"/>
      </xdr:nvSpPr>
      <xdr:spPr>
        <a:xfrm>
          <a:off x="16370300" y="8619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345,408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100046</xdr:rowOff>
    </xdr:from>
    <xdr:to>
      <xdr:col>86</xdr:col>
      <xdr:colOff>25400</xdr:colOff>
      <xdr:row>51</xdr:row>
      <xdr:rowOff>100046</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8843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72671</xdr:rowOff>
    </xdr:from>
    <xdr:to>
      <xdr:col>85</xdr:col>
      <xdr:colOff>127000</xdr:colOff>
      <xdr:row>58</xdr:row>
      <xdr:rowOff>110930</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5481300" y="10016771"/>
          <a:ext cx="838200" cy="3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81891</xdr:rowOff>
    </xdr:from>
    <xdr:ext cx="534377" cy="259045"/>
    <xdr:sp macro="" textlink="">
      <xdr:nvSpPr>
        <xdr:cNvPr id="580" name="教育費平均値テキスト">
          <a:extLst>
            <a:ext uri="{FF2B5EF4-FFF2-40B4-BE49-F238E27FC236}">
              <a16:creationId xmlns:a16="http://schemas.microsoft.com/office/drawing/2014/main" id="{00000000-0008-0000-0700-000044020000}"/>
            </a:ext>
          </a:extLst>
        </xdr:cNvPr>
        <xdr:cNvSpPr txBox="1"/>
      </xdr:nvSpPr>
      <xdr:spPr>
        <a:xfrm>
          <a:off x="16370300" y="96830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59014</xdr:rowOff>
    </xdr:from>
    <xdr:to>
      <xdr:col>85</xdr:col>
      <xdr:colOff>177800</xdr:colOff>
      <xdr:row>57</xdr:row>
      <xdr:rowOff>160614</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6268700" y="9831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110930</xdr:rowOff>
    </xdr:from>
    <xdr:to>
      <xdr:col>81</xdr:col>
      <xdr:colOff>50800</xdr:colOff>
      <xdr:row>58</xdr:row>
      <xdr:rowOff>112866</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4592300" y="10055030"/>
          <a:ext cx="889000" cy="1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94813</xdr:rowOff>
    </xdr:from>
    <xdr:to>
      <xdr:col>81</xdr:col>
      <xdr:colOff>101600</xdr:colOff>
      <xdr:row>58</xdr:row>
      <xdr:rowOff>24963</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5430500" y="986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41490</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14111" y="9642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112866</xdr:rowOff>
    </xdr:from>
    <xdr:to>
      <xdr:col>76</xdr:col>
      <xdr:colOff>114300</xdr:colOff>
      <xdr:row>58</xdr:row>
      <xdr:rowOff>129325</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3703300" y="10056966"/>
          <a:ext cx="889000" cy="16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100966</xdr:rowOff>
    </xdr:from>
    <xdr:to>
      <xdr:col>76</xdr:col>
      <xdr:colOff>165100</xdr:colOff>
      <xdr:row>58</xdr:row>
      <xdr:rowOff>31116</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4541500" y="9873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47643</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325111" y="9648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129325</xdr:rowOff>
    </xdr:from>
    <xdr:to>
      <xdr:col>71</xdr:col>
      <xdr:colOff>177800</xdr:colOff>
      <xdr:row>58</xdr:row>
      <xdr:rowOff>139334</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2814300" y="10073425"/>
          <a:ext cx="889000" cy="1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107299</xdr:rowOff>
    </xdr:from>
    <xdr:to>
      <xdr:col>72</xdr:col>
      <xdr:colOff>38100</xdr:colOff>
      <xdr:row>58</xdr:row>
      <xdr:rowOff>37449</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3652500" y="9879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53976</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36111" y="9655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112092</xdr:rowOff>
    </xdr:from>
    <xdr:to>
      <xdr:col>67</xdr:col>
      <xdr:colOff>101600</xdr:colOff>
      <xdr:row>58</xdr:row>
      <xdr:rowOff>42242</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2763500" y="988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58769</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47111" y="965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21871</xdr:rowOff>
    </xdr:from>
    <xdr:to>
      <xdr:col>85</xdr:col>
      <xdr:colOff>177800</xdr:colOff>
      <xdr:row>58</xdr:row>
      <xdr:rowOff>123471</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6268700" y="9965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108248</xdr:rowOff>
    </xdr:from>
    <xdr:ext cx="534377" cy="259045"/>
    <xdr:sp macro="" textlink="">
      <xdr:nvSpPr>
        <xdr:cNvPr id="599" name="教育費該当値テキスト">
          <a:extLst>
            <a:ext uri="{FF2B5EF4-FFF2-40B4-BE49-F238E27FC236}">
              <a16:creationId xmlns:a16="http://schemas.microsoft.com/office/drawing/2014/main" id="{00000000-0008-0000-0700-000057020000}"/>
            </a:ext>
          </a:extLst>
        </xdr:cNvPr>
        <xdr:cNvSpPr txBox="1"/>
      </xdr:nvSpPr>
      <xdr:spPr>
        <a:xfrm>
          <a:off x="16370300" y="9880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60130</xdr:rowOff>
    </xdr:from>
    <xdr:to>
      <xdr:col>81</xdr:col>
      <xdr:colOff>101600</xdr:colOff>
      <xdr:row>58</xdr:row>
      <xdr:rowOff>161730</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5430500" y="1000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152857</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14111" y="10096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62066</xdr:rowOff>
    </xdr:from>
    <xdr:to>
      <xdr:col>76</xdr:col>
      <xdr:colOff>165100</xdr:colOff>
      <xdr:row>58</xdr:row>
      <xdr:rowOff>163666</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4541500" y="10006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154793</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325111" y="1009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78525</xdr:rowOff>
    </xdr:from>
    <xdr:to>
      <xdr:col>72</xdr:col>
      <xdr:colOff>38100</xdr:colOff>
      <xdr:row>59</xdr:row>
      <xdr:rowOff>8675</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3652500" y="10022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171252</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436111" y="10115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88534</xdr:rowOff>
    </xdr:from>
    <xdr:to>
      <xdr:col>67</xdr:col>
      <xdr:colOff>101600</xdr:colOff>
      <xdr:row>59</xdr:row>
      <xdr:rowOff>18684</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2763500" y="10032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9811</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547111" y="10125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a:extLst>
            <a:ext uri="{FF2B5EF4-FFF2-40B4-BE49-F238E27FC236}">
              <a16:creationId xmlns:a16="http://schemas.microsoft.com/office/drawing/2014/main" id="{00000000-0008-0000-07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119444</xdr:rowOff>
    </xdr:from>
    <xdr:to>
      <xdr:col>85</xdr:col>
      <xdr:colOff>126364</xdr:colOff>
      <xdr:row>79</xdr:row>
      <xdr:rowOff>44450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6317595" y="12292394"/>
          <a:ext cx="1269" cy="1296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a:extLst>
            <a:ext uri="{FF2B5EF4-FFF2-40B4-BE49-F238E27FC236}">
              <a16:creationId xmlns:a16="http://schemas.microsoft.com/office/drawing/2014/main" id="{00000000-0008-0000-0700-000078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66121</xdr:rowOff>
    </xdr:from>
    <xdr:ext cx="599010" cy="259045"/>
    <xdr:sp macro="" textlink="">
      <xdr:nvSpPr>
        <xdr:cNvPr id="634" name="災害復旧費最大値テキスト">
          <a:extLst>
            <a:ext uri="{FF2B5EF4-FFF2-40B4-BE49-F238E27FC236}">
              <a16:creationId xmlns:a16="http://schemas.microsoft.com/office/drawing/2014/main" id="{00000000-0008-0000-0700-00007A020000}"/>
            </a:ext>
          </a:extLst>
        </xdr:cNvPr>
        <xdr:cNvSpPr txBox="1"/>
      </xdr:nvSpPr>
      <xdr:spPr>
        <a:xfrm>
          <a:off x="16370300" y="12067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102,095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119444</xdr:rowOff>
    </xdr:from>
    <xdr:to>
      <xdr:col>86</xdr:col>
      <xdr:colOff>25400</xdr:colOff>
      <xdr:row>71</xdr:row>
      <xdr:rowOff>119444</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229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129336</xdr:rowOff>
    </xdr:from>
    <xdr:to>
      <xdr:col>85</xdr:col>
      <xdr:colOff>127000</xdr:colOff>
      <xdr:row>79</xdr:row>
      <xdr:rowOff>2387</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5481300" y="13502436"/>
          <a:ext cx="838200" cy="44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60520</xdr:rowOff>
    </xdr:from>
    <xdr:ext cx="469744" cy="259045"/>
    <xdr:sp macro="" textlink="">
      <xdr:nvSpPr>
        <xdr:cNvPr id="637" name="災害復旧費平均値テキスト">
          <a:extLst>
            <a:ext uri="{FF2B5EF4-FFF2-40B4-BE49-F238E27FC236}">
              <a16:creationId xmlns:a16="http://schemas.microsoft.com/office/drawing/2014/main" id="{00000000-0008-0000-0700-00007D020000}"/>
            </a:ext>
          </a:extLst>
        </xdr:cNvPr>
        <xdr:cNvSpPr txBox="1"/>
      </xdr:nvSpPr>
      <xdr:spPr>
        <a:xfrm>
          <a:off x="16370300" y="134336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82093</xdr:rowOff>
    </xdr:from>
    <xdr:to>
      <xdr:col>85</xdr:col>
      <xdr:colOff>177800</xdr:colOff>
      <xdr:row>79</xdr:row>
      <xdr:rowOff>12243</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6268700" y="13455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2387</xdr:rowOff>
    </xdr:from>
    <xdr:to>
      <xdr:col>81</xdr:col>
      <xdr:colOff>50800</xdr:colOff>
      <xdr:row>79</xdr:row>
      <xdr:rowOff>20904</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4592300" y="13546937"/>
          <a:ext cx="889000" cy="18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105511</xdr:rowOff>
    </xdr:from>
    <xdr:to>
      <xdr:col>81</xdr:col>
      <xdr:colOff>101600</xdr:colOff>
      <xdr:row>79</xdr:row>
      <xdr:rowOff>35661</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5430500" y="1347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52188</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46428" y="13253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19507</xdr:rowOff>
    </xdr:from>
    <xdr:to>
      <xdr:col>76</xdr:col>
      <xdr:colOff>114300</xdr:colOff>
      <xdr:row>79</xdr:row>
      <xdr:rowOff>20904</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3703300" y="13564057"/>
          <a:ext cx="889000" cy="1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145542</xdr:rowOff>
    </xdr:from>
    <xdr:to>
      <xdr:col>76</xdr:col>
      <xdr:colOff>165100</xdr:colOff>
      <xdr:row>79</xdr:row>
      <xdr:rowOff>75692</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4541500" y="13518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66819</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357428" y="13611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19507</xdr:rowOff>
    </xdr:from>
    <xdr:to>
      <xdr:col>71</xdr:col>
      <xdr:colOff>177800</xdr:colOff>
      <xdr:row>79</xdr:row>
      <xdr:rowOff>32245</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flipV="1">
          <a:off x="12814300" y="13564057"/>
          <a:ext cx="889000" cy="1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123292</xdr:rowOff>
    </xdr:from>
    <xdr:to>
      <xdr:col>72</xdr:col>
      <xdr:colOff>38100</xdr:colOff>
      <xdr:row>79</xdr:row>
      <xdr:rowOff>53442</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3652500" y="13496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69969</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468428" y="13271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144411</xdr:rowOff>
    </xdr:from>
    <xdr:to>
      <xdr:col>67</xdr:col>
      <xdr:colOff>101600</xdr:colOff>
      <xdr:row>79</xdr:row>
      <xdr:rowOff>74561</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2763500" y="13517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91088</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579428" y="13292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78536</xdr:rowOff>
    </xdr:from>
    <xdr:to>
      <xdr:col>85</xdr:col>
      <xdr:colOff>177800</xdr:colOff>
      <xdr:row>79</xdr:row>
      <xdr:rowOff>8686</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6268700" y="13451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37913</xdr:rowOff>
    </xdr:from>
    <xdr:ext cx="469744" cy="259045"/>
    <xdr:sp macro="" textlink="">
      <xdr:nvSpPr>
        <xdr:cNvPr id="656" name="災害復旧費該当値テキスト">
          <a:extLst>
            <a:ext uri="{FF2B5EF4-FFF2-40B4-BE49-F238E27FC236}">
              <a16:creationId xmlns:a16="http://schemas.microsoft.com/office/drawing/2014/main" id="{00000000-0008-0000-0700-000090020000}"/>
            </a:ext>
          </a:extLst>
        </xdr:cNvPr>
        <xdr:cNvSpPr txBox="1"/>
      </xdr:nvSpPr>
      <xdr:spPr>
        <a:xfrm>
          <a:off x="16370300" y="13239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123037</xdr:rowOff>
    </xdr:from>
    <xdr:to>
      <xdr:col>81</xdr:col>
      <xdr:colOff>101600</xdr:colOff>
      <xdr:row>79</xdr:row>
      <xdr:rowOff>53187</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5430500" y="13496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44314</xdr:rowOff>
    </xdr:from>
    <xdr:ext cx="469744"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246428" y="13588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141554</xdr:rowOff>
    </xdr:from>
    <xdr:to>
      <xdr:col>76</xdr:col>
      <xdr:colOff>165100</xdr:colOff>
      <xdr:row>79</xdr:row>
      <xdr:rowOff>71704</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4541500" y="13514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88231</xdr:rowOff>
    </xdr:from>
    <xdr:ext cx="469744"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4357428" y="13289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140157</xdr:rowOff>
    </xdr:from>
    <xdr:to>
      <xdr:col>72</xdr:col>
      <xdr:colOff>38100</xdr:colOff>
      <xdr:row>79</xdr:row>
      <xdr:rowOff>70307</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3652500" y="13513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61434</xdr:rowOff>
    </xdr:from>
    <xdr:ext cx="469744"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468428" y="13605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152895</xdr:rowOff>
    </xdr:from>
    <xdr:to>
      <xdr:col>67</xdr:col>
      <xdr:colOff>101600</xdr:colOff>
      <xdr:row>79</xdr:row>
      <xdr:rowOff>83045</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2763500" y="13525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74172</xdr:rowOff>
    </xdr:from>
    <xdr:ext cx="378565"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625017" y="136187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id="{00000000-0008-0000-07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156060</xdr:rowOff>
    </xdr:from>
    <xdr:to>
      <xdr:col>85</xdr:col>
      <xdr:colOff>126364</xdr:colOff>
      <xdr:row>99</xdr:row>
      <xdr:rowOff>18573</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6317595" y="15758010"/>
          <a:ext cx="1269" cy="1234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22400</xdr:rowOff>
    </xdr:from>
    <xdr:ext cx="469744" cy="259045"/>
    <xdr:sp macro="" textlink="">
      <xdr:nvSpPr>
        <xdr:cNvPr id="689" name="公債費最小値テキスト">
          <a:extLst>
            <a:ext uri="{FF2B5EF4-FFF2-40B4-BE49-F238E27FC236}">
              <a16:creationId xmlns:a16="http://schemas.microsoft.com/office/drawing/2014/main" id="{00000000-0008-0000-0700-0000B1020000}"/>
            </a:ext>
          </a:extLst>
        </xdr:cNvPr>
        <xdr:cNvSpPr txBox="1"/>
      </xdr:nvSpPr>
      <xdr:spPr>
        <a:xfrm>
          <a:off x="16370300" y="16995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18573</xdr:rowOff>
    </xdr:from>
    <xdr:to>
      <xdr:col>86</xdr:col>
      <xdr:colOff>25400</xdr:colOff>
      <xdr:row>99</xdr:row>
      <xdr:rowOff>18573</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6992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102737</xdr:rowOff>
    </xdr:from>
    <xdr:ext cx="599010" cy="259045"/>
    <xdr:sp macro="" textlink="">
      <xdr:nvSpPr>
        <xdr:cNvPr id="691" name="公債費最大値テキスト">
          <a:extLst>
            <a:ext uri="{FF2B5EF4-FFF2-40B4-BE49-F238E27FC236}">
              <a16:creationId xmlns:a16="http://schemas.microsoft.com/office/drawing/2014/main" id="{00000000-0008-0000-0700-0000B3020000}"/>
            </a:ext>
          </a:extLst>
        </xdr:cNvPr>
        <xdr:cNvSpPr txBox="1"/>
      </xdr:nvSpPr>
      <xdr:spPr>
        <a:xfrm>
          <a:off x="16370300" y="15533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165,353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156060</xdr:rowOff>
    </xdr:from>
    <xdr:to>
      <xdr:col>86</xdr:col>
      <xdr:colOff>25400</xdr:colOff>
      <xdr:row>91</xdr:row>
      <xdr:rowOff>156060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5758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78405</xdr:rowOff>
    </xdr:from>
    <xdr:to>
      <xdr:col>85</xdr:col>
      <xdr:colOff>127000</xdr:colOff>
      <xdr:row>97</xdr:row>
      <xdr:rowOff>80798</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5481300" y="16709055"/>
          <a:ext cx="838200" cy="2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118978</xdr:rowOff>
    </xdr:from>
    <xdr:ext cx="534377" cy="259045"/>
    <xdr:sp macro="" textlink="">
      <xdr:nvSpPr>
        <xdr:cNvPr id="694" name="公債費平均値テキスト">
          <a:extLst>
            <a:ext uri="{FF2B5EF4-FFF2-40B4-BE49-F238E27FC236}">
              <a16:creationId xmlns:a16="http://schemas.microsoft.com/office/drawing/2014/main" id="{00000000-0008-0000-0700-0000B6020000}"/>
            </a:ext>
          </a:extLst>
        </xdr:cNvPr>
        <xdr:cNvSpPr txBox="1"/>
      </xdr:nvSpPr>
      <xdr:spPr>
        <a:xfrm>
          <a:off x="16370300" y="16406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96101</xdr:rowOff>
    </xdr:from>
    <xdr:to>
      <xdr:col>85</xdr:col>
      <xdr:colOff>177800</xdr:colOff>
      <xdr:row>97</xdr:row>
      <xdr:rowOff>26251</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6268700" y="1655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69177</xdr:rowOff>
    </xdr:from>
    <xdr:to>
      <xdr:col>81</xdr:col>
      <xdr:colOff>50800</xdr:colOff>
      <xdr:row>97</xdr:row>
      <xdr:rowOff>78405</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4592300" y="16699827"/>
          <a:ext cx="889000" cy="9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109048</xdr:rowOff>
    </xdr:from>
    <xdr:to>
      <xdr:col>81</xdr:col>
      <xdr:colOff>101600</xdr:colOff>
      <xdr:row>97</xdr:row>
      <xdr:rowOff>39198</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5430500" y="16568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55725</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14111" y="16343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69177</xdr:rowOff>
    </xdr:from>
    <xdr:to>
      <xdr:col>76</xdr:col>
      <xdr:colOff>114300</xdr:colOff>
      <xdr:row>97</xdr:row>
      <xdr:rowOff>70045</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3703300" y="16699827"/>
          <a:ext cx="889000" cy="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110525</xdr:rowOff>
    </xdr:from>
    <xdr:to>
      <xdr:col>76</xdr:col>
      <xdr:colOff>165100</xdr:colOff>
      <xdr:row>97</xdr:row>
      <xdr:rowOff>40675</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4541500" y="1656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57202</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325111" y="1634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70045</xdr:rowOff>
    </xdr:from>
    <xdr:to>
      <xdr:col>71</xdr:col>
      <xdr:colOff>177800</xdr:colOff>
      <xdr:row>97</xdr:row>
      <xdr:rowOff>77848</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2814300" y="16700695"/>
          <a:ext cx="889000" cy="7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104239</xdr:rowOff>
    </xdr:from>
    <xdr:to>
      <xdr:col>72</xdr:col>
      <xdr:colOff>38100</xdr:colOff>
      <xdr:row>97</xdr:row>
      <xdr:rowOff>34389</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3652500" y="1656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50916</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436111" y="16338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57231</xdr:rowOff>
    </xdr:from>
    <xdr:to>
      <xdr:col>67</xdr:col>
      <xdr:colOff>101600</xdr:colOff>
      <xdr:row>96</xdr:row>
      <xdr:rowOff>158831</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2763500" y="16516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3908</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547111" y="16291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29998</xdr:rowOff>
    </xdr:from>
    <xdr:to>
      <xdr:col>85</xdr:col>
      <xdr:colOff>177800</xdr:colOff>
      <xdr:row>97</xdr:row>
      <xdr:rowOff>131598</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6268700" y="1666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8425</xdr:rowOff>
    </xdr:from>
    <xdr:ext cx="534377" cy="259045"/>
    <xdr:sp macro="" textlink="">
      <xdr:nvSpPr>
        <xdr:cNvPr id="713" name="公債費該当値テキスト">
          <a:extLst>
            <a:ext uri="{FF2B5EF4-FFF2-40B4-BE49-F238E27FC236}">
              <a16:creationId xmlns:a16="http://schemas.microsoft.com/office/drawing/2014/main" id="{00000000-0008-0000-0700-0000C9020000}"/>
            </a:ext>
          </a:extLst>
        </xdr:cNvPr>
        <xdr:cNvSpPr txBox="1"/>
      </xdr:nvSpPr>
      <xdr:spPr>
        <a:xfrm>
          <a:off x="16370300" y="16639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27605</xdr:rowOff>
    </xdr:from>
    <xdr:to>
      <xdr:col>81</xdr:col>
      <xdr:colOff>101600</xdr:colOff>
      <xdr:row>97</xdr:row>
      <xdr:rowOff>129205</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5430500" y="1665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120332</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14111" y="16750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18377</xdr:rowOff>
    </xdr:from>
    <xdr:to>
      <xdr:col>76</xdr:col>
      <xdr:colOff>165100</xdr:colOff>
      <xdr:row>97</xdr:row>
      <xdr:rowOff>119977</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4541500" y="16649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111104</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325111" y="16741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19245</xdr:rowOff>
    </xdr:from>
    <xdr:to>
      <xdr:col>72</xdr:col>
      <xdr:colOff>38100</xdr:colOff>
      <xdr:row>97</xdr:row>
      <xdr:rowOff>120845</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3652500" y="16649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111972</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436111" y="16742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27048</xdr:rowOff>
    </xdr:from>
    <xdr:to>
      <xdr:col>67</xdr:col>
      <xdr:colOff>101600</xdr:colOff>
      <xdr:row>97</xdr:row>
      <xdr:rowOff>128648</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2763500" y="16657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119775</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547111" y="16750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41768</xdr:rowOff>
    </xdr:from>
    <xdr:to>
      <xdr:col>116</xdr:col>
      <xdr:colOff>62864</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flipV="1">
          <a:off x="22159595" y="5528168"/>
          <a:ext cx="1269" cy="11266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165158</xdr:rowOff>
    </xdr:from>
    <xdr:ext cx="249299" cy="259045"/>
    <xdr:sp macro="" textlink="">
      <xdr:nvSpPr>
        <xdr:cNvPr id="744" name="諸支出金最小値テキスト">
          <a:extLst>
            <a:ext uri="{FF2B5EF4-FFF2-40B4-BE49-F238E27FC236}">
              <a16:creationId xmlns:a16="http://schemas.microsoft.com/office/drawing/2014/main" id="{00000000-0008-0000-0700-0000E8020000}"/>
            </a:ext>
          </a:extLst>
        </xdr:cNvPr>
        <xdr:cNvSpPr txBox="1"/>
      </xdr:nvSpPr>
      <xdr:spPr>
        <a:xfrm>
          <a:off x="22212300" y="66802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159895</xdr:rowOff>
    </xdr:from>
    <xdr:ext cx="534377" cy="259045"/>
    <xdr:sp macro="" textlink="">
      <xdr:nvSpPr>
        <xdr:cNvPr id="746" name="諸支出金最大値テキスト">
          <a:extLst>
            <a:ext uri="{FF2B5EF4-FFF2-40B4-BE49-F238E27FC236}">
              <a16:creationId xmlns:a16="http://schemas.microsoft.com/office/drawing/2014/main" id="{00000000-0008-0000-0700-0000EA020000}"/>
            </a:ext>
          </a:extLst>
        </xdr:cNvPr>
        <xdr:cNvSpPr txBox="1"/>
      </xdr:nvSpPr>
      <xdr:spPr>
        <a:xfrm>
          <a:off x="22212300" y="5303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24,642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41768</xdr:rowOff>
    </xdr:from>
    <xdr:to>
      <xdr:col>116</xdr:col>
      <xdr:colOff>152400</xdr:colOff>
      <xdr:row>32</xdr:row>
      <xdr:rowOff>41768</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5528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32</xdr:row>
      <xdr:rowOff>41768</xdr:rowOff>
    </xdr:from>
    <xdr:to>
      <xdr:col>116</xdr:col>
      <xdr:colOff>63500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flipV="1">
          <a:off x="21323300" y="5528168"/>
          <a:ext cx="838200" cy="1126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38157</xdr:rowOff>
    </xdr:from>
    <xdr:ext cx="378565" cy="259045"/>
    <xdr:sp macro="" textlink="">
      <xdr:nvSpPr>
        <xdr:cNvPr id="749" name="諸支出金平均値テキスト">
          <a:extLst>
            <a:ext uri="{FF2B5EF4-FFF2-40B4-BE49-F238E27FC236}">
              <a16:creationId xmlns:a16="http://schemas.microsoft.com/office/drawing/2014/main" id="{00000000-0008-0000-0700-0000ED020000}"/>
            </a:ext>
          </a:extLst>
        </xdr:cNvPr>
        <xdr:cNvSpPr txBox="1"/>
      </xdr:nvSpPr>
      <xdr:spPr>
        <a:xfrm>
          <a:off x="22212300" y="655325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59730</xdr:rowOff>
    </xdr:from>
    <xdr:to>
      <xdr:col>116</xdr:col>
      <xdr:colOff>114300</xdr:colOff>
      <xdr:row>38</xdr:row>
      <xdr:rowOff>161330</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2110700" y="657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87716</xdr:rowOff>
    </xdr:from>
    <xdr:to>
      <xdr:col>111</xdr:col>
      <xdr:colOff>177800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0434300" y="6602816"/>
          <a:ext cx="889000" cy="51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84191</xdr:rowOff>
    </xdr:from>
    <xdr:to>
      <xdr:col>112</xdr:col>
      <xdr:colOff>38100</xdr:colOff>
      <xdr:row>39</xdr:row>
      <xdr:rowOff>14341</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1272500" y="6599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30868</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4017" y="63745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87716</xdr:rowOff>
    </xdr:from>
    <xdr:to>
      <xdr:col>107</xdr:col>
      <xdr:colOff>50800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flipV="1">
          <a:off x="19545300" y="6602816"/>
          <a:ext cx="889000" cy="51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82636</xdr:rowOff>
    </xdr:from>
    <xdr:to>
      <xdr:col>107</xdr:col>
      <xdr:colOff>101600</xdr:colOff>
      <xdr:row>39</xdr:row>
      <xdr:rowOff>12786</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0383500" y="6597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3913</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45017" y="66904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82636</xdr:rowOff>
    </xdr:from>
    <xdr:to>
      <xdr:col>102</xdr:col>
      <xdr:colOff>165100</xdr:colOff>
      <xdr:row>39</xdr:row>
      <xdr:rowOff>12786</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9494500" y="6597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29313</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56017" y="63729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67457</xdr:rowOff>
    </xdr:from>
    <xdr:to>
      <xdr:col>98</xdr:col>
      <xdr:colOff>38100</xdr:colOff>
      <xdr:row>38</xdr:row>
      <xdr:rowOff>169057</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8605500" y="658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14135</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7017" y="63577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31</xdr:row>
      <xdr:rowOff>162418</xdr:rowOff>
    </xdr:from>
    <xdr:to>
      <xdr:col>116</xdr:col>
      <xdr:colOff>114300</xdr:colOff>
      <xdr:row>32</xdr:row>
      <xdr:rowOff>92568</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2110700" y="547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31</xdr:row>
      <xdr:rowOff>115445</xdr:rowOff>
    </xdr:from>
    <xdr:ext cx="534377" cy="259045"/>
    <xdr:sp macro="" textlink="">
      <xdr:nvSpPr>
        <xdr:cNvPr id="768" name="諸支出金該当値テキスト">
          <a:extLst>
            <a:ext uri="{FF2B5EF4-FFF2-40B4-BE49-F238E27FC236}">
              <a16:creationId xmlns:a16="http://schemas.microsoft.com/office/drawing/2014/main" id="{00000000-0008-0000-0700-000000030000}"/>
            </a:ext>
          </a:extLst>
        </xdr:cNvPr>
        <xdr:cNvSpPr txBox="1"/>
      </xdr:nvSpPr>
      <xdr:spPr>
        <a:xfrm>
          <a:off x="22212300" y="5430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36916</xdr:rowOff>
    </xdr:from>
    <xdr:to>
      <xdr:col>107</xdr:col>
      <xdr:colOff>101600</xdr:colOff>
      <xdr:row>38</xdr:row>
      <xdr:rowOff>138516</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0383500" y="6552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155043</xdr:rowOff>
    </xdr:from>
    <xdr:ext cx="469744"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199428" y="6327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a:extLst>
            <a:ext uri="{FF2B5EF4-FFF2-40B4-BE49-F238E27FC236}">
              <a16:creationId xmlns:a16="http://schemas.microsoft.com/office/drawing/2014/main" id="{00000000-0008-0000-0700-000019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a:extLst>
            <a:ext uri="{FF2B5EF4-FFF2-40B4-BE49-F238E27FC236}">
              <a16:creationId xmlns:a16="http://schemas.microsoft.com/office/drawing/2014/main" id="{00000000-0008-0000-0700-00001B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a:extLst>
            <a:ext uri="{FF2B5EF4-FFF2-40B4-BE49-F238E27FC236}">
              <a16:creationId xmlns:a16="http://schemas.microsoft.com/office/drawing/2014/main" id="{00000000-0008-0000-0700-00001E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a:extLst>
            <a:ext uri="{FF2B5EF4-FFF2-40B4-BE49-F238E27FC236}">
              <a16:creationId xmlns:a16="http://schemas.microsoft.com/office/drawing/2014/main" id="{00000000-0008-0000-0700-000031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chemeClr val="tx1"/>
              </a:solidFill>
              <a:effectLst/>
              <a:uLnTx/>
              <a:uFillTx/>
              <a:latin typeface="+mn-lt"/>
              <a:ea typeface="+mn-ea"/>
              <a:cs typeface="+mn-cs"/>
            </a:rPr>
            <a:t>         </a:t>
          </a:r>
          <a:r>
            <a:rPr kumimoji="1" lang="ja-JP" altLang="ja-JP" sz="1200" b="0" i="0" u="none" strike="noStrike" kern="0" cap="none" spc="0" normalizeH="0" baseline="0" noProof="0">
              <a:ln>
                <a:noFill/>
              </a:ln>
              <a:solidFill>
                <a:schemeClr val="tx1"/>
              </a:solidFill>
              <a:effectLst/>
              <a:uLnTx/>
              <a:uFillTx/>
              <a:latin typeface="+mn-lt"/>
              <a:ea typeface="+mn-ea"/>
              <a:cs typeface="+mn-cs"/>
            </a:rPr>
            <a:t>本町の住民１人当たりのコストでは民生費が突出しており、住民１人当たり</a:t>
          </a:r>
          <a:r>
            <a:rPr kumimoji="1" lang="ja-JP" altLang="en-US" sz="1200" b="0" i="0" u="none" strike="noStrike" kern="0" cap="none" spc="0" normalizeH="0" baseline="0" noProof="0">
              <a:ln>
                <a:noFill/>
              </a:ln>
              <a:solidFill>
                <a:schemeClr val="tx1"/>
              </a:solidFill>
              <a:effectLst/>
              <a:uLnTx/>
              <a:uFillTx/>
              <a:latin typeface="+mn-lt"/>
              <a:ea typeface="+mn-ea"/>
              <a:cs typeface="+mn-cs"/>
            </a:rPr>
            <a:t>１６０，６２４</a:t>
          </a:r>
          <a:r>
            <a:rPr kumimoji="1" lang="ja-JP" altLang="ja-JP" sz="1200" b="0" i="0" u="none" strike="noStrike" kern="0" cap="none" spc="0" normalizeH="0" baseline="0" noProof="0">
              <a:ln>
                <a:noFill/>
              </a:ln>
              <a:solidFill>
                <a:schemeClr val="tx1"/>
              </a:solidFill>
              <a:effectLst/>
              <a:uLnTx/>
              <a:uFillTx/>
              <a:latin typeface="+mn-lt"/>
              <a:ea typeface="+mn-ea"/>
              <a:cs typeface="+mn-cs"/>
            </a:rPr>
            <a:t>円である。平成２５年度から急激に増加しており、２９年度</a:t>
          </a:r>
          <a:r>
            <a:rPr kumimoji="1" lang="ja-JP" altLang="en-US" sz="1200" b="0" i="0" u="none" strike="noStrike" kern="0" cap="none" spc="0" normalizeH="0" baseline="0" noProof="0">
              <a:ln>
                <a:noFill/>
              </a:ln>
              <a:solidFill>
                <a:schemeClr val="tx1"/>
              </a:solidFill>
              <a:effectLst/>
              <a:uLnTx/>
              <a:uFillTx/>
              <a:latin typeface="+mn-lt"/>
              <a:ea typeface="+mn-ea"/>
              <a:cs typeface="+mn-cs"/>
            </a:rPr>
            <a:t>から減少傾向にあったが、令和元年度から再度増加傾向に転じている。</a:t>
          </a:r>
          <a:r>
            <a:rPr kumimoji="1" lang="ja-JP" altLang="ja-JP" sz="1200" b="0" i="0" u="none" strike="noStrike" kern="0" cap="none" spc="0" normalizeH="0" baseline="0" noProof="0">
              <a:ln>
                <a:noFill/>
              </a:ln>
              <a:solidFill>
                <a:schemeClr val="tx1"/>
              </a:solidFill>
              <a:effectLst/>
              <a:uLnTx/>
              <a:uFillTx/>
              <a:latin typeface="+mn-lt"/>
              <a:ea typeface="+mn-ea"/>
              <a:cs typeface="+mn-cs"/>
            </a:rPr>
            <a:t>障害福祉サービス事業費や</a:t>
          </a:r>
          <a:r>
            <a:rPr kumimoji="1" lang="ja-JP" altLang="en-US" sz="1200" b="0" i="0" u="none" strike="noStrike" kern="0" cap="none" spc="0" normalizeH="0" baseline="0" noProof="0">
              <a:ln>
                <a:noFill/>
              </a:ln>
              <a:solidFill>
                <a:schemeClr val="tx1"/>
              </a:solidFill>
              <a:effectLst/>
              <a:uLnTx/>
              <a:uFillTx/>
              <a:latin typeface="+mn-lt"/>
              <a:ea typeface="+mn-ea"/>
              <a:cs typeface="+mn-cs"/>
            </a:rPr>
            <a:t>福祉医療費等</a:t>
          </a:r>
          <a:r>
            <a:rPr kumimoji="1" lang="ja-JP" altLang="ja-JP" sz="1200" b="0" i="0" u="none" strike="noStrike" kern="0" cap="none" spc="0" normalizeH="0" baseline="0" noProof="0">
              <a:ln>
                <a:noFill/>
              </a:ln>
              <a:solidFill>
                <a:schemeClr val="tx1"/>
              </a:solidFill>
              <a:effectLst/>
              <a:uLnTx/>
              <a:uFillTx/>
              <a:latin typeface="+mn-lt"/>
              <a:ea typeface="+mn-ea"/>
              <a:cs typeface="+mn-cs"/>
            </a:rPr>
            <a:t>の増加が主な要因である。</a:t>
          </a:r>
          <a:endParaRPr kumimoji="0" lang="ja-JP" altLang="ja-JP" sz="1200" b="0" i="0" u="none" strike="noStrike" kern="0" cap="none" spc="0" normalizeH="0" baseline="0" noProof="0">
            <a:ln>
              <a:noFill/>
            </a:ln>
            <a:solidFill>
              <a:schemeClr val="tx1"/>
            </a:solidFill>
            <a:effectLst/>
            <a:uLnTx/>
            <a:uFillTx/>
            <a:latin typeface="+mn-lt"/>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200" b="0" i="0" u="none" strike="noStrike" kern="0" cap="none" spc="0" normalizeH="0" baseline="0" noProof="0">
              <a:ln>
                <a:noFill/>
              </a:ln>
              <a:solidFill>
                <a:schemeClr val="tx1"/>
              </a:solidFill>
              <a:effectLst/>
              <a:uLnTx/>
              <a:uFillTx/>
              <a:latin typeface="+mn-lt"/>
              <a:ea typeface="+mn-ea"/>
              <a:cs typeface="+mn-cs"/>
            </a:rPr>
            <a:t>　</a:t>
          </a:r>
          <a:r>
            <a:rPr kumimoji="0" lang="ja-JP" altLang="en-US" sz="1200" b="0" i="0" u="none" strike="noStrike" kern="0" cap="none" spc="0" normalizeH="0" baseline="0" noProof="0">
              <a:ln>
                <a:noFill/>
              </a:ln>
              <a:solidFill>
                <a:schemeClr val="tx1"/>
              </a:solidFill>
              <a:effectLst/>
              <a:uLnTx/>
              <a:uFillTx/>
              <a:latin typeface="+mn-lt"/>
              <a:ea typeface="+mn-ea"/>
              <a:cs typeface="+mn-cs"/>
            </a:rPr>
            <a:t>　　</a:t>
          </a:r>
          <a:r>
            <a:rPr kumimoji="0" lang="ja-JP" altLang="ja-JP" sz="1200" b="0" i="0" u="none" strike="noStrike" kern="0" cap="none" spc="0" normalizeH="0" baseline="0" noProof="0">
              <a:ln>
                <a:noFill/>
              </a:ln>
              <a:solidFill>
                <a:schemeClr val="tx1"/>
              </a:solidFill>
              <a:effectLst/>
              <a:uLnTx/>
              <a:uFillTx/>
              <a:latin typeface="+mn-lt"/>
              <a:ea typeface="+mn-ea"/>
              <a:cs typeface="+mn-cs"/>
            </a:rPr>
            <a:t>行政努力による歳出削減が困難な分野であるが、特に福祉サービス費・給付費の増加要因を分析し、抑制効果の高い取り組みを実施する必要がある。</a:t>
          </a:r>
          <a:endParaRPr kumimoji="0" lang="ja-JP" altLang="ja-JP" sz="1200" b="0" i="0" u="none" strike="noStrike" kern="0" cap="none" spc="0" normalizeH="0" baseline="0" noProof="0">
            <a:ln>
              <a:noFill/>
            </a:ln>
            <a:solidFill>
              <a:schemeClr val="tx1"/>
            </a:solidFill>
            <a:effectLst/>
            <a:uLnTx/>
            <a:uFillTx/>
            <a:latin typeface="+mn-lt"/>
            <a:cs typeface="+mn-cs"/>
          </a:endParaRPr>
        </a:p>
        <a:p>
          <a:endParaRPr kumimoji="1" lang="ja-JP" altLang="en-US" sz="13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長崎県川棚町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val="FF0000"/>
              </a:solidFill>
              <a:effectLst/>
              <a:uLnTx/>
              <a:uFillTx/>
              <a:latin typeface="+mn-lt"/>
              <a:ea typeface="+mn-ea"/>
              <a:cs typeface="+mn-cs"/>
            </a:rPr>
            <a:t>　</a:t>
          </a:r>
          <a:r>
            <a:rPr kumimoji="1" lang="ja-JP" altLang="ja-JP" sz="1200" b="0" i="0" u="none" strike="noStrike" kern="0" cap="none" spc="0" normalizeH="0" baseline="0" noProof="0">
              <a:ln>
                <a:noFill/>
              </a:ln>
              <a:solidFill>
                <a:schemeClr val="tx1"/>
              </a:solidFill>
              <a:effectLst/>
              <a:uLnTx/>
              <a:uFillTx/>
              <a:latin typeface="+mn-lt"/>
              <a:ea typeface="+mn-ea"/>
              <a:cs typeface="+mn-cs"/>
            </a:rPr>
            <a:t>近年は実質収支額は黒字であるが、Ｈ</a:t>
          </a:r>
          <a:r>
            <a:rPr kumimoji="1" lang="ja-JP" altLang="en-US" sz="1200" b="0" i="0" u="none" strike="noStrike" kern="0" cap="none" spc="0" normalizeH="0" baseline="0" noProof="0">
              <a:ln>
                <a:noFill/>
              </a:ln>
              <a:solidFill>
                <a:schemeClr val="tx1"/>
              </a:solidFill>
              <a:effectLst/>
              <a:uLnTx/>
              <a:uFillTx/>
              <a:latin typeface="+mn-lt"/>
              <a:ea typeface="+mn-ea"/>
              <a:cs typeface="+mn-cs"/>
            </a:rPr>
            <a:t>２６</a:t>
          </a:r>
          <a:r>
            <a:rPr kumimoji="1" lang="ja-JP" altLang="ja-JP" sz="1200" b="0" i="0" u="none" strike="noStrike" kern="0" cap="none" spc="0" normalizeH="0" baseline="0" noProof="0">
              <a:ln>
                <a:noFill/>
              </a:ln>
              <a:solidFill>
                <a:schemeClr val="tx1"/>
              </a:solidFill>
              <a:effectLst/>
              <a:uLnTx/>
              <a:uFillTx/>
              <a:latin typeface="+mn-lt"/>
              <a:ea typeface="+mn-ea"/>
              <a:cs typeface="+mn-cs"/>
            </a:rPr>
            <a:t>年度・Ｈ</a:t>
          </a:r>
          <a:r>
            <a:rPr kumimoji="1" lang="ja-JP" altLang="en-US" sz="1200" b="0" i="0" u="none" strike="noStrike" kern="0" cap="none" spc="0" normalizeH="0" baseline="0" noProof="0">
              <a:ln>
                <a:noFill/>
              </a:ln>
              <a:solidFill>
                <a:schemeClr val="tx1"/>
              </a:solidFill>
              <a:effectLst/>
              <a:uLnTx/>
              <a:uFillTx/>
              <a:latin typeface="+mn-lt"/>
              <a:ea typeface="+mn-ea"/>
              <a:cs typeface="+mn-cs"/>
            </a:rPr>
            <a:t>２８</a:t>
          </a:r>
          <a:r>
            <a:rPr kumimoji="1" lang="ja-JP" altLang="ja-JP" sz="1200" b="0" i="0" u="none" strike="noStrike" kern="0" cap="none" spc="0" normalizeH="0" baseline="0" noProof="0">
              <a:ln>
                <a:noFill/>
              </a:ln>
              <a:solidFill>
                <a:schemeClr val="tx1"/>
              </a:solidFill>
              <a:effectLst/>
              <a:uLnTx/>
              <a:uFillTx/>
              <a:latin typeface="+mn-lt"/>
              <a:ea typeface="+mn-ea"/>
              <a:cs typeface="+mn-cs"/>
            </a:rPr>
            <a:t>年度・Ｈ</a:t>
          </a:r>
          <a:r>
            <a:rPr kumimoji="1" lang="ja-JP" altLang="en-US" sz="1200" b="0" i="0" u="none" strike="noStrike" kern="0" cap="none" spc="0" normalizeH="0" baseline="0" noProof="0">
              <a:ln>
                <a:noFill/>
              </a:ln>
              <a:solidFill>
                <a:schemeClr val="tx1"/>
              </a:solidFill>
              <a:effectLst/>
              <a:uLnTx/>
              <a:uFillTx/>
              <a:latin typeface="+mn-lt"/>
              <a:ea typeface="+mn-ea"/>
              <a:cs typeface="+mn-cs"/>
            </a:rPr>
            <a:t>３０</a:t>
          </a:r>
          <a:r>
            <a:rPr kumimoji="1" lang="ja-JP" altLang="ja-JP" sz="1200" b="0" i="0" u="none" strike="noStrike" kern="0" cap="none" spc="0" normalizeH="0" baseline="0" noProof="0">
              <a:ln>
                <a:noFill/>
              </a:ln>
              <a:solidFill>
                <a:schemeClr val="tx1"/>
              </a:solidFill>
              <a:effectLst/>
              <a:uLnTx/>
              <a:uFillTx/>
              <a:latin typeface="+mn-lt"/>
              <a:ea typeface="+mn-ea"/>
              <a:cs typeface="+mn-cs"/>
            </a:rPr>
            <a:t>年度</a:t>
          </a:r>
          <a:r>
            <a:rPr kumimoji="1" lang="ja-JP" altLang="en-US" sz="1200" b="0" i="0" u="none" strike="noStrike" kern="0" cap="none" spc="0" normalizeH="0" baseline="0" noProof="0">
              <a:ln>
                <a:noFill/>
              </a:ln>
              <a:solidFill>
                <a:schemeClr val="tx1"/>
              </a:solidFill>
              <a:effectLst/>
              <a:uLnTx/>
              <a:uFillTx/>
              <a:latin typeface="+mn-lt"/>
              <a:ea typeface="+mn-ea"/>
              <a:cs typeface="+mn-cs"/>
            </a:rPr>
            <a:t>の</a:t>
          </a:r>
          <a:r>
            <a:rPr kumimoji="1" lang="ja-JP" altLang="ja-JP" sz="1200" b="0" i="0" u="none" strike="noStrike" kern="0" cap="none" spc="0" normalizeH="0" baseline="0" noProof="0">
              <a:ln>
                <a:noFill/>
              </a:ln>
              <a:solidFill>
                <a:schemeClr val="tx1"/>
              </a:solidFill>
              <a:effectLst/>
              <a:uLnTx/>
              <a:uFillTx/>
              <a:latin typeface="+mn-lt"/>
              <a:ea typeface="+mn-ea"/>
              <a:cs typeface="+mn-cs"/>
            </a:rPr>
            <a:t>実質単年度収支は赤字となっている。</a:t>
          </a:r>
          <a:endParaRPr kumimoji="0" lang="ja-JP" altLang="ja-JP" sz="1200" b="0" i="0" u="none" strike="noStrike" kern="0" cap="none" spc="0" normalizeH="0" baseline="0" noProof="0">
            <a:ln>
              <a:noFill/>
            </a:ln>
            <a:solidFill>
              <a:schemeClr val="tx1"/>
            </a:solidFill>
            <a:effectLst/>
            <a:uLnTx/>
            <a:uFillTx/>
            <a:latin typeface="+mn-lt"/>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schemeClr val="tx1"/>
              </a:solidFill>
              <a:effectLst/>
              <a:uLnTx/>
              <a:uFillTx/>
              <a:latin typeface="+mn-lt"/>
              <a:ea typeface="+mn-ea"/>
              <a:cs typeface="+mn-cs"/>
            </a:rPr>
            <a:t>　今後</a:t>
          </a:r>
          <a:r>
            <a:rPr kumimoji="1" lang="ja-JP" altLang="en-US" sz="1200" b="0" i="0" u="none" strike="noStrike" kern="0" cap="none" spc="0" normalizeH="0" baseline="0" noProof="0">
              <a:ln>
                <a:noFill/>
              </a:ln>
              <a:solidFill>
                <a:schemeClr val="tx1"/>
              </a:solidFill>
              <a:effectLst/>
              <a:uLnTx/>
              <a:uFillTx/>
              <a:latin typeface="+mn-lt"/>
              <a:ea typeface="+mn-ea"/>
              <a:cs typeface="+mn-cs"/>
            </a:rPr>
            <a:t>も</a:t>
          </a:r>
          <a:r>
            <a:rPr kumimoji="1" lang="ja-JP" altLang="ja-JP" sz="1200" b="0" i="0" u="none" strike="noStrike" kern="0" cap="none" spc="0" normalizeH="0" baseline="0" noProof="0">
              <a:ln>
                <a:noFill/>
              </a:ln>
              <a:solidFill>
                <a:schemeClr val="tx1"/>
              </a:solidFill>
              <a:effectLst/>
              <a:uLnTx/>
              <a:uFillTx/>
              <a:latin typeface="+mn-lt"/>
              <a:ea typeface="+mn-ea"/>
              <a:cs typeface="+mn-cs"/>
            </a:rPr>
            <a:t>、普通交付税を含めた一般財源の確保が厳し</a:t>
          </a:r>
          <a:r>
            <a:rPr kumimoji="1" lang="ja-JP" altLang="en-US" sz="1200" b="0" i="0" u="none" strike="noStrike" kern="0" cap="none" spc="0" normalizeH="0" baseline="0" noProof="0">
              <a:ln>
                <a:noFill/>
              </a:ln>
              <a:solidFill>
                <a:schemeClr val="tx1"/>
              </a:solidFill>
              <a:effectLst/>
              <a:uLnTx/>
              <a:uFillTx/>
              <a:latin typeface="+mn-lt"/>
              <a:ea typeface="+mn-ea"/>
              <a:cs typeface="+mn-cs"/>
            </a:rPr>
            <a:t>くなる</a:t>
          </a:r>
          <a:r>
            <a:rPr kumimoji="1" lang="ja-JP" altLang="ja-JP" sz="1200" b="0" i="0" u="none" strike="noStrike" kern="0" cap="none" spc="0" normalizeH="0" baseline="0" noProof="0">
              <a:ln>
                <a:noFill/>
              </a:ln>
              <a:solidFill>
                <a:schemeClr val="tx1"/>
              </a:solidFill>
              <a:effectLst/>
              <a:uLnTx/>
              <a:uFillTx/>
              <a:latin typeface="+mn-lt"/>
              <a:ea typeface="+mn-ea"/>
              <a:cs typeface="+mn-cs"/>
            </a:rPr>
            <a:t>と見込んでおり、財政調整基金を初めとする各種基金による財政運用が求められるため、</a:t>
          </a:r>
          <a:r>
            <a:rPr kumimoji="1" lang="ja-JP" altLang="en-US" sz="1200" b="0" i="0" u="none" strike="noStrike" kern="0" cap="none" spc="0" normalizeH="0" baseline="0" noProof="0">
              <a:ln>
                <a:noFill/>
              </a:ln>
              <a:solidFill>
                <a:schemeClr val="tx1"/>
              </a:solidFill>
              <a:effectLst/>
              <a:uLnTx/>
              <a:uFillTx/>
              <a:latin typeface="+mn-lt"/>
              <a:ea typeface="+mn-ea"/>
              <a:cs typeface="+mn-cs"/>
            </a:rPr>
            <a:t>歳出の削減等により</a:t>
          </a:r>
          <a:r>
            <a:rPr kumimoji="1" lang="ja-JP" altLang="ja-JP" sz="1200" b="0" i="0" u="none" strike="noStrike" kern="0" cap="none" spc="0" normalizeH="0" baseline="0" noProof="0">
              <a:ln>
                <a:noFill/>
              </a:ln>
              <a:solidFill>
                <a:schemeClr val="tx1"/>
              </a:solidFill>
              <a:effectLst/>
              <a:uLnTx/>
              <a:uFillTx/>
              <a:latin typeface="+mn-lt"/>
              <a:ea typeface="+mn-ea"/>
              <a:cs typeface="+mn-cs"/>
            </a:rPr>
            <a:t>単年度収支が赤字とならないような行政運営に努める。</a:t>
          </a:r>
          <a:endParaRPr kumimoji="0" lang="ja-JP" altLang="ja-JP" sz="1200" b="0" i="0" u="none" strike="noStrike" kern="0" cap="none" spc="0" normalizeH="0" baseline="0" noProof="0">
            <a:ln>
              <a:noFill/>
            </a:ln>
            <a:solidFill>
              <a:schemeClr val="tx1"/>
            </a:solidFill>
            <a:effectLst/>
            <a:uLnTx/>
            <a:uFillTx/>
            <a:latin typeface="+mn-lt"/>
            <a:cs typeface="+mn-cs"/>
          </a:endParaRPr>
        </a:p>
        <a:p>
          <a:endParaRPr kumimoji="1" lang="ja-JP" altLang="en-US" sz="1400">
            <a:solidFill>
              <a:srgbClr val="FF0000"/>
            </a:solidFill>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長崎県川棚町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mn-lt"/>
              <a:ea typeface="+mn-ea"/>
              <a:cs typeface="+mn-cs"/>
            </a:rPr>
            <a:t>　</a:t>
          </a:r>
          <a:r>
            <a:rPr kumimoji="1" lang="ja-JP" altLang="ja-JP" sz="1200" b="0" i="0" u="none" strike="noStrike" kern="0" cap="none" spc="0" normalizeH="0" baseline="0" noProof="0">
              <a:ln>
                <a:noFill/>
              </a:ln>
              <a:solidFill>
                <a:schemeClr val="tx1"/>
              </a:solidFill>
              <a:effectLst/>
              <a:uLnTx/>
              <a:uFillTx/>
              <a:latin typeface="+mn-lt"/>
              <a:ea typeface="+mn-ea"/>
              <a:cs typeface="+mn-cs"/>
            </a:rPr>
            <a:t>連結実質赤字比率については、全会計において黒字である。</a:t>
          </a:r>
          <a:endParaRPr kumimoji="0" lang="ja-JP" altLang="ja-JP" sz="1200" b="0" i="0" u="none" strike="noStrike" kern="0" cap="none" spc="0" normalizeH="0" baseline="0" noProof="0">
            <a:ln>
              <a:noFill/>
            </a:ln>
            <a:solidFill>
              <a:schemeClr val="tx1"/>
            </a:solidFill>
            <a:effectLst/>
            <a:uLnTx/>
            <a:uFillTx/>
            <a:latin typeface="+mn-lt"/>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schemeClr val="tx1"/>
              </a:solidFill>
              <a:effectLst/>
              <a:uLnTx/>
              <a:uFillTx/>
              <a:latin typeface="+mn-lt"/>
              <a:ea typeface="+mn-ea"/>
              <a:cs typeface="+mn-cs"/>
            </a:rPr>
            <a:t>　平成３０年度から、下水道事業</a:t>
          </a:r>
          <a:r>
            <a:rPr kumimoji="1" lang="ja-JP" altLang="en-US" sz="1200" b="0" i="0" u="none" strike="noStrike" kern="0" cap="none" spc="0" normalizeH="0" baseline="0" noProof="0">
              <a:ln>
                <a:noFill/>
              </a:ln>
              <a:solidFill>
                <a:schemeClr val="tx1"/>
              </a:solidFill>
              <a:effectLst/>
              <a:uLnTx/>
              <a:uFillTx/>
              <a:latin typeface="+mn-lt"/>
              <a:ea typeface="+mn-ea"/>
              <a:cs typeface="+mn-cs"/>
            </a:rPr>
            <a:t>が</a:t>
          </a:r>
          <a:r>
            <a:rPr kumimoji="1" lang="ja-JP" altLang="ja-JP" sz="1200" b="0" i="0" u="none" strike="noStrike" kern="0" cap="none" spc="0" normalizeH="0" baseline="0" noProof="0">
              <a:ln>
                <a:noFill/>
              </a:ln>
              <a:solidFill>
                <a:schemeClr val="tx1"/>
              </a:solidFill>
              <a:effectLst/>
              <a:uLnTx/>
              <a:uFillTx/>
              <a:latin typeface="+mn-lt"/>
              <a:ea typeface="+mn-ea"/>
              <a:cs typeface="+mn-cs"/>
            </a:rPr>
            <a:t>企業会計</a:t>
          </a:r>
          <a:r>
            <a:rPr kumimoji="1" lang="ja-JP" altLang="en-US" sz="1200" b="0" i="0" u="none" strike="noStrike" kern="0" cap="none" spc="0" normalizeH="0" baseline="0" noProof="0">
              <a:ln>
                <a:noFill/>
              </a:ln>
              <a:solidFill>
                <a:schemeClr val="tx1"/>
              </a:solidFill>
              <a:effectLst/>
              <a:uLnTx/>
              <a:uFillTx/>
              <a:latin typeface="+mn-lt"/>
              <a:ea typeface="+mn-ea"/>
              <a:cs typeface="+mn-cs"/>
            </a:rPr>
            <a:t>に</a:t>
          </a:r>
          <a:r>
            <a:rPr kumimoji="1" lang="ja-JP" altLang="ja-JP" sz="1200" b="0" i="0" u="none" strike="noStrike" kern="0" cap="none" spc="0" normalizeH="0" baseline="0" noProof="0">
              <a:ln>
                <a:noFill/>
              </a:ln>
              <a:solidFill>
                <a:schemeClr val="tx1"/>
              </a:solidFill>
              <a:effectLst/>
              <a:uLnTx/>
              <a:uFillTx/>
              <a:latin typeface="+mn-lt"/>
              <a:ea typeface="+mn-ea"/>
              <a:cs typeface="+mn-cs"/>
            </a:rPr>
            <a:t>移行</a:t>
          </a:r>
          <a:r>
            <a:rPr kumimoji="1" lang="ja-JP" altLang="en-US" sz="1200" b="0" i="0" u="none" strike="noStrike" kern="0" cap="none" spc="0" normalizeH="0" baseline="0" noProof="0">
              <a:ln>
                <a:noFill/>
              </a:ln>
              <a:solidFill>
                <a:schemeClr val="tx1"/>
              </a:solidFill>
              <a:effectLst/>
              <a:uLnTx/>
              <a:uFillTx/>
              <a:latin typeface="+mn-lt"/>
              <a:ea typeface="+mn-ea"/>
              <a:cs typeface="+mn-cs"/>
            </a:rPr>
            <a:t>しているが、</a:t>
          </a:r>
          <a:r>
            <a:rPr kumimoji="1" lang="ja-JP" altLang="ja-JP" sz="1200" b="0" i="0" u="none" strike="noStrike" kern="0" cap="none" spc="0" normalizeH="0" baseline="0" noProof="0">
              <a:ln>
                <a:noFill/>
              </a:ln>
              <a:solidFill>
                <a:schemeClr val="tx1"/>
              </a:solidFill>
              <a:effectLst/>
              <a:uLnTx/>
              <a:uFillTx/>
              <a:latin typeface="+mn-lt"/>
              <a:ea typeface="+mn-ea"/>
              <a:cs typeface="+mn-cs"/>
            </a:rPr>
            <a:t>独立採算の原則に立ち返った健全化対策が必要となる。</a:t>
          </a:r>
          <a:endParaRPr kumimoji="0" lang="ja-JP" altLang="ja-JP" sz="1200" b="0" i="0" u="none" strike="noStrike" kern="0" cap="none" spc="0" normalizeH="0" baseline="0" noProof="0">
            <a:ln>
              <a:noFill/>
            </a:ln>
            <a:solidFill>
              <a:schemeClr val="tx1"/>
            </a:solidFill>
            <a:effectLst/>
            <a:uLnTx/>
            <a:uFillTx/>
            <a:latin typeface="+mn-lt"/>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chemeClr val="tx1"/>
              </a:solidFill>
              <a:effectLst/>
              <a:uLnTx/>
              <a:uFillTx/>
              <a:latin typeface="+mn-lt"/>
              <a:ea typeface="+mn-ea"/>
              <a:cs typeface="+mn-cs"/>
            </a:rPr>
            <a:t>　</a:t>
          </a:r>
          <a:r>
            <a:rPr kumimoji="1" lang="ja-JP" altLang="ja-JP" sz="1200" b="0" i="0" u="none" strike="noStrike" kern="0" cap="none" spc="0" normalizeH="0" baseline="0" noProof="0">
              <a:ln>
                <a:noFill/>
              </a:ln>
              <a:solidFill>
                <a:schemeClr val="tx1"/>
              </a:solidFill>
              <a:effectLst/>
              <a:uLnTx/>
              <a:uFillTx/>
              <a:latin typeface="+mn-lt"/>
              <a:ea typeface="+mn-ea"/>
              <a:cs typeface="+mn-cs"/>
            </a:rPr>
            <a:t>国民健康保険事業においては都道府県統一国保への移行に伴う歳出額の圧縮効果により、法定外繰入等の対応が必要な状況からは脱している。</a:t>
          </a:r>
          <a:endParaRPr kumimoji="0" lang="ja-JP" altLang="ja-JP" sz="1200" b="0" i="0" u="none" strike="noStrike" kern="0" cap="none" spc="0" normalizeH="0" baseline="0" noProof="0">
            <a:ln>
              <a:noFill/>
            </a:ln>
            <a:solidFill>
              <a:schemeClr val="tx1"/>
            </a:solidFill>
            <a:effectLst/>
            <a:uLnTx/>
            <a:uFillTx/>
            <a:latin typeface="+mn-lt"/>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schemeClr val="tx1"/>
              </a:solidFill>
              <a:effectLst/>
              <a:uLnTx/>
              <a:uFillTx/>
              <a:latin typeface="+mn-lt"/>
              <a:ea typeface="+mn-ea"/>
              <a:cs typeface="+mn-cs"/>
            </a:rPr>
            <a:t>　今後も繰出金の増加を招かないよう歳出額の削減に取り組み、財政調整基金を始めとする各種基金の運用についても可能な限り圧縮できるような財政運営が求められる。</a:t>
          </a:r>
          <a:endParaRPr kumimoji="0" lang="ja-JP" altLang="ja-JP" sz="1200" b="0" i="0" u="none" strike="noStrike" kern="0" cap="none" spc="0" normalizeH="0" baseline="0" noProof="0">
            <a:ln>
              <a:noFill/>
            </a:ln>
            <a:solidFill>
              <a:schemeClr val="tx1"/>
            </a:solidFill>
            <a:effectLst/>
            <a:uLnTx/>
            <a:uFillTx/>
            <a:latin typeface="+mn-lt"/>
            <a:cs typeface="+mn-cs"/>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長崎県川棚町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chemeClr val="tx1"/>
              </a:solidFill>
              <a:effectLst/>
              <a:uLnTx/>
              <a:uFillTx/>
              <a:latin typeface="+mn-lt"/>
              <a:ea typeface="+mn-ea"/>
              <a:cs typeface="+mn-cs"/>
            </a:rPr>
            <a:t>　</a:t>
          </a:r>
          <a:r>
            <a:rPr kumimoji="1" lang="ja-JP" altLang="ja-JP" sz="1200" b="0" i="0" u="none" strike="noStrike" kern="0" cap="none" spc="0" normalizeH="0" baseline="0" noProof="0">
              <a:ln>
                <a:noFill/>
              </a:ln>
              <a:solidFill>
                <a:schemeClr val="tx1"/>
              </a:solidFill>
              <a:effectLst/>
              <a:uLnTx/>
              <a:uFillTx/>
              <a:latin typeface="+mn-lt"/>
              <a:ea typeface="+mn-ea"/>
              <a:cs typeface="+mn-cs"/>
            </a:rPr>
            <a:t>実質公債費比率は</a:t>
          </a:r>
          <a:r>
            <a:rPr kumimoji="1" lang="ja-JP" altLang="en-US" sz="1200" b="0" i="0" u="none" strike="noStrike" kern="0" cap="none" spc="0" normalizeH="0" baseline="0" noProof="0">
              <a:ln>
                <a:noFill/>
              </a:ln>
              <a:solidFill>
                <a:schemeClr val="tx1"/>
              </a:solidFill>
              <a:effectLst/>
              <a:uLnTx/>
              <a:uFillTx/>
              <a:latin typeface="+mn-lt"/>
              <a:ea typeface="+mn-ea"/>
              <a:cs typeface="+mn-cs"/>
            </a:rPr>
            <a:t>３</a:t>
          </a:r>
          <a:r>
            <a:rPr kumimoji="1" lang="ja-JP" altLang="ja-JP" sz="1200" b="0" i="0" u="none" strike="noStrike" kern="0" cap="none" spc="0" normalizeH="0" baseline="0" noProof="0">
              <a:ln>
                <a:noFill/>
              </a:ln>
              <a:solidFill>
                <a:schemeClr val="tx1"/>
              </a:solidFill>
              <a:effectLst/>
              <a:uLnTx/>
              <a:uFillTx/>
              <a:latin typeface="+mn-lt"/>
              <a:ea typeface="+mn-ea"/>
              <a:cs typeface="+mn-cs"/>
            </a:rPr>
            <a:t>か年平均でわずかながら改善傾向にある。</a:t>
          </a:r>
          <a:endParaRPr kumimoji="0" lang="ja-JP" altLang="ja-JP" sz="1200" b="0" i="0" u="none" strike="noStrike" kern="0" cap="none" spc="0" normalizeH="0" baseline="0" noProof="0">
            <a:ln>
              <a:noFill/>
            </a:ln>
            <a:solidFill>
              <a:schemeClr val="tx1"/>
            </a:solidFill>
            <a:effectLst/>
            <a:uLnTx/>
            <a:uFillTx/>
            <a:latin typeface="+mn-lt"/>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schemeClr val="tx1"/>
              </a:solidFill>
              <a:effectLst/>
              <a:uLnTx/>
              <a:uFillTx/>
              <a:latin typeface="+mn-lt"/>
              <a:ea typeface="+mn-ea"/>
              <a:cs typeface="+mn-cs"/>
            </a:rPr>
            <a:t>　一般会計における公債費のピークを脱している状況</a:t>
          </a:r>
          <a:r>
            <a:rPr kumimoji="1" lang="ja-JP" altLang="en-US" sz="1200" b="0" i="0" u="none" strike="noStrike" kern="0" cap="none" spc="0" normalizeH="0" baseline="0" noProof="0">
              <a:ln>
                <a:noFill/>
              </a:ln>
              <a:solidFill>
                <a:schemeClr val="tx1"/>
              </a:solidFill>
              <a:effectLst/>
              <a:uLnTx/>
              <a:uFillTx/>
              <a:latin typeface="+mn-lt"/>
              <a:ea typeface="+mn-ea"/>
              <a:cs typeface="+mn-cs"/>
            </a:rPr>
            <a:t>であったが、</a:t>
          </a:r>
          <a:r>
            <a:rPr kumimoji="1" lang="ja-JP" altLang="ja-JP" sz="1200" b="0" i="0" u="none" strike="noStrike" kern="0" cap="none" spc="0" normalizeH="0" baseline="0" noProof="0">
              <a:ln>
                <a:noFill/>
              </a:ln>
              <a:solidFill>
                <a:schemeClr val="tx1"/>
              </a:solidFill>
              <a:effectLst/>
              <a:uLnTx/>
              <a:uFillTx/>
              <a:latin typeface="+mn-lt"/>
              <a:ea typeface="+mn-ea"/>
              <a:cs typeface="+mn-cs"/>
            </a:rPr>
            <a:t>今後は、庁舎建替え事業を控えており、事業の財源として起債の活用を予定しているため、実質公債費比率の大幅な増加とならないよう、健全化指標を適正なものにし、健全な財政運営に努める。</a:t>
          </a:r>
          <a:endParaRPr kumimoji="0" lang="ja-JP" altLang="ja-JP" sz="1200" b="0" i="0" u="none" strike="noStrike" kern="0" cap="none" spc="0" normalizeH="0" baseline="0" noProof="0">
            <a:ln>
              <a:noFill/>
            </a:ln>
            <a:solidFill>
              <a:schemeClr val="tx1"/>
            </a:solidFill>
            <a:effectLst/>
            <a:uLnTx/>
            <a:uFillTx/>
            <a:latin typeface="+mn-lt"/>
            <a:cs typeface="+mn-cs"/>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満期一括償還地方債の利用実績はない。</a:t>
          </a:r>
          <a:endParaRPr kumimoji="1" lang="en-US" altLang="ja-JP" sz="12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長崎県川棚町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mn-lt"/>
              <a:ea typeface="+mn-ea"/>
              <a:cs typeface="+mn-cs"/>
            </a:rPr>
            <a:t>　</a:t>
          </a:r>
          <a:r>
            <a:rPr kumimoji="1" lang="ja-JP" altLang="ja-JP" sz="1200" b="0" i="0" u="none" strike="noStrike" kern="0" cap="none" spc="0" normalizeH="0" baseline="0" noProof="0">
              <a:ln>
                <a:noFill/>
              </a:ln>
              <a:solidFill>
                <a:schemeClr val="tx1"/>
              </a:solidFill>
              <a:effectLst/>
              <a:uLnTx/>
              <a:uFillTx/>
              <a:latin typeface="+mn-lt"/>
              <a:ea typeface="+mn-ea"/>
              <a:cs typeface="+mn-cs"/>
            </a:rPr>
            <a:t>近年は改善傾向にあったが、一部事務組合の起債償還の本格化に伴い、平成２９年度</a:t>
          </a:r>
          <a:r>
            <a:rPr kumimoji="1" lang="ja-JP" altLang="en-US" sz="1200" b="0" i="0" u="none" strike="noStrike" kern="0" cap="none" spc="0" normalizeH="0" baseline="0" noProof="0">
              <a:ln>
                <a:noFill/>
              </a:ln>
              <a:solidFill>
                <a:schemeClr val="tx1"/>
              </a:solidFill>
              <a:effectLst/>
              <a:uLnTx/>
              <a:uFillTx/>
              <a:latin typeface="+mn-lt"/>
              <a:ea typeface="+mn-ea"/>
              <a:cs typeface="+mn-cs"/>
            </a:rPr>
            <a:t>に</a:t>
          </a:r>
          <a:r>
            <a:rPr kumimoji="1" lang="ja-JP" altLang="ja-JP" sz="1200" b="0" i="0" u="none" strike="noStrike" kern="0" cap="none" spc="0" normalizeH="0" baseline="0" noProof="0">
              <a:ln>
                <a:noFill/>
              </a:ln>
              <a:solidFill>
                <a:schemeClr val="tx1"/>
              </a:solidFill>
              <a:effectLst/>
              <a:uLnTx/>
              <a:uFillTx/>
              <a:latin typeface="+mn-lt"/>
              <a:ea typeface="+mn-ea"/>
              <a:cs typeface="+mn-cs"/>
            </a:rPr>
            <a:t>将来負担額が増加している。</a:t>
          </a:r>
          <a:endParaRPr kumimoji="0" lang="ja-JP" altLang="ja-JP" sz="1200" b="0" i="0" u="none" strike="noStrike" kern="0" cap="none" spc="0" normalizeH="0" baseline="0" noProof="0">
            <a:ln>
              <a:noFill/>
            </a:ln>
            <a:solidFill>
              <a:schemeClr val="tx1"/>
            </a:solidFill>
            <a:effectLst/>
            <a:uLnTx/>
            <a:uFillTx/>
            <a:latin typeface="+mn-lt"/>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schemeClr val="tx1"/>
              </a:solidFill>
              <a:effectLst/>
              <a:uLnTx/>
              <a:uFillTx/>
              <a:latin typeface="+mn-lt"/>
              <a:ea typeface="+mn-ea"/>
              <a:cs typeface="+mn-cs"/>
            </a:rPr>
            <a:t>　今後は庁舎建替え事業も控えており、可能な限り、新たな借り入れを抑制し、後世への負担を少しでも軽減するよう、新規事業の実施等については点検を行い、財政の健全化を図る。</a:t>
          </a:r>
          <a:endParaRPr kumimoji="0" lang="ja-JP" altLang="ja-JP" sz="1200" b="0" i="0" u="none" strike="noStrike" kern="0" cap="none" spc="0" normalizeH="0" baseline="0" noProof="0">
            <a:ln>
              <a:noFill/>
            </a:ln>
            <a:solidFill>
              <a:schemeClr val="tx1"/>
            </a:solidFill>
            <a:effectLst/>
            <a:uLnTx/>
            <a:uFillTx/>
            <a:latin typeface="+mn-lt"/>
            <a:cs typeface="+mn-cs"/>
          </a:endParaRPr>
        </a:p>
        <a:p>
          <a:endParaRPr kumimoji="1" lang="ja-JP" altLang="en-US" sz="1400">
            <a:solidFill>
              <a:schemeClr val="tx1"/>
            </a:solidFill>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長崎県川棚町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4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　新庁舎建設事業の実施に当たり、実施設計の委託等の経費の財源として基金を活用したもの。</a:t>
          </a:r>
          <a:endParaRPr kumimoji="1" lang="en-US" altLang="ja-JP" sz="14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ja-JP" sz="1400" b="0" i="0" u="none" strike="noStrike" kern="0" cap="none" spc="0" normalizeH="0" baseline="0" noProof="0">
              <a:ln>
                <a:noFill/>
              </a:ln>
              <a:solidFill>
                <a:schemeClr val="tx1"/>
              </a:solidFill>
              <a:effectLst/>
              <a:uLnTx/>
              <a:uFillTx/>
              <a:latin typeface="+mn-lt"/>
              <a:ea typeface="+mn-ea"/>
              <a:cs typeface="+mn-cs"/>
            </a:rPr>
            <a:t>主に町単独事業の財源として活用している状況である。収支のバランスがとれた財政運営を行い、財源として依存しすぎない程度に活用することとし、不要な積み立ては行わないこととしたい。</a:t>
          </a:r>
          <a:endParaRPr kumimoji="0" lang="ja-JP" altLang="ja-JP" sz="1400" b="0" i="0" u="none" strike="noStrike" kern="0" cap="none" spc="0" normalizeH="0" baseline="0" noProof="0">
            <a:ln>
              <a:noFill/>
            </a:ln>
            <a:solidFill>
              <a:schemeClr val="tx1"/>
            </a:solidFill>
            <a:effectLst/>
            <a:uLnTx/>
            <a:uFillTx/>
            <a:latin typeface="+mn-lt"/>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chemeClr val="tx1"/>
              </a:solidFill>
              <a:effectLst/>
              <a:uLnTx/>
              <a:uFillTx/>
              <a:latin typeface="+mn-lt"/>
              <a:ea typeface="+mn-ea"/>
              <a:cs typeface="+mn-cs"/>
            </a:rPr>
            <a:t>　</a:t>
          </a:r>
          <a:r>
            <a:rPr kumimoji="1" lang="ja-JP" altLang="ja-JP" sz="1400" b="0" i="0" u="none" strike="noStrike" kern="0" cap="none" spc="0" normalizeH="0" baseline="0" noProof="0">
              <a:ln>
                <a:noFill/>
              </a:ln>
              <a:solidFill>
                <a:schemeClr val="tx1"/>
              </a:solidFill>
              <a:effectLst/>
              <a:uLnTx/>
              <a:uFillTx/>
              <a:latin typeface="+mn-lt"/>
              <a:ea typeface="+mn-ea"/>
              <a:cs typeface="+mn-cs"/>
            </a:rPr>
            <a:t>・役場庁舎建設基金：</a:t>
          </a:r>
          <a:r>
            <a:rPr kumimoji="0" lang="ja-JP" altLang="ja-JP" sz="1400" b="0" i="0" u="none" strike="noStrike" kern="0" cap="none" spc="0" normalizeH="0" baseline="0" noProof="0">
              <a:ln>
                <a:noFill/>
              </a:ln>
              <a:solidFill>
                <a:schemeClr val="tx1"/>
              </a:solidFill>
              <a:effectLst/>
              <a:uLnTx/>
              <a:uFillTx/>
              <a:latin typeface="+mn-lt"/>
              <a:ea typeface="+mn-ea"/>
              <a:cs typeface="+mn-cs"/>
            </a:rPr>
            <a:t>庁舎建設に必要な資金を確保することを目的とするもの。</a:t>
          </a:r>
          <a:endParaRPr kumimoji="0" lang="ja-JP" altLang="ja-JP" sz="1400" b="0" i="0" u="none" strike="noStrike" kern="0" cap="none" spc="0" normalizeH="0" baseline="0" noProof="0">
            <a:ln>
              <a:noFill/>
            </a:ln>
            <a:solidFill>
              <a:schemeClr val="tx1"/>
            </a:solidFill>
            <a:effectLst/>
            <a:uLnTx/>
            <a:uFillTx/>
            <a:latin typeface="+mn-lt"/>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chemeClr val="tx1"/>
              </a:solidFill>
              <a:effectLst/>
              <a:uLnTx/>
              <a:uFillTx/>
              <a:latin typeface="+mn-lt"/>
              <a:ea typeface="+mn-ea"/>
              <a:cs typeface="+mn-cs"/>
            </a:rPr>
            <a:t>　</a:t>
          </a:r>
          <a:r>
            <a:rPr kumimoji="1" lang="ja-JP" altLang="ja-JP" sz="1400" b="0" i="0" u="none" strike="noStrike" kern="0" cap="none" spc="0" normalizeH="0" baseline="0" noProof="0">
              <a:ln>
                <a:noFill/>
              </a:ln>
              <a:solidFill>
                <a:schemeClr val="tx1"/>
              </a:solidFill>
              <a:effectLst/>
              <a:uLnTx/>
              <a:uFillTx/>
              <a:latin typeface="+mn-lt"/>
              <a:ea typeface="+mn-ea"/>
              <a:cs typeface="+mn-cs"/>
            </a:rPr>
            <a:t>・下水道事業基金：</a:t>
          </a:r>
          <a:r>
            <a:rPr kumimoji="0" lang="ja-JP" altLang="ja-JP" sz="1400" b="0" i="0" u="none" strike="noStrike" kern="0" cap="none" spc="0" normalizeH="0" baseline="0" noProof="0">
              <a:ln>
                <a:noFill/>
              </a:ln>
              <a:solidFill>
                <a:schemeClr val="tx1"/>
              </a:solidFill>
              <a:effectLst/>
              <a:uLnTx/>
              <a:uFillTx/>
              <a:latin typeface="+mn-lt"/>
              <a:ea typeface="+mn-ea"/>
              <a:cs typeface="+mn-cs"/>
            </a:rPr>
            <a:t>下水道事業の円滑な執行を図ることを目的とするもの。</a:t>
          </a:r>
          <a:endParaRPr kumimoji="0" lang="ja-JP" altLang="ja-JP" sz="1400" b="0" i="0" u="none" strike="noStrike" kern="0" cap="none" spc="0" normalizeH="0" baseline="0" noProof="0">
            <a:ln>
              <a:noFill/>
            </a:ln>
            <a:solidFill>
              <a:schemeClr val="tx1"/>
            </a:solidFill>
            <a:effectLst/>
            <a:uLnTx/>
            <a:uFillTx/>
            <a:latin typeface="+mn-lt"/>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chemeClr val="tx1"/>
              </a:solidFill>
              <a:effectLst/>
              <a:uLnTx/>
              <a:uFillTx/>
              <a:latin typeface="+mn-lt"/>
              <a:ea typeface="+mn-ea"/>
              <a:cs typeface="+mn-cs"/>
            </a:rPr>
            <a:t>　</a:t>
          </a:r>
          <a:r>
            <a:rPr kumimoji="1" lang="ja-JP" altLang="ja-JP" sz="1400" b="0" i="0" u="none" strike="noStrike" kern="0" cap="none" spc="0" normalizeH="0" baseline="0" noProof="0">
              <a:ln>
                <a:noFill/>
              </a:ln>
              <a:solidFill>
                <a:schemeClr val="tx1"/>
              </a:solidFill>
              <a:effectLst/>
              <a:uLnTx/>
              <a:uFillTx/>
              <a:latin typeface="+mn-lt"/>
              <a:ea typeface="+mn-ea"/>
              <a:cs typeface="+mn-cs"/>
            </a:rPr>
            <a:t>・地域福祉基金：</a:t>
          </a:r>
          <a:r>
            <a:rPr kumimoji="0" lang="ja-JP" altLang="ja-JP" sz="1400" b="0" i="0" u="none" strike="noStrike" kern="0" cap="none" spc="0" normalizeH="0" baseline="0" noProof="0">
              <a:ln>
                <a:noFill/>
              </a:ln>
              <a:solidFill>
                <a:schemeClr val="tx1"/>
              </a:solidFill>
              <a:effectLst/>
              <a:uLnTx/>
              <a:uFillTx/>
              <a:latin typeface="+mn-lt"/>
              <a:ea typeface="+mn-ea"/>
              <a:cs typeface="+mn-cs"/>
            </a:rPr>
            <a:t>高齢者等の保健福祉の増進を図ることを目的とするもの。</a:t>
          </a:r>
          <a:endParaRPr kumimoji="0" lang="ja-JP" altLang="ja-JP" sz="1400" b="0" i="0" u="none" strike="noStrike" kern="0" cap="none" spc="0" normalizeH="0" baseline="0" noProof="0">
            <a:ln>
              <a:noFill/>
            </a:ln>
            <a:solidFill>
              <a:schemeClr val="tx1"/>
            </a:solidFill>
            <a:effectLst/>
            <a:uLnTx/>
            <a:uFillTx/>
            <a:latin typeface="+mn-lt"/>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chemeClr val="tx1"/>
              </a:solidFill>
              <a:effectLst/>
              <a:uLnTx/>
              <a:uFillTx/>
              <a:latin typeface="+mn-lt"/>
              <a:ea typeface="+mn-ea"/>
              <a:cs typeface="+mn-cs"/>
            </a:rPr>
            <a:t>　</a:t>
          </a:r>
          <a:r>
            <a:rPr kumimoji="1" lang="ja-JP" altLang="ja-JP" sz="1400" b="0" i="0" u="none" strike="noStrike" kern="0" cap="none" spc="0" normalizeH="0" baseline="0" noProof="0">
              <a:ln>
                <a:noFill/>
              </a:ln>
              <a:solidFill>
                <a:schemeClr val="tx1"/>
              </a:solidFill>
              <a:effectLst/>
              <a:uLnTx/>
              <a:uFillTx/>
              <a:latin typeface="+mn-lt"/>
              <a:ea typeface="+mn-ea"/>
              <a:cs typeface="+mn-cs"/>
            </a:rPr>
            <a:t>・人づくり・文化スポーツ基金：</a:t>
          </a:r>
          <a:r>
            <a:rPr kumimoji="0" lang="ja-JP" altLang="ja-JP" sz="1400" b="0" i="0" u="none" strike="noStrike" kern="0" cap="none" spc="0" normalizeH="0" baseline="0" noProof="0">
              <a:ln>
                <a:noFill/>
              </a:ln>
              <a:solidFill>
                <a:schemeClr val="tx1"/>
              </a:solidFill>
              <a:effectLst/>
              <a:uLnTx/>
              <a:uFillTx/>
              <a:latin typeface="+mn-lt"/>
              <a:ea typeface="+mn-ea"/>
              <a:cs typeface="+mn-cs"/>
            </a:rPr>
            <a:t>優秀な人材の育成と文化スポーツの振興を図ることを目的とするもの。</a:t>
          </a:r>
          <a:endParaRPr kumimoji="0" lang="ja-JP" altLang="ja-JP" sz="1400" b="0" i="0" u="none" strike="noStrike" kern="0" cap="none" spc="0" normalizeH="0" baseline="0" noProof="0">
            <a:ln>
              <a:noFill/>
            </a:ln>
            <a:solidFill>
              <a:schemeClr val="tx1"/>
            </a:solidFill>
            <a:effectLst/>
            <a:uLnTx/>
            <a:uFillTx/>
            <a:latin typeface="+mn-lt"/>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chemeClr val="tx1"/>
              </a:solidFill>
              <a:effectLst/>
              <a:uLnTx/>
              <a:uFillTx/>
              <a:latin typeface="+mn-lt"/>
              <a:ea typeface="+mn-ea"/>
              <a:cs typeface="+mn-cs"/>
            </a:rPr>
            <a:t>　</a:t>
          </a:r>
          <a:r>
            <a:rPr kumimoji="1" lang="ja-JP" altLang="ja-JP" sz="1400" b="0" i="0" u="none" strike="noStrike" kern="0" cap="none" spc="0" normalizeH="0" baseline="0" noProof="0">
              <a:ln>
                <a:noFill/>
              </a:ln>
              <a:solidFill>
                <a:schemeClr val="tx1"/>
              </a:solidFill>
              <a:effectLst/>
              <a:uLnTx/>
              <a:uFillTx/>
              <a:latin typeface="+mn-lt"/>
              <a:ea typeface="+mn-ea"/>
              <a:cs typeface="+mn-cs"/>
            </a:rPr>
            <a:t>・地域振興基金：</a:t>
          </a:r>
          <a:r>
            <a:rPr kumimoji="0" lang="ja-JP" altLang="ja-JP" sz="1400" b="0" i="0" u="none" strike="noStrike" kern="0" cap="none" spc="0" normalizeH="0" baseline="0" noProof="0">
              <a:ln>
                <a:noFill/>
              </a:ln>
              <a:solidFill>
                <a:schemeClr val="tx1"/>
              </a:solidFill>
              <a:effectLst/>
              <a:uLnTx/>
              <a:uFillTx/>
              <a:latin typeface="+mn-lt"/>
              <a:ea typeface="+mn-ea"/>
              <a:cs typeface="+mn-cs"/>
            </a:rPr>
            <a:t>本格的な高齢化社会の到来に備え、地域における福祉活動の促進、快適な生活環境の形成等を図ることを目的とするもの。</a:t>
          </a:r>
          <a:endParaRPr kumimoji="0" lang="ja-JP" altLang="ja-JP" sz="1400" b="0" i="0" u="none" strike="noStrike" kern="0" cap="none" spc="0" normalizeH="0" baseline="0" noProof="0">
            <a:ln>
              <a:noFill/>
            </a:ln>
            <a:solidFill>
              <a:schemeClr val="tx1"/>
            </a:solidFill>
            <a:effectLst/>
            <a:uLnTx/>
            <a:uFillTx/>
            <a:latin typeface="+mn-lt"/>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chemeClr val="tx1"/>
              </a:solidFill>
              <a:effectLst/>
              <a:uLnTx/>
              <a:uFillTx/>
              <a:latin typeface="+mn-lt"/>
              <a:ea typeface="+mn-ea"/>
              <a:cs typeface="+mn-cs"/>
            </a:rPr>
            <a:t>　</a:t>
          </a:r>
          <a:r>
            <a:rPr kumimoji="1" lang="ja-JP" altLang="ja-JP" sz="1400" b="0" i="0" u="none" strike="noStrike" kern="0" cap="none" spc="0" normalizeH="0" baseline="0" noProof="0">
              <a:ln>
                <a:noFill/>
              </a:ln>
              <a:solidFill>
                <a:schemeClr val="tx1"/>
              </a:solidFill>
              <a:effectLst/>
              <a:uLnTx/>
              <a:uFillTx/>
              <a:latin typeface="+mn-lt"/>
              <a:ea typeface="+mn-ea"/>
              <a:cs typeface="+mn-cs"/>
            </a:rPr>
            <a:t>・役場庁舎建設基金：</a:t>
          </a:r>
          <a:r>
            <a:rPr kumimoji="1" lang="ja-JP" altLang="en-US" sz="1400" b="0" i="0" u="none" strike="noStrike" kern="0" cap="none" spc="0" normalizeH="0" baseline="0" noProof="0">
              <a:ln>
                <a:noFill/>
              </a:ln>
              <a:solidFill>
                <a:schemeClr val="tx1"/>
              </a:solidFill>
              <a:effectLst/>
              <a:uLnTx/>
              <a:uFillTx/>
              <a:latin typeface="+mn-lt"/>
              <a:ea typeface="+mn-ea"/>
              <a:cs typeface="+mn-cs"/>
            </a:rPr>
            <a:t>新庁舎建設事業に係る実施設計の委託料等の財源として一部を活用したことにより減少している。</a:t>
          </a:r>
          <a:endParaRPr kumimoji="1" lang="en-US" altLang="ja-JP" sz="1400" b="0" i="0" u="none" strike="noStrike" kern="0" cap="none" spc="0" normalizeH="0" baseline="0" noProof="0">
            <a:ln>
              <a:noFill/>
            </a:ln>
            <a:solidFill>
              <a:schemeClr val="tx1"/>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chemeClr val="tx1"/>
              </a:solidFill>
              <a:effectLst/>
              <a:uLnTx/>
              <a:uFillTx/>
              <a:latin typeface="+mn-lt"/>
              <a:ea typeface="+mn-ea"/>
              <a:cs typeface="+mn-cs"/>
            </a:rPr>
            <a:t>　</a:t>
          </a:r>
          <a:r>
            <a:rPr kumimoji="1" lang="ja-JP" altLang="ja-JP" sz="1400" b="0" i="0" u="none" strike="noStrike" kern="0" cap="none" spc="0" normalizeH="0" baseline="0" noProof="0">
              <a:ln>
                <a:noFill/>
              </a:ln>
              <a:solidFill>
                <a:schemeClr val="tx1"/>
              </a:solidFill>
              <a:effectLst/>
              <a:uLnTx/>
              <a:uFillTx/>
              <a:latin typeface="+mn-lt"/>
              <a:ea typeface="+mn-ea"/>
              <a:cs typeface="+mn-cs"/>
            </a:rPr>
            <a:t>・その他の特定目的金は、利子相当分のみの積立金があるのみであり、ほぼ横ばいの状況である。</a:t>
          </a:r>
          <a:endParaRPr kumimoji="0" lang="ja-JP" altLang="ja-JP" sz="1400" b="0" i="0" u="none" strike="noStrike" kern="0" cap="none" spc="0" normalizeH="0" baseline="0" noProof="0">
            <a:ln>
              <a:noFill/>
            </a:ln>
            <a:solidFill>
              <a:schemeClr val="tx1"/>
            </a:solidFill>
            <a:effectLst/>
            <a:uLnTx/>
            <a:uFillTx/>
            <a:latin typeface="+mn-lt"/>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  ・役場庁舎建設基金は新庁舎建設事業の財源として活用する予定である。その他の基金については、</a:t>
          </a:r>
          <a:r>
            <a:rPr kumimoji="1" lang="ja-JP" altLang="ja-JP" sz="1400" b="0" i="0" u="none" strike="noStrike" kern="0" cap="none" spc="0" normalizeH="0" baseline="0" noProof="0">
              <a:ln>
                <a:noFill/>
              </a:ln>
              <a:solidFill>
                <a:schemeClr val="tx1"/>
              </a:solidFill>
              <a:effectLst/>
              <a:uLnTx/>
              <a:uFillTx/>
              <a:latin typeface="+mn-lt"/>
              <a:ea typeface="+mn-ea"/>
              <a:cs typeface="+mn-cs"/>
            </a:rPr>
            <a:t>収支のバランスがとれた財政運営を行い、財源として依存しすぎない程度に活用することとし、不要な積み立ては行わないこととしたい</a:t>
          </a:r>
          <a:r>
            <a:rPr kumimoji="1" lang="ja-JP" altLang="ja-JP" sz="1100" b="0" i="0" u="none" strike="noStrike" kern="0" cap="none" spc="0" normalizeH="0" baseline="0" noProof="0">
              <a:ln>
                <a:noFill/>
              </a:ln>
              <a:solidFill>
                <a:schemeClr val="tx1"/>
              </a:solidFill>
              <a:effectLst/>
              <a:uLnTx/>
              <a:uFillTx/>
              <a:latin typeface="+mn-lt"/>
              <a:ea typeface="+mn-ea"/>
              <a:cs typeface="+mn-cs"/>
            </a:rPr>
            <a:t>。</a:t>
          </a:r>
          <a:endParaRPr kumimoji="0" lang="ja-JP" altLang="ja-JP" sz="1400" b="0" i="0" u="none" strike="noStrike" kern="0" cap="none" spc="0" normalizeH="0" baseline="0" noProof="0">
            <a:ln>
              <a:noFill/>
            </a:ln>
            <a:solidFill>
              <a:schemeClr val="tx1"/>
            </a:solidFill>
            <a:effectLst/>
            <a:uLnTx/>
            <a:uFillTx/>
            <a:latin typeface="+mn-lt"/>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mn-lt"/>
              <a:ea typeface="+mn-ea"/>
              <a:cs typeface="+mn-cs"/>
            </a:rPr>
            <a:t>　</a:t>
          </a:r>
          <a:r>
            <a:rPr kumimoji="1" lang="ja-JP" altLang="en-US" sz="1400" b="0" i="0" u="none" strike="noStrike" kern="0" cap="none" spc="0" normalizeH="0" baseline="0" noProof="0">
              <a:ln>
                <a:noFill/>
              </a:ln>
              <a:solidFill>
                <a:schemeClr val="tx1"/>
              </a:solidFill>
              <a:effectLst/>
              <a:uLnTx/>
              <a:uFillTx/>
              <a:latin typeface="+mn-lt"/>
              <a:ea typeface="+mn-ea"/>
              <a:cs typeface="+mn-cs"/>
            </a:rPr>
            <a:t>　　</a:t>
          </a:r>
          <a:r>
            <a:rPr kumimoji="1" lang="ja-JP" altLang="ja-JP" sz="1400" b="0" i="0" u="none" strike="noStrike" kern="0" cap="none" spc="0" normalizeH="0" baseline="0" noProof="0">
              <a:ln>
                <a:noFill/>
              </a:ln>
              <a:solidFill>
                <a:schemeClr val="tx1"/>
              </a:solidFill>
              <a:effectLst/>
              <a:uLnTx/>
              <a:uFillTx/>
              <a:latin typeface="+mn-lt"/>
              <a:ea typeface="+mn-ea"/>
              <a:cs typeface="+mn-cs"/>
            </a:rPr>
            <a:t>基金から生じた利子分を積み立てているのみであり、前年度と横ばいの状況である。</a:t>
          </a:r>
          <a:endParaRPr kumimoji="0" lang="ja-JP" altLang="ja-JP" sz="1400" b="0" i="0" u="none" strike="noStrike" kern="0" cap="none" spc="0" normalizeH="0" baseline="0" noProof="0">
            <a:ln>
              <a:noFill/>
            </a:ln>
            <a:solidFill>
              <a:schemeClr val="tx1"/>
            </a:solidFill>
            <a:effectLst/>
            <a:uLnTx/>
            <a:uFillTx/>
            <a:latin typeface="+mn-lt"/>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ja-JP" sz="1400" b="0" i="0" u="none" strike="noStrike" kern="0" cap="none" spc="0" normalizeH="0" baseline="0" noProof="0">
              <a:ln>
                <a:noFill/>
              </a:ln>
              <a:solidFill>
                <a:schemeClr val="tx1"/>
              </a:solidFill>
              <a:effectLst/>
              <a:uLnTx/>
              <a:uFillTx/>
              <a:latin typeface="+mn-lt"/>
              <a:ea typeface="+mn-ea"/>
              <a:cs typeface="+mn-cs"/>
            </a:rPr>
            <a:t>主に町単独事業の財源として活用している状況である。収支のバランスがとれた財政運営を行い、財源として依存しすぎない程度に活用することとし、不要な積み立ては行わないこととしたい。</a:t>
          </a:r>
          <a:endParaRPr kumimoji="0" lang="ja-JP" altLang="ja-JP" sz="1400" b="0" i="0" u="none" strike="noStrike" kern="0" cap="none" spc="0" normalizeH="0" baseline="0" noProof="0">
            <a:ln>
              <a:noFill/>
            </a:ln>
            <a:solidFill>
              <a:schemeClr val="tx1"/>
            </a:solidFill>
            <a:effectLst/>
            <a:uLnTx/>
            <a:uFillTx/>
            <a:latin typeface="+mn-lt"/>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ja-JP" sz="1400" b="0" i="0" u="none" strike="noStrike" kern="0" cap="none" spc="0" normalizeH="0" baseline="0" noProof="0">
              <a:ln>
                <a:noFill/>
              </a:ln>
              <a:solidFill>
                <a:schemeClr val="tx1"/>
              </a:solidFill>
              <a:effectLst/>
              <a:uLnTx/>
              <a:uFillTx/>
              <a:latin typeface="+mn-lt"/>
              <a:ea typeface="+mn-ea"/>
              <a:cs typeface="+mn-cs"/>
            </a:rPr>
            <a:t>基金から生じた利子分を積み立てているのみであり、前年度と横ばいの状況である。</a:t>
          </a:r>
          <a:endParaRPr kumimoji="0" lang="ja-JP" altLang="ja-JP" sz="1400" b="0" i="0" u="none" strike="noStrike" kern="0" cap="none" spc="0" normalizeH="0" baseline="0" noProof="0">
            <a:ln>
              <a:noFill/>
            </a:ln>
            <a:solidFill>
              <a:schemeClr val="tx1"/>
            </a:solidFill>
            <a:effectLst/>
            <a:uLnTx/>
            <a:uFillTx/>
            <a:latin typeface="+mn-lt"/>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ja-JP" sz="1400" b="0" i="0" u="none" strike="noStrike" kern="0" cap="none" spc="0" normalizeH="0" baseline="0" noProof="0">
              <a:ln>
                <a:noFill/>
              </a:ln>
              <a:solidFill>
                <a:schemeClr val="tx1"/>
              </a:solidFill>
              <a:effectLst/>
              <a:uLnTx/>
              <a:uFillTx/>
              <a:latin typeface="+mn-lt"/>
              <a:ea typeface="+mn-ea"/>
              <a:cs typeface="+mn-cs"/>
            </a:rPr>
            <a:t>収支のバランスがとれた財政運営を行い、財源として依存しすぎない程度に活用することとし、不要な積み立ては行わないこととしたい。</a:t>
          </a:r>
          <a:endParaRPr kumimoji="0" lang="ja-JP" altLang="ja-JP" sz="1400" b="0" i="0" u="none" strike="noStrike" kern="0" cap="none" spc="0" normalizeH="0" baseline="0" noProof="0">
            <a:ln>
              <a:noFill/>
            </a:ln>
            <a:solidFill>
              <a:schemeClr val="tx1"/>
            </a:solidFill>
            <a:effectLst/>
            <a:uLnTx/>
            <a:uFillTx/>
            <a:latin typeface="+mn-lt"/>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480E6F54-7B63-44B9-923F-5E253E5E059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7FAB3C8-A481-4371-866F-A89A13514B4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CABA0053-8A63-4121-8685-E1FA24CF4174}"/>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F66D311A-1D87-4DF8-A343-AAADB1EBB4A2}"/>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2B471D16-9D58-4155-9A8F-245673963EF1}"/>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A10996C6-9E8E-436F-A50F-D4F5FB1F38EF}"/>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長崎県川棚町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4CF3CA2-E558-4A49-908C-5B480A1943E6}"/>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3682057E-D903-4FE4-8852-F88D58303F9D}"/>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F6990275-C5FB-4EB5-BA1E-C257662262A9}"/>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22BCEDD6-EF6A-48EA-B439-E14B0026E566}"/>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977E8722-83C6-4DB7-9786-C44378A55A9D}"/>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55337A61-5249-42CD-BBB9-DB220BA32C59}"/>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13,884
13,810
37.25
6,628,503
6,490,246
118,187
3,644,092
5,190,276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AE546A-EF23-4DDC-A988-61A911AE4E63}"/>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4E1015FB-9210-4E6F-A037-97C92FD17BD7}"/>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1991B1C2-DCCA-4DE6-8734-D6B32F668E54}"/>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42.2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E96A72A0-7476-41D8-ADDF-998360F376CF}"/>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D769FB29-D4DF-49C2-BC34-DF3156BB7EAE}"/>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2ED9D096-1455-49CF-B6B6-AEB8A81155B4}"/>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694BD85C-EB5E-435A-B9F0-7FBC1362AAC6}"/>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CC6D5D4-8527-4E96-858B-ADC79730AEBB}"/>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25F39D21-133C-482E-B649-C8BCCAE86C4F}"/>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BBC9F2E9-7A2E-46F7-AA9A-F4AE81E69F83}"/>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FB3CFB9C-F2FA-45D2-B10E-C29389FF926D}"/>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7A91B47-6F15-4F9C-9702-7FBCD3B03285}"/>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BAC1C287-3B84-4A17-862F-78E6116477CA}"/>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EDD53B74-1C8F-4040-9B89-6E95940F0B29}"/>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AF48A56-BE85-4A7D-BD68-0D271D2A2DEB}"/>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22A44D8A-F4C8-4651-A7F3-CA75C2A559C7}"/>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20E36D98-0C0F-44E4-AB14-6A08C1AF58C2}"/>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D72EE4B3-3A10-46BA-8F41-30AADD15728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8D19C867-1D84-4BEA-BE29-DC9374FD9DEE}"/>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a:extLst>
            <a:ext uri="{FF2B5EF4-FFF2-40B4-BE49-F238E27FC236}">
              <a16:creationId xmlns:a16="http://schemas.microsoft.com/office/drawing/2014/main" id="{D2FE808F-3086-4367-9206-0F8EF108249C}"/>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4FDB91FE-F430-4A72-BEA2-554590FE9948}"/>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B58FB0F6-42B0-4FBF-8E63-6F66DA834FEC}"/>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8A927D82-9114-4A15-A740-5942C0E6878B}"/>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B7BA57D0-76F7-4645-9E3D-C64CA6F84C0A}"/>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8" name="正方形/長方形 37">
          <a:extLst>
            <a:ext uri="{FF2B5EF4-FFF2-40B4-BE49-F238E27FC236}">
              <a16:creationId xmlns:a16="http://schemas.microsoft.com/office/drawing/2014/main" id="{61A9CFEA-A307-43FA-B584-346F2130B06F}"/>
            </a:ext>
          </a:extLst>
        </xdr:cNvPr>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398AF3EE-DBE3-4FE8-94E4-6C7D2E37C5E1}"/>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C0FB4A27-AB94-4EA9-B91F-3E8BB634A567}"/>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C3F0511-F13B-4A79-906A-51105B995FCC}"/>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3F54FB08-6D39-4D11-9E56-13C80428ED0C}"/>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2F0E24A1-97A0-4D85-A03C-A51D7DD91F2B}"/>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859F5CCF-B37F-478E-8A60-D1AAA764DDD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7BCB208E-C819-411A-938C-74F1955050CC}"/>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6CC92EA2-F3DB-48EF-B332-19F61A911EE2}"/>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89CD13E2-48C0-4280-BCDB-FE81ED4AB9FE}"/>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5267DA7B-9C30-4613-9340-282EC04E765A}"/>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については、取得から長年経過した施設が多く、類似団体平均を上回っている。今後は新庁舎の建設が予定されているが、その他の施設については公共施設等総合管理計画や各種個別施設計画に基づく点検・診断等により長寿命化を進め、公共施設等の適正管理に努め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4613D9E1-AD09-4DF3-911A-B0C21E9A9ABF}"/>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79ACB664-872F-4887-8B73-2144E200F3D8}"/>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0B4B906B-7A0F-4232-8BFE-091930A20703}"/>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a:extLst>
            <a:ext uri="{FF2B5EF4-FFF2-40B4-BE49-F238E27FC236}">
              <a16:creationId xmlns:a16="http://schemas.microsoft.com/office/drawing/2014/main" id="{BD7E9C1A-4EC4-47CF-A068-83EDA6447338}"/>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a:extLst>
            <a:ext uri="{FF2B5EF4-FFF2-40B4-BE49-F238E27FC236}">
              <a16:creationId xmlns:a16="http://schemas.microsoft.com/office/drawing/2014/main" id="{962D18E4-C892-45D4-8973-E797047D3B63}"/>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a:extLst>
            <a:ext uri="{FF2B5EF4-FFF2-40B4-BE49-F238E27FC236}">
              <a16:creationId xmlns:a16="http://schemas.microsoft.com/office/drawing/2014/main" id="{5ADEC9D8-69E0-4EA0-B6FC-D96AC9873129}"/>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a:extLst>
            <a:ext uri="{FF2B5EF4-FFF2-40B4-BE49-F238E27FC236}">
              <a16:creationId xmlns:a16="http://schemas.microsoft.com/office/drawing/2014/main" id="{652AE7A3-A5E8-4EF4-A5DF-7820C5D9FB0B}"/>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a:extLst>
            <a:ext uri="{FF2B5EF4-FFF2-40B4-BE49-F238E27FC236}">
              <a16:creationId xmlns:a16="http://schemas.microsoft.com/office/drawing/2014/main" id="{CEED65C7-8FD7-42D3-BF4C-F9E65331D91C}"/>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a:extLst>
            <a:ext uri="{FF2B5EF4-FFF2-40B4-BE49-F238E27FC236}">
              <a16:creationId xmlns:a16="http://schemas.microsoft.com/office/drawing/2014/main" id="{0CDA5688-2FD3-494B-9936-EBA0513C6505}"/>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a:extLst>
            <a:ext uri="{FF2B5EF4-FFF2-40B4-BE49-F238E27FC236}">
              <a16:creationId xmlns:a16="http://schemas.microsoft.com/office/drawing/2014/main" id="{FDDF9693-21C8-4AC4-BD06-8544B18B685A}"/>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a:extLst>
            <a:ext uri="{FF2B5EF4-FFF2-40B4-BE49-F238E27FC236}">
              <a16:creationId xmlns:a16="http://schemas.microsoft.com/office/drawing/2014/main" id="{FFD0DF74-4206-4C32-894D-ED7BF27F6F06}"/>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a:extLst>
            <a:ext uri="{FF2B5EF4-FFF2-40B4-BE49-F238E27FC236}">
              <a16:creationId xmlns:a16="http://schemas.microsoft.com/office/drawing/2014/main" id="{21BC05B0-F0BF-45C1-87A4-705824948A69}"/>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a:extLst>
            <a:ext uri="{FF2B5EF4-FFF2-40B4-BE49-F238E27FC236}">
              <a16:creationId xmlns:a16="http://schemas.microsoft.com/office/drawing/2014/main" id="{2F64FC11-6402-4C17-9A2A-05136FE53117}"/>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a:extLst>
            <a:ext uri="{FF2B5EF4-FFF2-40B4-BE49-F238E27FC236}">
              <a16:creationId xmlns:a16="http://schemas.microsoft.com/office/drawing/2014/main" id="{4229FB79-43ED-4508-A2E4-FDA4F38EDE29}"/>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a:extLst>
            <a:ext uri="{FF2B5EF4-FFF2-40B4-BE49-F238E27FC236}">
              <a16:creationId xmlns:a16="http://schemas.microsoft.com/office/drawing/2014/main" id="{AAC15FD8-CB1B-42CD-AC68-8166C17343D2}"/>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0416A33F-6160-4D39-B952-82B3FCCD70DE}"/>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id="{D7688FA9-0E24-46D5-9039-C17C24A6DCE3}"/>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89B4E07F-799F-4047-A72D-626BFF90CE5D}"/>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132715</xdr:rowOff>
    </xdr:from>
    <xdr:to>
      <xdr:col>23</xdr:col>
      <xdr:colOff>85090</xdr:colOff>
      <xdr:row>34</xdr:row>
      <xdr:rowOff>30026</xdr:rowOff>
    </xdr:to>
    <xdr:cxnSp macro="">
      <xdr:nvCxnSpPr>
        <xdr:cNvPr id="67" name="直線コネクタ 66">
          <a:extLst>
            <a:ext uri="{FF2B5EF4-FFF2-40B4-BE49-F238E27FC236}">
              <a16:creationId xmlns:a16="http://schemas.microsoft.com/office/drawing/2014/main" id="{0AE60D01-CD3F-4EA5-8D97-155BD0E484D4}"/>
            </a:ext>
          </a:extLst>
        </xdr:cNvPr>
        <xdr:cNvCxnSpPr/>
      </xdr:nvCxnSpPr>
      <xdr:spPr>
        <a:xfrm flipV="1">
          <a:off x="4760595" y="5190490"/>
          <a:ext cx="1270" cy="1440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33853</xdr:rowOff>
    </xdr:from>
    <xdr:ext cx="405111" cy="259045"/>
    <xdr:sp macro="" textlink="">
      <xdr:nvSpPr>
        <xdr:cNvPr id="68" name="有形固定資産減価償却率最小値テキスト">
          <a:extLst>
            <a:ext uri="{FF2B5EF4-FFF2-40B4-BE49-F238E27FC236}">
              <a16:creationId xmlns:a16="http://schemas.microsoft.com/office/drawing/2014/main" id="{4E1DD57C-61F3-4B4A-BCFF-99CD79D858C2}"/>
            </a:ext>
          </a:extLst>
        </xdr:cNvPr>
        <xdr:cNvSpPr txBox="1"/>
      </xdr:nvSpPr>
      <xdr:spPr>
        <a:xfrm>
          <a:off x="4813300" y="6634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30026</xdr:rowOff>
    </xdr:from>
    <xdr:to>
      <xdr:col>23</xdr:col>
      <xdr:colOff>174625</xdr:colOff>
      <xdr:row>34</xdr:row>
      <xdr:rowOff>30026</xdr:rowOff>
    </xdr:to>
    <xdr:cxnSp macro="">
      <xdr:nvCxnSpPr>
        <xdr:cNvPr id="69" name="直線コネクタ 68">
          <a:extLst>
            <a:ext uri="{FF2B5EF4-FFF2-40B4-BE49-F238E27FC236}">
              <a16:creationId xmlns:a16="http://schemas.microsoft.com/office/drawing/2014/main" id="{3CC71B16-B17D-47B8-A144-37232AE71BA6}"/>
            </a:ext>
          </a:extLst>
        </xdr:cNvPr>
        <xdr:cNvCxnSpPr/>
      </xdr:nvCxnSpPr>
      <xdr:spPr>
        <a:xfrm>
          <a:off x="4673600" y="6630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79392</xdr:rowOff>
    </xdr:from>
    <xdr:ext cx="405111" cy="259045"/>
    <xdr:sp macro="" textlink="">
      <xdr:nvSpPr>
        <xdr:cNvPr id="70" name="有形固定資産減価償却率最大値テキスト">
          <a:extLst>
            <a:ext uri="{FF2B5EF4-FFF2-40B4-BE49-F238E27FC236}">
              <a16:creationId xmlns:a16="http://schemas.microsoft.com/office/drawing/2014/main" id="{F5980937-3C5A-452D-BE8B-B0F64CB87A3E}"/>
            </a:ext>
          </a:extLst>
        </xdr:cNvPr>
        <xdr:cNvSpPr txBox="1"/>
      </xdr:nvSpPr>
      <xdr:spPr>
        <a:xfrm>
          <a:off x="4813300" y="496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132715</xdr:rowOff>
    </xdr:from>
    <xdr:to>
      <xdr:col>23</xdr:col>
      <xdr:colOff>174625</xdr:colOff>
      <xdr:row>25</xdr:row>
      <xdr:rowOff>132715</xdr:rowOff>
    </xdr:to>
    <xdr:cxnSp macro="">
      <xdr:nvCxnSpPr>
        <xdr:cNvPr id="71" name="直線コネクタ 70">
          <a:extLst>
            <a:ext uri="{FF2B5EF4-FFF2-40B4-BE49-F238E27FC236}">
              <a16:creationId xmlns:a16="http://schemas.microsoft.com/office/drawing/2014/main" id="{F16A7F3F-E0C9-43F2-93B9-9B9EAF431F28}"/>
            </a:ext>
          </a:extLst>
        </xdr:cNvPr>
        <xdr:cNvCxnSpPr/>
      </xdr:nvCxnSpPr>
      <xdr:spPr>
        <a:xfrm>
          <a:off x="4673600" y="5190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53085</xdr:rowOff>
    </xdr:from>
    <xdr:ext cx="405111" cy="259045"/>
    <xdr:sp macro="" textlink="">
      <xdr:nvSpPr>
        <xdr:cNvPr id="72" name="有形固定資産減価償却率平均値テキスト">
          <a:extLst>
            <a:ext uri="{FF2B5EF4-FFF2-40B4-BE49-F238E27FC236}">
              <a16:creationId xmlns:a16="http://schemas.microsoft.com/office/drawing/2014/main" id="{4DFB9833-151E-476E-8377-356A6A66DC4E}"/>
            </a:ext>
          </a:extLst>
        </xdr:cNvPr>
        <xdr:cNvSpPr txBox="1"/>
      </xdr:nvSpPr>
      <xdr:spPr>
        <a:xfrm>
          <a:off x="4813300" y="57966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74658</xdr:rowOff>
    </xdr:from>
    <xdr:to>
      <xdr:col>23</xdr:col>
      <xdr:colOff>136525</xdr:colOff>
      <xdr:row>30</xdr:row>
      <xdr:rowOff>4808</xdr:rowOff>
    </xdr:to>
    <xdr:sp macro="" textlink="">
      <xdr:nvSpPr>
        <xdr:cNvPr id="73" name="フローチャート: 判断 72">
          <a:extLst>
            <a:ext uri="{FF2B5EF4-FFF2-40B4-BE49-F238E27FC236}">
              <a16:creationId xmlns:a16="http://schemas.microsoft.com/office/drawing/2014/main" id="{32786F60-19AA-47C7-A06B-593C46481DA5}"/>
            </a:ext>
          </a:extLst>
        </xdr:cNvPr>
        <xdr:cNvSpPr/>
      </xdr:nvSpPr>
      <xdr:spPr>
        <a:xfrm>
          <a:off x="4711700" y="581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77742</xdr:rowOff>
    </xdr:from>
    <xdr:to>
      <xdr:col>19</xdr:col>
      <xdr:colOff>187325</xdr:colOff>
      <xdr:row>30</xdr:row>
      <xdr:rowOff>7892</xdr:rowOff>
    </xdr:to>
    <xdr:sp macro="" textlink="">
      <xdr:nvSpPr>
        <xdr:cNvPr id="74" name="フローチャート: 判断 73">
          <a:extLst>
            <a:ext uri="{FF2B5EF4-FFF2-40B4-BE49-F238E27FC236}">
              <a16:creationId xmlns:a16="http://schemas.microsoft.com/office/drawing/2014/main" id="{9ED73C76-837F-47CC-A656-E056EDD79509}"/>
            </a:ext>
          </a:extLst>
        </xdr:cNvPr>
        <xdr:cNvSpPr/>
      </xdr:nvSpPr>
      <xdr:spPr>
        <a:xfrm>
          <a:off x="4000500" y="582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56152</xdr:rowOff>
    </xdr:from>
    <xdr:to>
      <xdr:col>15</xdr:col>
      <xdr:colOff>187325</xdr:colOff>
      <xdr:row>29</xdr:row>
      <xdr:rowOff>157752</xdr:rowOff>
    </xdr:to>
    <xdr:sp macro="" textlink="">
      <xdr:nvSpPr>
        <xdr:cNvPr id="75" name="フローチャート: 判断 74">
          <a:extLst>
            <a:ext uri="{FF2B5EF4-FFF2-40B4-BE49-F238E27FC236}">
              <a16:creationId xmlns:a16="http://schemas.microsoft.com/office/drawing/2014/main" id="{DE5D72D4-1E86-4CF4-A8B9-B4D2C75A7248}"/>
            </a:ext>
          </a:extLst>
        </xdr:cNvPr>
        <xdr:cNvSpPr/>
      </xdr:nvSpPr>
      <xdr:spPr>
        <a:xfrm>
          <a:off x="3238500" y="5799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11702</xdr:rowOff>
    </xdr:from>
    <xdr:to>
      <xdr:col>11</xdr:col>
      <xdr:colOff>187325</xdr:colOff>
      <xdr:row>28</xdr:row>
      <xdr:rowOff>113302</xdr:rowOff>
    </xdr:to>
    <xdr:sp macro="" textlink="">
      <xdr:nvSpPr>
        <xdr:cNvPr id="76" name="フローチャート: 判断 75">
          <a:extLst>
            <a:ext uri="{FF2B5EF4-FFF2-40B4-BE49-F238E27FC236}">
              <a16:creationId xmlns:a16="http://schemas.microsoft.com/office/drawing/2014/main" id="{85E2B07D-C284-4211-BD1E-47CD7CA30A37}"/>
            </a:ext>
          </a:extLst>
        </xdr:cNvPr>
        <xdr:cNvSpPr/>
      </xdr:nvSpPr>
      <xdr:spPr>
        <a:xfrm>
          <a:off x="2476500" y="5583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51798</xdr:rowOff>
    </xdr:from>
    <xdr:to>
      <xdr:col>7</xdr:col>
      <xdr:colOff>187325</xdr:colOff>
      <xdr:row>28</xdr:row>
      <xdr:rowOff>153398</xdr:rowOff>
    </xdr:to>
    <xdr:sp macro="" textlink="">
      <xdr:nvSpPr>
        <xdr:cNvPr id="77" name="フローチャート: 判断 76">
          <a:extLst>
            <a:ext uri="{FF2B5EF4-FFF2-40B4-BE49-F238E27FC236}">
              <a16:creationId xmlns:a16="http://schemas.microsoft.com/office/drawing/2014/main" id="{259D36D0-FB2F-43E2-B42B-F8A63138E8EF}"/>
            </a:ext>
          </a:extLst>
        </xdr:cNvPr>
        <xdr:cNvSpPr/>
      </xdr:nvSpPr>
      <xdr:spPr>
        <a:xfrm>
          <a:off x="1714500" y="5623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6B1914FE-F8F1-41EF-8FFC-A55358928A68}"/>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630095E0-B51C-4727-88C7-D49692B71447}"/>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55E3EE17-3642-441D-A9FC-14764A5DEF7F}"/>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1B02FE78-37A1-40F7-98E1-1F0D3469690B}"/>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C7EB83D6-99E2-4B33-85E2-BAA3364B270C}"/>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51253</xdr:rowOff>
    </xdr:from>
    <xdr:to>
      <xdr:col>19</xdr:col>
      <xdr:colOff>187325</xdr:colOff>
      <xdr:row>30</xdr:row>
      <xdr:rowOff>152853</xdr:rowOff>
    </xdr:to>
    <xdr:sp macro="" textlink="">
      <xdr:nvSpPr>
        <xdr:cNvPr id="83" name="楕円 82">
          <a:extLst>
            <a:ext uri="{FF2B5EF4-FFF2-40B4-BE49-F238E27FC236}">
              <a16:creationId xmlns:a16="http://schemas.microsoft.com/office/drawing/2014/main" id="{16B9DFA2-B55D-48F2-838B-8AE9879E33D0}"/>
            </a:ext>
          </a:extLst>
        </xdr:cNvPr>
        <xdr:cNvSpPr/>
      </xdr:nvSpPr>
      <xdr:spPr>
        <a:xfrm>
          <a:off x="4000500" y="5966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1905</xdr:rowOff>
    </xdr:from>
    <xdr:to>
      <xdr:col>15</xdr:col>
      <xdr:colOff>187325</xdr:colOff>
      <xdr:row>30</xdr:row>
      <xdr:rowOff>103505</xdr:rowOff>
    </xdr:to>
    <xdr:sp macro="" textlink="">
      <xdr:nvSpPr>
        <xdr:cNvPr id="84" name="楕円 83">
          <a:extLst>
            <a:ext uri="{FF2B5EF4-FFF2-40B4-BE49-F238E27FC236}">
              <a16:creationId xmlns:a16="http://schemas.microsoft.com/office/drawing/2014/main" id="{32165B29-B8AA-476B-9EB4-4A7A665DA2FF}"/>
            </a:ext>
          </a:extLst>
        </xdr:cNvPr>
        <xdr:cNvSpPr/>
      </xdr:nvSpPr>
      <xdr:spPr>
        <a:xfrm>
          <a:off x="3238500" y="591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52705</xdr:rowOff>
    </xdr:from>
    <xdr:to>
      <xdr:col>19</xdr:col>
      <xdr:colOff>136525</xdr:colOff>
      <xdr:row>30</xdr:row>
      <xdr:rowOff>102053</xdr:rowOff>
    </xdr:to>
    <xdr:cxnSp macro="">
      <xdr:nvCxnSpPr>
        <xdr:cNvPr id="85" name="直線コネクタ 84">
          <a:extLst>
            <a:ext uri="{FF2B5EF4-FFF2-40B4-BE49-F238E27FC236}">
              <a16:creationId xmlns:a16="http://schemas.microsoft.com/office/drawing/2014/main" id="{22C8F221-5540-4CA6-BC4F-9E58899F34D6}"/>
            </a:ext>
          </a:extLst>
        </xdr:cNvPr>
        <xdr:cNvCxnSpPr/>
      </xdr:nvCxnSpPr>
      <xdr:spPr>
        <a:xfrm>
          <a:off x="3289300" y="5967730"/>
          <a:ext cx="762000" cy="49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124006</xdr:rowOff>
    </xdr:from>
    <xdr:to>
      <xdr:col>11</xdr:col>
      <xdr:colOff>187325</xdr:colOff>
      <xdr:row>30</xdr:row>
      <xdr:rowOff>54156</xdr:rowOff>
    </xdr:to>
    <xdr:sp macro="" textlink="">
      <xdr:nvSpPr>
        <xdr:cNvPr id="86" name="楕円 85">
          <a:extLst>
            <a:ext uri="{FF2B5EF4-FFF2-40B4-BE49-F238E27FC236}">
              <a16:creationId xmlns:a16="http://schemas.microsoft.com/office/drawing/2014/main" id="{34B25205-51AB-46AB-99C7-01D9FBDDF696}"/>
            </a:ext>
          </a:extLst>
        </xdr:cNvPr>
        <xdr:cNvSpPr/>
      </xdr:nvSpPr>
      <xdr:spPr>
        <a:xfrm>
          <a:off x="2476500" y="5867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3356</xdr:rowOff>
    </xdr:from>
    <xdr:to>
      <xdr:col>15</xdr:col>
      <xdr:colOff>136525</xdr:colOff>
      <xdr:row>30</xdr:row>
      <xdr:rowOff>52705</xdr:rowOff>
    </xdr:to>
    <xdr:cxnSp macro="">
      <xdr:nvCxnSpPr>
        <xdr:cNvPr id="87" name="直線コネクタ 86">
          <a:extLst>
            <a:ext uri="{FF2B5EF4-FFF2-40B4-BE49-F238E27FC236}">
              <a16:creationId xmlns:a16="http://schemas.microsoft.com/office/drawing/2014/main" id="{A209D467-9B94-4B07-AA12-CFFE52BBE779}"/>
            </a:ext>
          </a:extLst>
        </xdr:cNvPr>
        <xdr:cNvCxnSpPr/>
      </xdr:nvCxnSpPr>
      <xdr:spPr>
        <a:xfrm>
          <a:off x="2527300" y="5918381"/>
          <a:ext cx="762000" cy="49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42545</xdr:rowOff>
    </xdr:from>
    <xdr:to>
      <xdr:col>7</xdr:col>
      <xdr:colOff>187325</xdr:colOff>
      <xdr:row>28</xdr:row>
      <xdr:rowOff>144145</xdr:rowOff>
    </xdr:to>
    <xdr:sp macro="" textlink="">
      <xdr:nvSpPr>
        <xdr:cNvPr id="88" name="楕円 87">
          <a:extLst>
            <a:ext uri="{FF2B5EF4-FFF2-40B4-BE49-F238E27FC236}">
              <a16:creationId xmlns:a16="http://schemas.microsoft.com/office/drawing/2014/main" id="{B97712E8-7204-4849-A5DA-C8FDEA1A60DA}"/>
            </a:ext>
          </a:extLst>
        </xdr:cNvPr>
        <xdr:cNvSpPr/>
      </xdr:nvSpPr>
      <xdr:spPr>
        <a:xfrm>
          <a:off x="1714500" y="5614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93345</xdr:rowOff>
    </xdr:from>
    <xdr:to>
      <xdr:col>11</xdr:col>
      <xdr:colOff>136525</xdr:colOff>
      <xdr:row>30</xdr:row>
      <xdr:rowOff>3356</xdr:rowOff>
    </xdr:to>
    <xdr:cxnSp macro="">
      <xdr:nvCxnSpPr>
        <xdr:cNvPr id="89" name="直線コネクタ 88">
          <a:extLst>
            <a:ext uri="{FF2B5EF4-FFF2-40B4-BE49-F238E27FC236}">
              <a16:creationId xmlns:a16="http://schemas.microsoft.com/office/drawing/2014/main" id="{C27C0494-D579-4E95-8EFB-E14B9D2D2D56}"/>
            </a:ext>
          </a:extLst>
        </xdr:cNvPr>
        <xdr:cNvCxnSpPr/>
      </xdr:nvCxnSpPr>
      <xdr:spPr>
        <a:xfrm>
          <a:off x="1765300" y="5665470"/>
          <a:ext cx="762000" cy="252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24419</xdr:rowOff>
    </xdr:from>
    <xdr:ext cx="405111" cy="259045"/>
    <xdr:sp macro="" textlink="">
      <xdr:nvSpPr>
        <xdr:cNvPr id="90" name="n_1aveValue有形固定資産減価償却率">
          <a:extLst>
            <a:ext uri="{FF2B5EF4-FFF2-40B4-BE49-F238E27FC236}">
              <a16:creationId xmlns:a16="http://schemas.microsoft.com/office/drawing/2014/main" id="{2AE06BD9-2AC9-4508-9D1A-9833DB32A54A}"/>
            </a:ext>
          </a:extLst>
        </xdr:cNvPr>
        <xdr:cNvSpPr txBox="1"/>
      </xdr:nvSpPr>
      <xdr:spPr>
        <a:xfrm>
          <a:off x="3836044" y="55965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2829</xdr:rowOff>
    </xdr:from>
    <xdr:ext cx="405111" cy="259045"/>
    <xdr:sp macro="" textlink="">
      <xdr:nvSpPr>
        <xdr:cNvPr id="91" name="n_2aveValue有形固定資産減価償却率">
          <a:extLst>
            <a:ext uri="{FF2B5EF4-FFF2-40B4-BE49-F238E27FC236}">
              <a16:creationId xmlns:a16="http://schemas.microsoft.com/office/drawing/2014/main" id="{09A022F9-138C-498F-9276-776F24E70B88}"/>
            </a:ext>
          </a:extLst>
        </xdr:cNvPr>
        <xdr:cNvSpPr txBox="1"/>
      </xdr:nvSpPr>
      <xdr:spPr>
        <a:xfrm>
          <a:off x="3086744" y="5574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129829</xdr:rowOff>
    </xdr:from>
    <xdr:ext cx="405111" cy="259045"/>
    <xdr:sp macro="" textlink="">
      <xdr:nvSpPr>
        <xdr:cNvPr id="92" name="n_3aveValue有形固定資産減価償却率">
          <a:extLst>
            <a:ext uri="{FF2B5EF4-FFF2-40B4-BE49-F238E27FC236}">
              <a16:creationId xmlns:a16="http://schemas.microsoft.com/office/drawing/2014/main" id="{877C2140-6F7A-495E-B3DD-D9A5B4DCA121}"/>
            </a:ext>
          </a:extLst>
        </xdr:cNvPr>
        <xdr:cNvSpPr txBox="1"/>
      </xdr:nvSpPr>
      <xdr:spPr>
        <a:xfrm>
          <a:off x="2324744" y="5359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144525</xdr:rowOff>
    </xdr:from>
    <xdr:ext cx="405111" cy="259045"/>
    <xdr:sp macro="" textlink="">
      <xdr:nvSpPr>
        <xdr:cNvPr id="93" name="n_4aveValue有形固定資産減価償却率">
          <a:extLst>
            <a:ext uri="{FF2B5EF4-FFF2-40B4-BE49-F238E27FC236}">
              <a16:creationId xmlns:a16="http://schemas.microsoft.com/office/drawing/2014/main" id="{46C376FC-6E15-4854-A476-7BF657BA3AFC}"/>
            </a:ext>
          </a:extLst>
        </xdr:cNvPr>
        <xdr:cNvSpPr txBox="1"/>
      </xdr:nvSpPr>
      <xdr:spPr>
        <a:xfrm>
          <a:off x="1562744" y="5716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143980</xdr:rowOff>
    </xdr:from>
    <xdr:ext cx="405111" cy="259045"/>
    <xdr:sp macro="" textlink="">
      <xdr:nvSpPr>
        <xdr:cNvPr id="94" name="n_1mainValue有形固定資産減価償却率">
          <a:extLst>
            <a:ext uri="{FF2B5EF4-FFF2-40B4-BE49-F238E27FC236}">
              <a16:creationId xmlns:a16="http://schemas.microsoft.com/office/drawing/2014/main" id="{BCFC3F85-8980-47AF-85AE-B37187BA02B3}"/>
            </a:ext>
          </a:extLst>
        </xdr:cNvPr>
        <xdr:cNvSpPr txBox="1"/>
      </xdr:nvSpPr>
      <xdr:spPr>
        <a:xfrm>
          <a:off x="3836044" y="6059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94632</xdr:rowOff>
    </xdr:from>
    <xdr:ext cx="405111" cy="259045"/>
    <xdr:sp macro="" textlink="">
      <xdr:nvSpPr>
        <xdr:cNvPr id="95" name="n_2mainValue有形固定資産減価償却率">
          <a:extLst>
            <a:ext uri="{FF2B5EF4-FFF2-40B4-BE49-F238E27FC236}">
              <a16:creationId xmlns:a16="http://schemas.microsoft.com/office/drawing/2014/main" id="{BFFFDE4A-6AC0-4FB9-91D8-856D21F15F20}"/>
            </a:ext>
          </a:extLst>
        </xdr:cNvPr>
        <xdr:cNvSpPr txBox="1"/>
      </xdr:nvSpPr>
      <xdr:spPr>
        <a:xfrm>
          <a:off x="3086744" y="6009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45283</xdr:rowOff>
    </xdr:from>
    <xdr:ext cx="405111" cy="259045"/>
    <xdr:sp macro="" textlink="">
      <xdr:nvSpPr>
        <xdr:cNvPr id="96" name="n_3mainValue有形固定資産減価償却率">
          <a:extLst>
            <a:ext uri="{FF2B5EF4-FFF2-40B4-BE49-F238E27FC236}">
              <a16:creationId xmlns:a16="http://schemas.microsoft.com/office/drawing/2014/main" id="{70F0972E-9B88-48C3-8E1D-4B3B1BACC3CE}"/>
            </a:ext>
          </a:extLst>
        </xdr:cNvPr>
        <xdr:cNvSpPr txBox="1"/>
      </xdr:nvSpPr>
      <xdr:spPr>
        <a:xfrm>
          <a:off x="2324744" y="5960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160672</xdr:rowOff>
    </xdr:from>
    <xdr:ext cx="405111" cy="259045"/>
    <xdr:sp macro="" textlink="">
      <xdr:nvSpPr>
        <xdr:cNvPr id="97" name="n_4mainValue有形固定資産減価償却率">
          <a:extLst>
            <a:ext uri="{FF2B5EF4-FFF2-40B4-BE49-F238E27FC236}">
              <a16:creationId xmlns:a16="http://schemas.microsoft.com/office/drawing/2014/main" id="{7FF26873-E4D2-43AB-B1A7-2C85E4E9D04D}"/>
            </a:ext>
          </a:extLst>
        </xdr:cNvPr>
        <xdr:cNvSpPr txBox="1"/>
      </xdr:nvSpPr>
      <xdr:spPr>
        <a:xfrm>
          <a:off x="1562744" y="538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8" name="正方形/長方形 97">
          <a:extLst>
            <a:ext uri="{FF2B5EF4-FFF2-40B4-BE49-F238E27FC236}">
              <a16:creationId xmlns:a16="http://schemas.microsoft.com/office/drawing/2014/main" id="{61A98755-6B91-4B5C-8DC4-CCE9A7C3DDF4}"/>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9" name="正方形/長方形 98">
          <a:extLst>
            <a:ext uri="{FF2B5EF4-FFF2-40B4-BE49-F238E27FC236}">
              <a16:creationId xmlns:a16="http://schemas.microsoft.com/office/drawing/2014/main" id="{B1441879-9D06-47EC-B044-F35DF9E96838}"/>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0" name="正方形/長方形 99">
          <a:extLst>
            <a:ext uri="{FF2B5EF4-FFF2-40B4-BE49-F238E27FC236}">
              <a16:creationId xmlns:a16="http://schemas.microsoft.com/office/drawing/2014/main" id="{2A326488-C07E-4E1A-BD0C-66567F237DCF}"/>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[ 501.3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1" name="正方形/長方形 100">
          <a:extLst>
            <a:ext uri="{FF2B5EF4-FFF2-40B4-BE49-F238E27FC236}">
              <a16:creationId xmlns:a16="http://schemas.microsoft.com/office/drawing/2014/main" id="{58CABD88-BA99-4B4F-96A6-DD8769FE4E59}"/>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2" name="正方形/長方形 101">
          <a:extLst>
            <a:ext uri="{FF2B5EF4-FFF2-40B4-BE49-F238E27FC236}">
              <a16:creationId xmlns:a16="http://schemas.microsoft.com/office/drawing/2014/main" id="{60C804D8-8179-417E-AF72-919609E6D305}"/>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3" name="正方形/長方形 102">
          <a:extLst>
            <a:ext uri="{FF2B5EF4-FFF2-40B4-BE49-F238E27FC236}">
              <a16:creationId xmlns:a16="http://schemas.microsoft.com/office/drawing/2014/main" id="{741A062E-8C6E-4F94-AB0B-2CA2E3EDBAC4}"/>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4" name="正方形/長方形 103">
          <a:extLst>
            <a:ext uri="{FF2B5EF4-FFF2-40B4-BE49-F238E27FC236}">
              <a16:creationId xmlns:a16="http://schemas.microsoft.com/office/drawing/2014/main" id="{0544C895-FDD7-42B8-B41F-B02BC034EA92}"/>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5" name="正方形/長方形 104">
          <a:extLst>
            <a:ext uri="{FF2B5EF4-FFF2-40B4-BE49-F238E27FC236}">
              <a16:creationId xmlns:a16="http://schemas.microsoft.com/office/drawing/2014/main" id="{F4B17ECB-B84D-499B-AF79-60203AE71AF7}"/>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6" name="正方形/長方形 105">
          <a:extLst>
            <a:ext uri="{FF2B5EF4-FFF2-40B4-BE49-F238E27FC236}">
              <a16:creationId xmlns:a16="http://schemas.microsoft.com/office/drawing/2014/main" id="{A6E29A52-2F69-4EDB-B245-1CAB25F74566}"/>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7" name="正方形/長方形 106">
          <a:extLst>
            <a:ext uri="{FF2B5EF4-FFF2-40B4-BE49-F238E27FC236}">
              <a16:creationId xmlns:a16="http://schemas.microsoft.com/office/drawing/2014/main" id="{F31C5481-91E4-4644-ABD5-B3E0B22E9E4C}"/>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8" name="正方形/長方形 107">
          <a:extLst>
            <a:ext uri="{FF2B5EF4-FFF2-40B4-BE49-F238E27FC236}">
              <a16:creationId xmlns:a16="http://schemas.microsoft.com/office/drawing/2014/main" id="{2DA9D9E5-04A1-40A5-876D-AFD9D242F63D}"/>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9" name="正方形/長方形 108">
          <a:extLst>
            <a:ext uri="{FF2B5EF4-FFF2-40B4-BE49-F238E27FC236}">
              <a16:creationId xmlns:a16="http://schemas.microsoft.com/office/drawing/2014/main" id="{9DAC35BC-C4AF-43C0-8762-302D454B0783}"/>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0" name="テキスト ボックス 109">
          <a:extLst>
            <a:ext uri="{FF2B5EF4-FFF2-40B4-BE49-F238E27FC236}">
              <a16:creationId xmlns:a16="http://schemas.microsoft.com/office/drawing/2014/main" id="{0EA7303B-A45B-4EA6-B96E-289CE1814C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については、新規借入れの抑制により地方債現在高は減少傾向にある。しかしながら今後は新庁舎建設事業により地方債現在高の増加が見込まれるため引き続き新規借入れの抑制に努めるほか、税の収納率上昇による増収への取組や行政コストの見直し・改善を図りながら将来世代へ過度な負担を強いることがないよう努める。</a:t>
          </a:r>
        </a:p>
        <a:p>
          <a:endParaRPr kumimoji="1" lang="ja-JP" altLang="en-US"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1" name="テキスト ボックス 110">
          <a:extLst>
            <a:ext uri="{FF2B5EF4-FFF2-40B4-BE49-F238E27FC236}">
              <a16:creationId xmlns:a16="http://schemas.microsoft.com/office/drawing/2014/main" id="{454B24E1-98C4-4D69-9C77-1FEFD6AAA02E}"/>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2" name="直線コネクタ 111">
          <a:extLst>
            <a:ext uri="{FF2B5EF4-FFF2-40B4-BE49-F238E27FC236}">
              <a16:creationId xmlns:a16="http://schemas.microsoft.com/office/drawing/2014/main" id="{4CA94D03-465F-464D-9B84-25113D88333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3" name="テキスト ボックス 112">
          <a:extLst>
            <a:ext uri="{FF2B5EF4-FFF2-40B4-BE49-F238E27FC236}">
              <a16:creationId xmlns:a16="http://schemas.microsoft.com/office/drawing/2014/main" id="{B61B2BA6-8715-46D5-83E1-2364F1D66851}"/>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4" name="直線コネクタ 113">
          <a:extLst>
            <a:ext uri="{FF2B5EF4-FFF2-40B4-BE49-F238E27FC236}">
              <a16:creationId xmlns:a16="http://schemas.microsoft.com/office/drawing/2014/main" id="{897454F7-8946-452E-9B0A-FA3DEC72FDC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5" name="テキスト ボックス 114">
          <a:extLst>
            <a:ext uri="{FF2B5EF4-FFF2-40B4-BE49-F238E27FC236}">
              <a16:creationId xmlns:a16="http://schemas.microsoft.com/office/drawing/2014/main" id="{BC3ACC8D-CC2A-404F-A245-647538084667}"/>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6" name="直線コネクタ 115">
          <a:extLst>
            <a:ext uri="{FF2B5EF4-FFF2-40B4-BE49-F238E27FC236}">
              <a16:creationId xmlns:a16="http://schemas.microsoft.com/office/drawing/2014/main" id="{5E73A61A-AC6D-4EC0-81DA-5D3799BD8C0D}"/>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7" name="テキスト ボックス 116">
          <a:extLst>
            <a:ext uri="{FF2B5EF4-FFF2-40B4-BE49-F238E27FC236}">
              <a16:creationId xmlns:a16="http://schemas.microsoft.com/office/drawing/2014/main" id="{AABD096A-3B93-4988-BA92-A230F54A7F43}"/>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8" name="直線コネクタ 117">
          <a:extLst>
            <a:ext uri="{FF2B5EF4-FFF2-40B4-BE49-F238E27FC236}">
              <a16:creationId xmlns:a16="http://schemas.microsoft.com/office/drawing/2014/main" id="{95797D0A-6033-4CE3-A0FD-5956B2117FAD}"/>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9" name="テキスト ボックス 118">
          <a:extLst>
            <a:ext uri="{FF2B5EF4-FFF2-40B4-BE49-F238E27FC236}">
              <a16:creationId xmlns:a16="http://schemas.microsoft.com/office/drawing/2014/main" id="{8BDC673A-094B-4622-AB84-B1023F4D85DE}"/>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0" name="直線コネクタ 119">
          <a:extLst>
            <a:ext uri="{FF2B5EF4-FFF2-40B4-BE49-F238E27FC236}">
              <a16:creationId xmlns:a16="http://schemas.microsoft.com/office/drawing/2014/main" id="{C9586A84-10F5-4C93-B961-84567E4394C1}"/>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1" name="テキスト ボックス 120">
          <a:extLst>
            <a:ext uri="{FF2B5EF4-FFF2-40B4-BE49-F238E27FC236}">
              <a16:creationId xmlns:a16="http://schemas.microsoft.com/office/drawing/2014/main" id="{AC596B72-1DCE-4327-9585-35A8970AB59C}"/>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2" name="直線コネクタ 121">
          <a:extLst>
            <a:ext uri="{FF2B5EF4-FFF2-40B4-BE49-F238E27FC236}">
              <a16:creationId xmlns:a16="http://schemas.microsoft.com/office/drawing/2014/main" id="{CC4B702E-25A4-4024-B53A-DB0E7E2D4A6F}"/>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3" name="テキスト ボックス 122">
          <a:extLst>
            <a:ext uri="{FF2B5EF4-FFF2-40B4-BE49-F238E27FC236}">
              <a16:creationId xmlns:a16="http://schemas.microsoft.com/office/drawing/2014/main" id="{6FF22230-80E1-4B9C-9F63-7EDB43870F54}"/>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4" name="直線コネクタ 123">
          <a:extLst>
            <a:ext uri="{FF2B5EF4-FFF2-40B4-BE49-F238E27FC236}">
              <a16:creationId xmlns:a16="http://schemas.microsoft.com/office/drawing/2014/main" id="{919C171B-0E94-4510-842E-B34ED80DC87B}"/>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5" name="債務償還比率グラフ枠">
          <a:extLst>
            <a:ext uri="{FF2B5EF4-FFF2-40B4-BE49-F238E27FC236}">
              <a16:creationId xmlns:a16="http://schemas.microsoft.com/office/drawing/2014/main" id="{99698489-3848-47FF-BC8C-09119BA8765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96647</xdr:rowOff>
    </xdr:to>
    <xdr:cxnSp macro="">
      <xdr:nvCxnSpPr>
        <xdr:cNvPr id="126" name="直線コネクタ 125">
          <a:extLst>
            <a:ext uri="{FF2B5EF4-FFF2-40B4-BE49-F238E27FC236}">
              <a16:creationId xmlns:a16="http://schemas.microsoft.com/office/drawing/2014/main" id="{28857FC7-21D5-4AEF-BCB7-F426042E3E3C}"/>
            </a:ext>
          </a:extLst>
        </xdr:cNvPr>
        <xdr:cNvCxnSpPr/>
      </xdr:nvCxnSpPr>
      <xdr:spPr>
        <a:xfrm flipV="1">
          <a:off x="14793595" y="5312833"/>
          <a:ext cx="1269" cy="1384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100474</xdr:rowOff>
    </xdr:from>
    <xdr:ext cx="560923" cy="259045"/>
    <xdr:sp macro="" textlink="">
      <xdr:nvSpPr>
        <xdr:cNvPr id="127" name="債務償還比率最小値テキスト">
          <a:extLst>
            <a:ext uri="{FF2B5EF4-FFF2-40B4-BE49-F238E27FC236}">
              <a16:creationId xmlns:a16="http://schemas.microsoft.com/office/drawing/2014/main" id="{1CD101CD-1940-4902-8C36-2D1D075AA8CE}"/>
            </a:ext>
          </a:extLst>
        </xdr:cNvPr>
        <xdr:cNvSpPr txBox="1"/>
      </xdr:nvSpPr>
      <xdr:spPr>
        <a:xfrm>
          <a:off x="14846300" y="670129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96647</xdr:rowOff>
    </xdr:from>
    <xdr:to>
      <xdr:col>76</xdr:col>
      <xdr:colOff>111125</xdr:colOff>
      <xdr:row>34</xdr:row>
      <xdr:rowOff>96647</xdr:rowOff>
    </xdr:to>
    <xdr:cxnSp macro="">
      <xdr:nvCxnSpPr>
        <xdr:cNvPr id="128" name="直線コネクタ 127">
          <a:extLst>
            <a:ext uri="{FF2B5EF4-FFF2-40B4-BE49-F238E27FC236}">
              <a16:creationId xmlns:a16="http://schemas.microsoft.com/office/drawing/2014/main" id="{6BAD9DFB-CE9F-4495-B7B5-D44224127DA0}"/>
            </a:ext>
          </a:extLst>
        </xdr:cNvPr>
        <xdr:cNvCxnSpPr/>
      </xdr:nvCxnSpPr>
      <xdr:spPr>
        <a:xfrm>
          <a:off x="14706600" y="6697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29" name="債務償還比率最大値テキスト">
          <a:extLst>
            <a:ext uri="{FF2B5EF4-FFF2-40B4-BE49-F238E27FC236}">
              <a16:creationId xmlns:a16="http://schemas.microsoft.com/office/drawing/2014/main" id="{4474DC8E-47C8-4350-A65F-94DEE5C2A006}"/>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0" name="直線コネクタ 129">
          <a:extLst>
            <a:ext uri="{FF2B5EF4-FFF2-40B4-BE49-F238E27FC236}">
              <a16:creationId xmlns:a16="http://schemas.microsoft.com/office/drawing/2014/main" id="{823247EC-1C93-4493-B8B8-41886F4DB70F}"/>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121436</xdr:rowOff>
    </xdr:from>
    <xdr:ext cx="469744" cy="259045"/>
    <xdr:sp macro="" textlink="">
      <xdr:nvSpPr>
        <xdr:cNvPr id="131" name="債務償還比率平均値テキスト">
          <a:extLst>
            <a:ext uri="{FF2B5EF4-FFF2-40B4-BE49-F238E27FC236}">
              <a16:creationId xmlns:a16="http://schemas.microsoft.com/office/drawing/2014/main" id="{DF47838E-C0CB-4C4F-B3BC-B062CCD6B6EC}"/>
            </a:ext>
          </a:extLst>
        </xdr:cNvPr>
        <xdr:cNvSpPr txBox="1"/>
      </xdr:nvSpPr>
      <xdr:spPr>
        <a:xfrm>
          <a:off x="14846300" y="58650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143009</xdr:rowOff>
    </xdr:from>
    <xdr:to>
      <xdr:col>76</xdr:col>
      <xdr:colOff>73025</xdr:colOff>
      <xdr:row>30</xdr:row>
      <xdr:rowOff>73159</xdr:rowOff>
    </xdr:to>
    <xdr:sp macro="" textlink="">
      <xdr:nvSpPr>
        <xdr:cNvPr id="132" name="フローチャート: 判断 131">
          <a:extLst>
            <a:ext uri="{FF2B5EF4-FFF2-40B4-BE49-F238E27FC236}">
              <a16:creationId xmlns:a16="http://schemas.microsoft.com/office/drawing/2014/main" id="{E64E0C44-0F89-4BE7-A2DD-3A5C3CED2CFF}"/>
            </a:ext>
          </a:extLst>
        </xdr:cNvPr>
        <xdr:cNvSpPr/>
      </xdr:nvSpPr>
      <xdr:spPr>
        <a:xfrm>
          <a:off x="14744700" y="588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70563</xdr:rowOff>
    </xdr:from>
    <xdr:to>
      <xdr:col>72</xdr:col>
      <xdr:colOff>123825</xdr:colOff>
      <xdr:row>30</xdr:row>
      <xdr:rowOff>713</xdr:rowOff>
    </xdr:to>
    <xdr:sp macro="" textlink="">
      <xdr:nvSpPr>
        <xdr:cNvPr id="133" name="フローチャート: 判断 132">
          <a:extLst>
            <a:ext uri="{FF2B5EF4-FFF2-40B4-BE49-F238E27FC236}">
              <a16:creationId xmlns:a16="http://schemas.microsoft.com/office/drawing/2014/main" id="{58B66D24-5800-4C01-8CC5-37BE92E95F18}"/>
            </a:ext>
          </a:extLst>
        </xdr:cNvPr>
        <xdr:cNvSpPr/>
      </xdr:nvSpPr>
      <xdr:spPr>
        <a:xfrm>
          <a:off x="14033500" y="5814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60847</xdr:rowOff>
    </xdr:from>
    <xdr:to>
      <xdr:col>68</xdr:col>
      <xdr:colOff>123825</xdr:colOff>
      <xdr:row>29</xdr:row>
      <xdr:rowOff>162447</xdr:rowOff>
    </xdr:to>
    <xdr:sp macro="" textlink="">
      <xdr:nvSpPr>
        <xdr:cNvPr id="134" name="フローチャート: 判断 133">
          <a:extLst>
            <a:ext uri="{FF2B5EF4-FFF2-40B4-BE49-F238E27FC236}">
              <a16:creationId xmlns:a16="http://schemas.microsoft.com/office/drawing/2014/main" id="{97AA63D7-63C7-461D-8004-7975EE2C58BF}"/>
            </a:ext>
          </a:extLst>
        </xdr:cNvPr>
        <xdr:cNvSpPr/>
      </xdr:nvSpPr>
      <xdr:spPr>
        <a:xfrm>
          <a:off x="13271500" y="5804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49932</xdr:rowOff>
    </xdr:from>
    <xdr:to>
      <xdr:col>64</xdr:col>
      <xdr:colOff>123825</xdr:colOff>
      <xdr:row>29</xdr:row>
      <xdr:rowOff>151532</xdr:rowOff>
    </xdr:to>
    <xdr:sp macro="" textlink="">
      <xdr:nvSpPr>
        <xdr:cNvPr id="135" name="フローチャート: 判断 134">
          <a:extLst>
            <a:ext uri="{FF2B5EF4-FFF2-40B4-BE49-F238E27FC236}">
              <a16:creationId xmlns:a16="http://schemas.microsoft.com/office/drawing/2014/main" id="{FE407D75-B84D-4590-8081-E9A2A1B19EF7}"/>
            </a:ext>
          </a:extLst>
        </xdr:cNvPr>
        <xdr:cNvSpPr/>
      </xdr:nvSpPr>
      <xdr:spPr>
        <a:xfrm>
          <a:off x="12509500" y="5793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76920</xdr:rowOff>
    </xdr:from>
    <xdr:to>
      <xdr:col>60</xdr:col>
      <xdr:colOff>123825</xdr:colOff>
      <xdr:row>30</xdr:row>
      <xdr:rowOff>7070</xdr:rowOff>
    </xdr:to>
    <xdr:sp macro="" textlink="">
      <xdr:nvSpPr>
        <xdr:cNvPr id="136" name="フローチャート: 判断 135">
          <a:extLst>
            <a:ext uri="{FF2B5EF4-FFF2-40B4-BE49-F238E27FC236}">
              <a16:creationId xmlns:a16="http://schemas.microsoft.com/office/drawing/2014/main" id="{79F3CA38-95AC-42E0-8F43-5340A6434D5A}"/>
            </a:ext>
          </a:extLst>
        </xdr:cNvPr>
        <xdr:cNvSpPr/>
      </xdr:nvSpPr>
      <xdr:spPr>
        <a:xfrm>
          <a:off x="11747500" y="582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6026AD87-A284-4DE3-A489-C0277A503655}"/>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8E8FF165-1CB2-4E68-BE96-DE9839ECB39F}"/>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FC54093E-BB1E-4B44-B554-AD7143E4468C}"/>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A2BED9EB-D7DC-484A-8E7F-AE473EB3169D}"/>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FEA0D953-E822-4B11-8562-E0BB29C65194}"/>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119740</xdr:rowOff>
    </xdr:from>
    <xdr:to>
      <xdr:col>76</xdr:col>
      <xdr:colOff>73025</xdr:colOff>
      <xdr:row>30</xdr:row>
      <xdr:rowOff>49890</xdr:rowOff>
    </xdr:to>
    <xdr:sp macro="" textlink="">
      <xdr:nvSpPr>
        <xdr:cNvPr id="142" name="楕円 141">
          <a:extLst>
            <a:ext uri="{FF2B5EF4-FFF2-40B4-BE49-F238E27FC236}">
              <a16:creationId xmlns:a16="http://schemas.microsoft.com/office/drawing/2014/main" id="{1FE90976-5314-4C8C-B290-E5A2B2863EA3}"/>
            </a:ext>
          </a:extLst>
        </xdr:cNvPr>
        <xdr:cNvSpPr/>
      </xdr:nvSpPr>
      <xdr:spPr>
        <a:xfrm>
          <a:off x="14744700" y="5863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142617</xdr:rowOff>
    </xdr:from>
    <xdr:ext cx="469744" cy="259045"/>
    <xdr:sp macro="" textlink="">
      <xdr:nvSpPr>
        <xdr:cNvPr id="143" name="債務償還比率該当値テキスト">
          <a:extLst>
            <a:ext uri="{FF2B5EF4-FFF2-40B4-BE49-F238E27FC236}">
              <a16:creationId xmlns:a16="http://schemas.microsoft.com/office/drawing/2014/main" id="{DB23E673-F179-4F19-9903-0C01C3591BFC}"/>
            </a:ext>
          </a:extLst>
        </xdr:cNvPr>
        <xdr:cNvSpPr txBox="1"/>
      </xdr:nvSpPr>
      <xdr:spPr>
        <a:xfrm>
          <a:off x="14846300" y="5714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89105</xdr:rowOff>
    </xdr:from>
    <xdr:to>
      <xdr:col>72</xdr:col>
      <xdr:colOff>123825</xdr:colOff>
      <xdr:row>31</xdr:row>
      <xdr:rowOff>19255</xdr:rowOff>
    </xdr:to>
    <xdr:sp macro="" textlink="">
      <xdr:nvSpPr>
        <xdr:cNvPr id="144" name="楕円 143">
          <a:extLst>
            <a:ext uri="{FF2B5EF4-FFF2-40B4-BE49-F238E27FC236}">
              <a16:creationId xmlns:a16="http://schemas.microsoft.com/office/drawing/2014/main" id="{4D014971-2FDF-46DF-A3AC-D089631BB982}"/>
            </a:ext>
          </a:extLst>
        </xdr:cNvPr>
        <xdr:cNvSpPr/>
      </xdr:nvSpPr>
      <xdr:spPr>
        <a:xfrm>
          <a:off x="14033500" y="6004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170540</xdr:rowOff>
    </xdr:from>
    <xdr:to>
      <xdr:col>76</xdr:col>
      <xdr:colOff>22225</xdr:colOff>
      <xdr:row>30</xdr:row>
      <xdr:rowOff>139905</xdr:rowOff>
    </xdr:to>
    <xdr:cxnSp macro="">
      <xdr:nvCxnSpPr>
        <xdr:cNvPr id="145" name="直線コネクタ 144">
          <a:extLst>
            <a:ext uri="{FF2B5EF4-FFF2-40B4-BE49-F238E27FC236}">
              <a16:creationId xmlns:a16="http://schemas.microsoft.com/office/drawing/2014/main" id="{C233426F-3BE1-4B43-ADA6-308F6B9F0B1E}"/>
            </a:ext>
          </a:extLst>
        </xdr:cNvPr>
        <xdr:cNvCxnSpPr/>
      </xdr:nvCxnSpPr>
      <xdr:spPr>
        <a:xfrm flipV="1">
          <a:off x="14084300" y="5914115"/>
          <a:ext cx="711200" cy="140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143129</xdr:rowOff>
    </xdr:from>
    <xdr:to>
      <xdr:col>68</xdr:col>
      <xdr:colOff>123825</xdr:colOff>
      <xdr:row>30</xdr:row>
      <xdr:rowOff>73279</xdr:rowOff>
    </xdr:to>
    <xdr:sp macro="" textlink="">
      <xdr:nvSpPr>
        <xdr:cNvPr id="146" name="楕円 145">
          <a:extLst>
            <a:ext uri="{FF2B5EF4-FFF2-40B4-BE49-F238E27FC236}">
              <a16:creationId xmlns:a16="http://schemas.microsoft.com/office/drawing/2014/main" id="{FD414C0B-9822-4152-BADB-FD1D5B7154BD}"/>
            </a:ext>
          </a:extLst>
        </xdr:cNvPr>
        <xdr:cNvSpPr/>
      </xdr:nvSpPr>
      <xdr:spPr>
        <a:xfrm>
          <a:off x="13271500" y="5886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22479</xdr:rowOff>
    </xdr:from>
    <xdr:to>
      <xdr:col>72</xdr:col>
      <xdr:colOff>73025</xdr:colOff>
      <xdr:row>30</xdr:row>
      <xdr:rowOff>139905</xdr:rowOff>
    </xdr:to>
    <xdr:cxnSp macro="">
      <xdr:nvCxnSpPr>
        <xdr:cNvPr id="147" name="直線コネクタ 146">
          <a:extLst>
            <a:ext uri="{FF2B5EF4-FFF2-40B4-BE49-F238E27FC236}">
              <a16:creationId xmlns:a16="http://schemas.microsoft.com/office/drawing/2014/main" id="{D6821BB9-BEB7-4B0E-8328-07B51ED80E61}"/>
            </a:ext>
          </a:extLst>
        </xdr:cNvPr>
        <xdr:cNvCxnSpPr/>
      </xdr:nvCxnSpPr>
      <xdr:spPr>
        <a:xfrm>
          <a:off x="13322300" y="5937504"/>
          <a:ext cx="762000" cy="117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95031</xdr:rowOff>
    </xdr:from>
    <xdr:to>
      <xdr:col>64</xdr:col>
      <xdr:colOff>123825</xdr:colOff>
      <xdr:row>30</xdr:row>
      <xdr:rowOff>25181</xdr:rowOff>
    </xdr:to>
    <xdr:sp macro="" textlink="">
      <xdr:nvSpPr>
        <xdr:cNvPr id="148" name="楕円 147">
          <a:extLst>
            <a:ext uri="{FF2B5EF4-FFF2-40B4-BE49-F238E27FC236}">
              <a16:creationId xmlns:a16="http://schemas.microsoft.com/office/drawing/2014/main" id="{64947921-F26B-44E7-96F8-C55E53D72CA8}"/>
            </a:ext>
          </a:extLst>
        </xdr:cNvPr>
        <xdr:cNvSpPr/>
      </xdr:nvSpPr>
      <xdr:spPr>
        <a:xfrm>
          <a:off x="12509500" y="5838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145831</xdr:rowOff>
    </xdr:from>
    <xdr:to>
      <xdr:col>68</xdr:col>
      <xdr:colOff>73025</xdr:colOff>
      <xdr:row>30</xdr:row>
      <xdr:rowOff>22479</xdr:rowOff>
    </xdr:to>
    <xdr:cxnSp macro="">
      <xdr:nvCxnSpPr>
        <xdr:cNvPr id="149" name="直線コネクタ 148">
          <a:extLst>
            <a:ext uri="{FF2B5EF4-FFF2-40B4-BE49-F238E27FC236}">
              <a16:creationId xmlns:a16="http://schemas.microsoft.com/office/drawing/2014/main" id="{3B67D917-A2E4-43CB-91A7-EA9B53E2EE48}"/>
            </a:ext>
          </a:extLst>
        </xdr:cNvPr>
        <xdr:cNvCxnSpPr/>
      </xdr:nvCxnSpPr>
      <xdr:spPr>
        <a:xfrm>
          <a:off x="12560300" y="5889406"/>
          <a:ext cx="762000" cy="4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56769</xdr:rowOff>
    </xdr:from>
    <xdr:to>
      <xdr:col>60</xdr:col>
      <xdr:colOff>123825</xdr:colOff>
      <xdr:row>29</xdr:row>
      <xdr:rowOff>158369</xdr:rowOff>
    </xdr:to>
    <xdr:sp macro="" textlink="">
      <xdr:nvSpPr>
        <xdr:cNvPr id="150" name="楕円 149">
          <a:extLst>
            <a:ext uri="{FF2B5EF4-FFF2-40B4-BE49-F238E27FC236}">
              <a16:creationId xmlns:a16="http://schemas.microsoft.com/office/drawing/2014/main" id="{2FB377F9-701E-4342-916C-282C9AEDE025}"/>
            </a:ext>
          </a:extLst>
        </xdr:cNvPr>
        <xdr:cNvSpPr/>
      </xdr:nvSpPr>
      <xdr:spPr>
        <a:xfrm>
          <a:off x="11747500" y="5800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107569</xdr:rowOff>
    </xdr:from>
    <xdr:to>
      <xdr:col>64</xdr:col>
      <xdr:colOff>73025</xdr:colOff>
      <xdr:row>29</xdr:row>
      <xdr:rowOff>145831</xdr:rowOff>
    </xdr:to>
    <xdr:cxnSp macro="">
      <xdr:nvCxnSpPr>
        <xdr:cNvPr id="151" name="直線コネクタ 150">
          <a:extLst>
            <a:ext uri="{FF2B5EF4-FFF2-40B4-BE49-F238E27FC236}">
              <a16:creationId xmlns:a16="http://schemas.microsoft.com/office/drawing/2014/main" id="{3B79F117-F7EC-4AC9-A18B-42F7699539C8}"/>
            </a:ext>
          </a:extLst>
        </xdr:cNvPr>
        <xdr:cNvCxnSpPr/>
      </xdr:nvCxnSpPr>
      <xdr:spPr>
        <a:xfrm>
          <a:off x="11798300" y="5851144"/>
          <a:ext cx="762000" cy="38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17240</xdr:rowOff>
    </xdr:from>
    <xdr:ext cx="469744" cy="259045"/>
    <xdr:sp macro="" textlink="">
      <xdr:nvSpPr>
        <xdr:cNvPr id="152" name="n_1aveValue債務償還比率">
          <a:extLst>
            <a:ext uri="{FF2B5EF4-FFF2-40B4-BE49-F238E27FC236}">
              <a16:creationId xmlns:a16="http://schemas.microsoft.com/office/drawing/2014/main" id="{CEF4BB14-3E9F-43AA-998D-EEF9E1B069E7}"/>
            </a:ext>
          </a:extLst>
        </xdr:cNvPr>
        <xdr:cNvSpPr txBox="1"/>
      </xdr:nvSpPr>
      <xdr:spPr>
        <a:xfrm>
          <a:off x="13836727" y="5589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7524</xdr:rowOff>
    </xdr:from>
    <xdr:ext cx="469744" cy="259045"/>
    <xdr:sp macro="" textlink="">
      <xdr:nvSpPr>
        <xdr:cNvPr id="153" name="n_2aveValue債務償還比率">
          <a:extLst>
            <a:ext uri="{FF2B5EF4-FFF2-40B4-BE49-F238E27FC236}">
              <a16:creationId xmlns:a16="http://schemas.microsoft.com/office/drawing/2014/main" id="{DCBE3E6B-C87A-4DC5-99D1-F99946F700DC}"/>
            </a:ext>
          </a:extLst>
        </xdr:cNvPr>
        <xdr:cNvSpPr txBox="1"/>
      </xdr:nvSpPr>
      <xdr:spPr>
        <a:xfrm>
          <a:off x="13087427" y="5579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168059</xdr:rowOff>
    </xdr:from>
    <xdr:ext cx="469744" cy="259045"/>
    <xdr:sp macro="" textlink="">
      <xdr:nvSpPr>
        <xdr:cNvPr id="154" name="n_3aveValue債務償還比率">
          <a:extLst>
            <a:ext uri="{FF2B5EF4-FFF2-40B4-BE49-F238E27FC236}">
              <a16:creationId xmlns:a16="http://schemas.microsoft.com/office/drawing/2014/main" id="{09EEA8F2-39A1-4882-A7E6-E18C2BC59C54}"/>
            </a:ext>
          </a:extLst>
        </xdr:cNvPr>
        <xdr:cNvSpPr txBox="1"/>
      </xdr:nvSpPr>
      <xdr:spPr>
        <a:xfrm>
          <a:off x="12325427" y="5568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169647</xdr:rowOff>
    </xdr:from>
    <xdr:ext cx="469744" cy="259045"/>
    <xdr:sp macro="" textlink="">
      <xdr:nvSpPr>
        <xdr:cNvPr id="155" name="n_4aveValue債務償還比率">
          <a:extLst>
            <a:ext uri="{FF2B5EF4-FFF2-40B4-BE49-F238E27FC236}">
              <a16:creationId xmlns:a16="http://schemas.microsoft.com/office/drawing/2014/main" id="{10573882-BA69-4CCF-951F-AD374F5ACADC}"/>
            </a:ext>
          </a:extLst>
        </xdr:cNvPr>
        <xdr:cNvSpPr txBox="1"/>
      </xdr:nvSpPr>
      <xdr:spPr>
        <a:xfrm>
          <a:off x="11563427" y="5913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10382</xdr:rowOff>
    </xdr:from>
    <xdr:ext cx="469744" cy="259045"/>
    <xdr:sp macro="" textlink="">
      <xdr:nvSpPr>
        <xdr:cNvPr id="156" name="n_1mainValue債務償還比率">
          <a:extLst>
            <a:ext uri="{FF2B5EF4-FFF2-40B4-BE49-F238E27FC236}">
              <a16:creationId xmlns:a16="http://schemas.microsoft.com/office/drawing/2014/main" id="{14D97875-9771-449E-A5A1-7717B6DB0294}"/>
            </a:ext>
          </a:extLst>
        </xdr:cNvPr>
        <xdr:cNvSpPr txBox="1"/>
      </xdr:nvSpPr>
      <xdr:spPr>
        <a:xfrm>
          <a:off x="13836727" y="6096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64406</xdr:rowOff>
    </xdr:from>
    <xdr:ext cx="469744" cy="259045"/>
    <xdr:sp macro="" textlink="">
      <xdr:nvSpPr>
        <xdr:cNvPr id="157" name="n_2mainValue債務償還比率">
          <a:extLst>
            <a:ext uri="{FF2B5EF4-FFF2-40B4-BE49-F238E27FC236}">
              <a16:creationId xmlns:a16="http://schemas.microsoft.com/office/drawing/2014/main" id="{503FE885-0B31-41D1-AFFD-17414152F114}"/>
            </a:ext>
          </a:extLst>
        </xdr:cNvPr>
        <xdr:cNvSpPr txBox="1"/>
      </xdr:nvSpPr>
      <xdr:spPr>
        <a:xfrm>
          <a:off x="13087427" y="5979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16308</xdr:rowOff>
    </xdr:from>
    <xdr:ext cx="469744" cy="259045"/>
    <xdr:sp macro="" textlink="">
      <xdr:nvSpPr>
        <xdr:cNvPr id="158" name="n_3mainValue債務償還比率">
          <a:extLst>
            <a:ext uri="{FF2B5EF4-FFF2-40B4-BE49-F238E27FC236}">
              <a16:creationId xmlns:a16="http://schemas.microsoft.com/office/drawing/2014/main" id="{B3986C69-B8A5-4950-A586-90CEB8CE2A5C}"/>
            </a:ext>
          </a:extLst>
        </xdr:cNvPr>
        <xdr:cNvSpPr txBox="1"/>
      </xdr:nvSpPr>
      <xdr:spPr>
        <a:xfrm>
          <a:off x="12325427" y="5931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3446</xdr:rowOff>
    </xdr:from>
    <xdr:ext cx="469744" cy="259045"/>
    <xdr:sp macro="" textlink="">
      <xdr:nvSpPr>
        <xdr:cNvPr id="159" name="n_4mainValue債務償還比率">
          <a:extLst>
            <a:ext uri="{FF2B5EF4-FFF2-40B4-BE49-F238E27FC236}">
              <a16:creationId xmlns:a16="http://schemas.microsoft.com/office/drawing/2014/main" id="{3400C08B-0997-4D67-98FC-A5BB56161CAE}"/>
            </a:ext>
          </a:extLst>
        </xdr:cNvPr>
        <xdr:cNvSpPr txBox="1"/>
      </xdr:nvSpPr>
      <xdr:spPr>
        <a:xfrm>
          <a:off x="11563427" y="5575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0" name="正方形/長方形 159">
          <a:extLst>
            <a:ext uri="{FF2B5EF4-FFF2-40B4-BE49-F238E27FC236}">
              <a16:creationId xmlns:a16="http://schemas.microsoft.com/office/drawing/2014/main" id="{946D23E2-159C-4ECA-A3D8-C0D193164E43}"/>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1" name="正方形/長方形 160">
          <a:extLst>
            <a:ext uri="{FF2B5EF4-FFF2-40B4-BE49-F238E27FC236}">
              <a16:creationId xmlns:a16="http://schemas.microsoft.com/office/drawing/2014/main" id="{F808AFDE-4DAC-4C35-8FB1-812001C9B086}"/>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2" name="テキスト ボックス 161">
          <a:extLst>
            <a:ext uri="{FF2B5EF4-FFF2-40B4-BE49-F238E27FC236}">
              <a16:creationId xmlns:a16="http://schemas.microsoft.com/office/drawing/2014/main" id="{146871CE-6107-42B7-BFDE-BA3E1A114395}"/>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3" name="テキスト ボックス 162">
          <a:extLst>
            <a:ext uri="{FF2B5EF4-FFF2-40B4-BE49-F238E27FC236}">
              <a16:creationId xmlns:a16="http://schemas.microsoft.com/office/drawing/2014/main" id="{0E0B66C2-5E8A-41B8-A87E-25032BC5F2DB}"/>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4" name="テキスト ボックス 163">
          <a:extLst>
            <a:ext uri="{FF2B5EF4-FFF2-40B4-BE49-F238E27FC236}">
              <a16:creationId xmlns:a16="http://schemas.microsoft.com/office/drawing/2014/main" id="{EB3E4A4E-8ADE-49B0-99F8-8A6766F5DE6C}"/>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5" name="テキスト ボックス 164">
          <a:extLst>
            <a:ext uri="{FF2B5EF4-FFF2-40B4-BE49-F238E27FC236}">
              <a16:creationId xmlns:a16="http://schemas.microsoft.com/office/drawing/2014/main" id="{E1552B8E-5199-4C06-8D1B-8E45F49634CA}"/>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3F91E20D-8B78-408B-8BFD-A3F8277FB9A1}"/>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99ABE57-058B-4116-94A0-7B0959B9F2B2}"/>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2F983F99-4BEF-42A9-A051-26010B43E1FE}"/>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60B6EAB3-0A71-400F-B64B-C5A272FA38AE}"/>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長崎県川棚町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2879CA1B-500C-4FEF-9115-BF8D540A0874}"/>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A64ADAFA-7F4A-4D5C-9FF6-4201E4ED1F6B}"/>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AFBDD902-0687-48E4-AED3-2F6A0591E77F}"/>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B840FC81-1AC3-4146-9EAB-F71F15B0C805}"/>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EDB7E05E-52A8-425F-8F59-DA057A5F937C}"/>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EFEDFA26-4D85-4532-A7FB-E49D081A088C}"/>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13,884
13,810
37.25
6,628,503
6,490,246
118,187
3,644,092
5,190,276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935718B6-5A44-48D5-8160-5C0DC4E8B34A}"/>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BC911B5A-3853-405E-AC1B-AED25E646FBB}"/>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308C377F-EB55-4796-B9C4-19765D9748A5}"/>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42.2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13043C4B-D646-4C2D-BF70-A9DF63EF47E8}"/>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F7400E65-6552-4018-A411-4AA7A239CAE3}"/>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59B3EA95-71E2-4140-9F4A-2925BC236FFF}"/>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EF012BFA-AE02-4920-951B-AF87FE9DB418}"/>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6940E81F-3F5D-462D-A3F7-80D826B29611}"/>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3EF202AE-F0EA-4926-A14E-6C8B211EC4E9}"/>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1930DA20-5155-4CBC-92A9-BD5B17F0FFE7}"/>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2BAC1994-000E-4B8D-BA1D-FBEBE455D67F}"/>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49DC167C-C0AF-4F94-BA62-DA32998B73A8}"/>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9988D703-7ECB-4891-ADC9-BC00A66FC364}"/>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B96A0209-B8E6-43F4-8033-6E947824A187}"/>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F0984673-FFF4-47E6-BB2D-9663E731F361}"/>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30ED60D-EF05-4773-8267-FA3503668A05}"/>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47E8D269-C54C-40AE-AFF5-2293E460BDB8}"/>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2952B09-1BBE-417C-82A4-A924A2E7D175}"/>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65759BC2-B224-4F71-905B-7C72449477B8}"/>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3C8E9EF4-2C66-4821-96C4-E9048B247BAB}"/>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188E64B9-47FB-471D-AC73-C19268104556}"/>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5AD2483A-A84B-4F64-92D4-3A311443DCFF}"/>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6B6047DA-B47C-4B2E-AC77-FB526680C6A5}"/>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6D104861-4C57-46F9-A793-33ADD03B8C88}"/>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9B31AF61-594E-4C49-B5C2-0A63820C0CC4}"/>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7D49FB15-DE91-45F2-AF51-F4FE05CA45E7}"/>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C890D165-A266-413B-95A1-178E644D8546}"/>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96F4664E-7A89-40B4-A4B1-01E173ED2646}"/>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9ADE2985-0BA0-461B-89E5-E6ED4ED5BA91}"/>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76511D94-B5A4-4E27-820E-E059C93C6306}"/>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3307529F-316B-43EC-A2D3-AD2D3AF0D07A}"/>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2A413137-63BF-454F-9FB5-16D616AADE89}"/>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D6093770-6E2F-426A-ACB8-2F7A8DA19A41}"/>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479D94E6-28FF-45FC-AFEF-20367E9240C1}"/>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6E621047-E85B-48A1-BEC3-2EAEF4E30673}"/>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2A6084C1-CABA-442B-A6FF-80F6337C43C4}"/>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2F74F84-B071-47F0-9339-03274B803014}"/>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73ECCB1C-B0DA-4A2F-8A71-966D21AD8484}"/>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C1C45097-E030-46D6-99F6-974A43DE2837}"/>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9541A652-2EF8-4005-AF82-83B8129BC6E1}"/>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B0C9CD63-FB84-4196-A45B-65ABF8B0E2F6}"/>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44A1C9E-40D5-456C-95E1-E2EE896BDBDE}"/>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B90F8C22-AD12-46D3-B9F2-6C3BDE59297F}"/>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3F89AD38-5A39-48A1-B945-AB987C4EFBED}"/>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B5544F25-AFF4-4965-814F-88C294F8524E}"/>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135255</xdr:rowOff>
    </xdr:from>
    <xdr:to>
      <xdr:col>24</xdr:col>
      <xdr:colOff>62865</xdr:colOff>
      <xdr:row>41</xdr:row>
      <xdr:rowOff>160020</xdr:rowOff>
    </xdr:to>
    <xdr:cxnSp macro="">
      <xdr:nvCxnSpPr>
        <xdr:cNvPr id="57" name="直線コネクタ 56">
          <a:extLst>
            <a:ext uri="{FF2B5EF4-FFF2-40B4-BE49-F238E27FC236}">
              <a16:creationId xmlns:a16="http://schemas.microsoft.com/office/drawing/2014/main" id="{179775B1-F851-48D7-9017-2640B9D6D20C}"/>
            </a:ext>
          </a:extLst>
        </xdr:cNvPr>
        <xdr:cNvCxnSpPr/>
      </xdr:nvCxnSpPr>
      <xdr:spPr>
        <a:xfrm flipV="1">
          <a:off x="4634865" y="5964555"/>
          <a:ext cx="0" cy="1224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163847</xdr:rowOff>
    </xdr:from>
    <xdr:ext cx="405111" cy="259045"/>
    <xdr:sp macro="" textlink="">
      <xdr:nvSpPr>
        <xdr:cNvPr id="58" name="【道路】&#10;有形固定資産減価償却率最小値テキスト">
          <a:extLst>
            <a:ext uri="{FF2B5EF4-FFF2-40B4-BE49-F238E27FC236}">
              <a16:creationId xmlns:a16="http://schemas.microsoft.com/office/drawing/2014/main" id="{BA728F1F-9022-461B-B893-01AB223B1AC4}"/>
            </a:ext>
          </a:extLst>
        </xdr:cNvPr>
        <xdr:cNvSpPr txBox="1"/>
      </xdr:nvSpPr>
      <xdr:spPr>
        <a:xfrm>
          <a:off x="4673600" y="719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160020</xdr:rowOff>
    </xdr:from>
    <xdr:to>
      <xdr:col>24</xdr:col>
      <xdr:colOff>152400</xdr:colOff>
      <xdr:row>41</xdr:row>
      <xdr:rowOff>160020</xdr:rowOff>
    </xdr:to>
    <xdr:cxnSp macro="">
      <xdr:nvCxnSpPr>
        <xdr:cNvPr id="59" name="直線コネクタ 58">
          <a:extLst>
            <a:ext uri="{FF2B5EF4-FFF2-40B4-BE49-F238E27FC236}">
              <a16:creationId xmlns:a16="http://schemas.microsoft.com/office/drawing/2014/main" id="{BB054B9E-04B5-492D-B021-102401DA2583}"/>
            </a:ext>
          </a:extLst>
        </xdr:cNvPr>
        <xdr:cNvCxnSpPr/>
      </xdr:nvCxnSpPr>
      <xdr:spPr>
        <a:xfrm>
          <a:off x="4546600" y="718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81932</xdr:rowOff>
    </xdr:from>
    <xdr:ext cx="405111" cy="259045"/>
    <xdr:sp macro="" textlink="">
      <xdr:nvSpPr>
        <xdr:cNvPr id="60" name="【道路】&#10;有形固定資産減価償却率最大値テキスト">
          <a:extLst>
            <a:ext uri="{FF2B5EF4-FFF2-40B4-BE49-F238E27FC236}">
              <a16:creationId xmlns:a16="http://schemas.microsoft.com/office/drawing/2014/main" id="{9D21F76B-9FBF-41D9-A9D3-401EE5A9D713}"/>
            </a:ext>
          </a:extLst>
        </xdr:cNvPr>
        <xdr:cNvSpPr txBox="1"/>
      </xdr:nvSpPr>
      <xdr:spPr>
        <a:xfrm>
          <a:off x="4673600" y="5739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135255</xdr:rowOff>
    </xdr:from>
    <xdr:to>
      <xdr:col>24</xdr:col>
      <xdr:colOff>152400</xdr:colOff>
      <xdr:row>34</xdr:row>
      <xdr:rowOff>135255</xdr:rowOff>
    </xdr:to>
    <xdr:cxnSp macro="">
      <xdr:nvCxnSpPr>
        <xdr:cNvPr id="61" name="直線コネクタ 60">
          <a:extLst>
            <a:ext uri="{FF2B5EF4-FFF2-40B4-BE49-F238E27FC236}">
              <a16:creationId xmlns:a16="http://schemas.microsoft.com/office/drawing/2014/main" id="{93DAF1D8-E6CF-469B-AD78-CC6753B90B7B}"/>
            </a:ext>
          </a:extLst>
        </xdr:cNvPr>
        <xdr:cNvCxnSpPr/>
      </xdr:nvCxnSpPr>
      <xdr:spPr>
        <a:xfrm>
          <a:off x="4546600" y="596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89552</xdr:rowOff>
    </xdr:from>
    <xdr:ext cx="405111" cy="259045"/>
    <xdr:sp macro="" textlink="">
      <xdr:nvSpPr>
        <xdr:cNvPr id="62" name="【道路】&#10;有形固定資産減価償却率平均値テキスト">
          <a:extLst>
            <a:ext uri="{FF2B5EF4-FFF2-40B4-BE49-F238E27FC236}">
              <a16:creationId xmlns:a16="http://schemas.microsoft.com/office/drawing/2014/main" id="{FC310C1E-62DB-45BC-9215-96331C377380}"/>
            </a:ext>
          </a:extLst>
        </xdr:cNvPr>
        <xdr:cNvSpPr txBox="1"/>
      </xdr:nvSpPr>
      <xdr:spPr>
        <a:xfrm>
          <a:off x="4673600" y="6433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111125</xdr:rowOff>
    </xdr:from>
    <xdr:to>
      <xdr:col>24</xdr:col>
      <xdr:colOff>114300</xdr:colOff>
      <xdr:row>38</xdr:row>
      <xdr:rowOff>41275</xdr:rowOff>
    </xdr:to>
    <xdr:sp macro="" textlink="">
      <xdr:nvSpPr>
        <xdr:cNvPr id="63" name="フローチャート: 判断 62">
          <a:extLst>
            <a:ext uri="{FF2B5EF4-FFF2-40B4-BE49-F238E27FC236}">
              <a16:creationId xmlns:a16="http://schemas.microsoft.com/office/drawing/2014/main" id="{A1DA6971-16B8-4C46-9772-67EBFB6D5117}"/>
            </a:ext>
          </a:extLst>
        </xdr:cNvPr>
        <xdr:cNvSpPr/>
      </xdr:nvSpPr>
      <xdr:spPr>
        <a:xfrm>
          <a:off x="45847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128270</xdr:rowOff>
    </xdr:from>
    <xdr:to>
      <xdr:col>20</xdr:col>
      <xdr:colOff>38100</xdr:colOff>
      <xdr:row>38</xdr:row>
      <xdr:rowOff>58420</xdr:rowOff>
    </xdr:to>
    <xdr:sp macro="" textlink="">
      <xdr:nvSpPr>
        <xdr:cNvPr id="64" name="フローチャート: 判断 63">
          <a:extLst>
            <a:ext uri="{FF2B5EF4-FFF2-40B4-BE49-F238E27FC236}">
              <a16:creationId xmlns:a16="http://schemas.microsoft.com/office/drawing/2014/main" id="{AA823848-4E4B-4A54-A86A-3B895FFA1CA1}"/>
            </a:ext>
          </a:extLst>
        </xdr:cNvPr>
        <xdr:cNvSpPr/>
      </xdr:nvSpPr>
      <xdr:spPr>
        <a:xfrm>
          <a:off x="3746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107315</xdr:rowOff>
    </xdr:from>
    <xdr:to>
      <xdr:col>15</xdr:col>
      <xdr:colOff>101600</xdr:colOff>
      <xdr:row>38</xdr:row>
      <xdr:rowOff>37465</xdr:rowOff>
    </xdr:to>
    <xdr:sp macro="" textlink="">
      <xdr:nvSpPr>
        <xdr:cNvPr id="65" name="フローチャート: 判断 64">
          <a:extLst>
            <a:ext uri="{FF2B5EF4-FFF2-40B4-BE49-F238E27FC236}">
              <a16:creationId xmlns:a16="http://schemas.microsoft.com/office/drawing/2014/main" id="{F11DD219-6894-4B9D-9763-CD3FB00EBB9A}"/>
            </a:ext>
          </a:extLst>
        </xdr:cNvPr>
        <xdr:cNvSpPr/>
      </xdr:nvSpPr>
      <xdr:spPr>
        <a:xfrm>
          <a:off x="2857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80645</xdr:rowOff>
    </xdr:from>
    <xdr:to>
      <xdr:col>10</xdr:col>
      <xdr:colOff>165100</xdr:colOff>
      <xdr:row>38</xdr:row>
      <xdr:rowOff>10795</xdr:rowOff>
    </xdr:to>
    <xdr:sp macro="" textlink="">
      <xdr:nvSpPr>
        <xdr:cNvPr id="66" name="フローチャート: 判断 65">
          <a:extLst>
            <a:ext uri="{FF2B5EF4-FFF2-40B4-BE49-F238E27FC236}">
              <a16:creationId xmlns:a16="http://schemas.microsoft.com/office/drawing/2014/main" id="{1B918D40-65BD-48AE-902A-732FE19580C9}"/>
            </a:ext>
          </a:extLst>
        </xdr:cNvPr>
        <xdr:cNvSpPr/>
      </xdr:nvSpPr>
      <xdr:spPr>
        <a:xfrm>
          <a:off x="1968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137795</xdr:rowOff>
    </xdr:from>
    <xdr:to>
      <xdr:col>6</xdr:col>
      <xdr:colOff>38100</xdr:colOff>
      <xdr:row>37</xdr:row>
      <xdr:rowOff>67945</xdr:rowOff>
    </xdr:to>
    <xdr:sp macro="" textlink="">
      <xdr:nvSpPr>
        <xdr:cNvPr id="67" name="フローチャート: 判断 66">
          <a:extLst>
            <a:ext uri="{FF2B5EF4-FFF2-40B4-BE49-F238E27FC236}">
              <a16:creationId xmlns:a16="http://schemas.microsoft.com/office/drawing/2014/main" id="{A4451C37-CC74-450F-BE14-2DDDB137A575}"/>
            </a:ext>
          </a:extLst>
        </xdr:cNvPr>
        <xdr:cNvSpPr/>
      </xdr:nvSpPr>
      <xdr:spPr>
        <a:xfrm>
          <a:off x="1079500" y="630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3C26777E-FF0F-432C-B54A-B3754D5A5A5A}"/>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7866C5C2-51B8-4046-9346-5C0D4D6B25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ABC245AF-653F-4805-93D6-9D9D25B71D7F}"/>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EDC95FB3-4266-43AA-A03E-7E81BB8C33E2}"/>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688D958C-BC15-4356-A1D1-5E2DDDEA626D}"/>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76835</xdr:rowOff>
    </xdr:from>
    <xdr:to>
      <xdr:col>20</xdr:col>
      <xdr:colOff>38100</xdr:colOff>
      <xdr:row>39</xdr:row>
      <xdr:rowOff>6985</xdr:rowOff>
    </xdr:to>
    <xdr:sp macro="" textlink="">
      <xdr:nvSpPr>
        <xdr:cNvPr id="73" name="楕円 72">
          <a:extLst>
            <a:ext uri="{FF2B5EF4-FFF2-40B4-BE49-F238E27FC236}">
              <a16:creationId xmlns:a16="http://schemas.microsoft.com/office/drawing/2014/main" id="{B331185F-B304-4E84-A2C6-61552BD30D2B}"/>
            </a:ext>
          </a:extLst>
        </xdr:cNvPr>
        <xdr:cNvSpPr/>
      </xdr:nvSpPr>
      <xdr:spPr>
        <a:xfrm>
          <a:off x="3746500" y="659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50165</xdr:rowOff>
    </xdr:from>
    <xdr:to>
      <xdr:col>15</xdr:col>
      <xdr:colOff>101600</xdr:colOff>
      <xdr:row>38</xdr:row>
      <xdr:rowOff>151765</xdr:rowOff>
    </xdr:to>
    <xdr:sp macro="" textlink="">
      <xdr:nvSpPr>
        <xdr:cNvPr id="74" name="楕円 73">
          <a:extLst>
            <a:ext uri="{FF2B5EF4-FFF2-40B4-BE49-F238E27FC236}">
              <a16:creationId xmlns:a16="http://schemas.microsoft.com/office/drawing/2014/main" id="{913BD092-72CE-4353-A058-E7ADF9ABD641}"/>
            </a:ext>
          </a:extLst>
        </xdr:cNvPr>
        <xdr:cNvSpPr/>
      </xdr:nvSpPr>
      <xdr:spPr>
        <a:xfrm>
          <a:off x="2857500" y="656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100965</xdr:rowOff>
    </xdr:from>
    <xdr:to>
      <xdr:col>19</xdr:col>
      <xdr:colOff>177800</xdr:colOff>
      <xdr:row>38</xdr:row>
      <xdr:rowOff>127635</xdr:rowOff>
    </xdr:to>
    <xdr:cxnSp macro="">
      <xdr:nvCxnSpPr>
        <xdr:cNvPr id="75" name="直線コネクタ 74">
          <a:extLst>
            <a:ext uri="{FF2B5EF4-FFF2-40B4-BE49-F238E27FC236}">
              <a16:creationId xmlns:a16="http://schemas.microsoft.com/office/drawing/2014/main" id="{7227DB47-0F6C-46E3-95AB-571F89BDA8D6}"/>
            </a:ext>
          </a:extLst>
        </xdr:cNvPr>
        <xdr:cNvCxnSpPr/>
      </xdr:nvCxnSpPr>
      <xdr:spPr>
        <a:xfrm>
          <a:off x="2908300" y="661606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17780</xdr:rowOff>
    </xdr:from>
    <xdr:to>
      <xdr:col>10</xdr:col>
      <xdr:colOff>165100</xdr:colOff>
      <xdr:row>38</xdr:row>
      <xdr:rowOff>119380</xdr:rowOff>
    </xdr:to>
    <xdr:sp macro="" textlink="">
      <xdr:nvSpPr>
        <xdr:cNvPr id="76" name="楕円 75">
          <a:extLst>
            <a:ext uri="{FF2B5EF4-FFF2-40B4-BE49-F238E27FC236}">
              <a16:creationId xmlns:a16="http://schemas.microsoft.com/office/drawing/2014/main" id="{0FF95012-C62C-4F61-BFA0-773FA61AB763}"/>
            </a:ext>
          </a:extLst>
        </xdr:cNvPr>
        <xdr:cNvSpPr/>
      </xdr:nvSpPr>
      <xdr:spPr>
        <a:xfrm>
          <a:off x="1968500" y="653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68580</xdr:rowOff>
    </xdr:from>
    <xdr:to>
      <xdr:col>15</xdr:col>
      <xdr:colOff>50800</xdr:colOff>
      <xdr:row>38</xdr:row>
      <xdr:rowOff>100965</xdr:rowOff>
    </xdr:to>
    <xdr:cxnSp macro="">
      <xdr:nvCxnSpPr>
        <xdr:cNvPr id="77" name="直線コネクタ 76">
          <a:extLst>
            <a:ext uri="{FF2B5EF4-FFF2-40B4-BE49-F238E27FC236}">
              <a16:creationId xmlns:a16="http://schemas.microsoft.com/office/drawing/2014/main" id="{0B92CD01-E7CB-4C16-B73A-5744CCEE8A2B}"/>
            </a:ext>
          </a:extLst>
        </xdr:cNvPr>
        <xdr:cNvCxnSpPr/>
      </xdr:nvCxnSpPr>
      <xdr:spPr>
        <a:xfrm>
          <a:off x="2019300" y="658368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158750</xdr:rowOff>
    </xdr:from>
    <xdr:to>
      <xdr:col>6</xdr:col>
      <xdr:colOff>38100</xdr:colOff>
      <xdr:row>38</xdr:row>
      <xdr:rowOff>88900</xdr:rowOff>
    </xdr:to>
    <xdr:sp macro="" textlink="">
      <xdr:nvSpPr>
        <xdr:cNvPr id="78" name="楕円 77">
          <a:extLst>
            <a:ext uri="{FF2B5EF4-FFF2-40B4-BE49-F238E27FC236}">
              <a16:creationId xmlns:a16="http://schemas.microsoft.com/office/drawing/2014/main" id="{2CCC3E72-9D1F-4E5D-858A-C1370D5092A5}"/>
            </a:ext>
          </a:extLst>
        </xdr:cNvPr>
        <xdr:cNvSpPr/>
      </xdr:nvSpPr>
      <xdr:spPr>
        <a:xfrm>
          <a:off x="1079500" y="650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38100</xdr:rowOff>
    </xdr:from>
    <xdr:to>
      <xdr:col>10</xdr:col>
      <xdr:colOff>114300</xdr:colOff>
      <xdr:row>38</xdr:row>
      <xdr:rowOff>68580</xdr:rowOff>
    </xdr:to>
    <xdr:cxnSp macro="">
      <xdr:nvCxnSpPr>
        <xdr:cNvPr id="79" name="直線コネクタ 78">
          <a:extLst>
            <a:ext uri="{FF2B5EF4-FFF2-40B4-BE49-F238E27FC236}">
              <a16:creationId xmlns:a16="http://schemas.microsoft.com/office/drawing/2014/main" id="{9ADA749D-65D6-4D5A-B6D6-FA6B718CF627}"/>
            </a:ext>
          </a:extLst>
        </xdr:cNvPr>
        <xdr:cNvCxnSpPr/>
      </xdr:nvCxnSpPr>
      <xdr:spPr>
        <a:xfrm>
          <a:off x="1130300" y="65532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74947</xdr:rowOff>
    </xdr:from>
    <xdr:ext cx="405111" cy="259045"/>
    <xdr:sp macro="" textlink="">
      <xdr:nvSpPr>
        <xdr:cNvPr id="80" name="n_1aveValue【道路】&#10;有形固定資産減価償却率">
          <a:extLst>
            <a:ext uri="{FF2B5EF4-FFF2-40B4-BE49-F238E27FC236}">
              <a16:creationId xmlns:a16="http://schemas.microsoft.com/office/drawing/2014/main" id="{C36114CC-A4B8-4655-AC49-256FE4FD88D4}"/>
            </a:ext>
          </a:extLst>
        </xdr:cNvPr>
        <xdr:cNvSpPr txBox="1"/>
      </xdr:nvSpPr>
      <xdr:spPr>
        <a:xfrm>
          <a:off x="3582044" y="624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53992</xdr:rowOff>
    </xdr:from>
    <xdr:ext cx="405111" cy="259045"/>
    <xdr:sp macro="" textlink="">
      <xdr:nvSpPr>
        <xdr:cNvPr id="81" name="n_2aveValue【道路】&#10;有形固定資産減価償却率">
          <a:extLst>
            <a:ext uri="{FF2B5EF4-FFF2-40B4-BE49-F238E27FC236}">
              <a16:creationId xmlns:a16="http://schemas.microsoft.com/office/drawing/2014/main" id="{67C9B53A-7944-4AEE-998D-2F95CB88933F}"/>
            </a:ext>
          </a:extLst>
        </xdr:cNvPr>
        <xdr:cNvSpPr txBox="1"/>
      </xdr:nvSpPr>
      <xdr:spPr>
        <a:xfrm>
          <a:off x="2705744" y="622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27322</xdr:rowOff>
    </xdr:from>
    <xdr:ext cx="405111" cy="259045"/>
    <xdr:sp macro="" textlink="">
      <xdr:nvSpPr>
        <xdr:cNvPr id="82" name="n_3aveValue【道路】&#10;有形固定資産減価償却率">
          <a:extLst>
            <a:ext uri="{FF2B5EF4-FFF2-40B4-BE49-F238E27FC236}">
              <a16:creationId xmlns:a16="http://schemas.microsoft.com/office/drawing/2014/main" id="{34D92AC9-745E-49A9-B83E-A53CFCEF3E71}"/>
            </a:ext>
          </a:extLst>
        </xdr:cNvPr>
        <xdr:cNvSpPr txBox="1"/>
      </xdr:nvSpPr>
      <xdr:spPr>
        <a:xfrm>
          <a:off x="1816744" y="619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84472</xdr:rowOff>
    </xdr:from>
    <xdr:ext cx="405111" cy="259045"/>
    <xdr:sp macro="" textlink="">
      <xdr:nvSpPr>
        <xdr:cNvPr id="83" name="n_4aveValue【道路】&#10;有形固定資産減価償却率">
          <a:extLst>
            <a:ext uri="{FF2B5EF4-FFF2-40B4-BE49-F238E27FC236}">
              <a16:creationId xmlns:a16="http://schemas.microsoft.com/office/drawing/2014/main" id="{A9188E24-54D7-4809-9B6E-0158A25D1190}"/>
            </a:ext>
          </a:extLst>
        </xdr:cNvPr>
        <xdr:cNvSpPr txBox="1"/>
      </xdr:nvSpPr>
      <xdr:spPr>
        <a:xfrm>
          <a:off x="927744" y="608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169562</xdr:rowOff>
    </xdr:from>
    <xdr:ext cx="405111" cy="259045"/>
    <xdr:sp macro="" textlink="">
      <xdr:nvSpPr>
        <xdr:cNvPr id="84" name="n_1mainValue【道路】&#10;有形固定資産減価償却率">
          <a:extLst>
            <a:ext uri="{FF2B5EF4-FFF2-40B4-BE49-F238E27FC236}">
              <a16:creationId xmlns:a16="http://schemas.microsoft.com/office/drawing/2014/main" id="{312D59F1-ECFF-4EC7-A47C-C5816933D5EE}"/>
            </a:ext>
          </a:extLst>
        </xdr:cNvPr>
        <xdr:cNvSpPr txBox="1"/>
      </xdr:nvSpPr>
      <xdr:spPr>
        <a:xfrm>
          <a:off x="3582044" y="6684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142892</xdr:rowOff>
    </xdr:from>
    <xdr:ext cx="405111" cy="259045"/>
    <xdr:sp macro="" textlink="">
      <xdr:nvSpPr>
        <xdr:cNvPr id="85" name="n_2mainValue【道路】&#10;有形固定資産減価償却率">
          <a:extLst>
            <a:ext uri="{FF2B5EF4-FFF2-40B4-BE49-F238E27FC236}">
              <a16:creationId xmlns:a16="http://schemas.microsoft.com/office/drawing/2014/main" id="{DE0BEA16-22EE-43AD-9EBD-9E2B73E41007}"/>
            </a:ext>
          </a:extLst>
        </xdr:cNvPr>
        <xdr:cNvSpPr txBox="1"/>
      </xdr:nvSpPr>
      <xdr:spPr>
        <a:xfrm>
          <a:off x="2705744" y="6657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110507</xdr:rowOff>
    </xdr:from>
    <xdr:ext cx="405111" cy="259045"/>
    <xdr:sp macro="" textlink="">
      <xdr:nvSpPr>
        <xdr:cNvPr id="86" name="n_3mainValue【道路】&#10;有形固定資産減価償却率">
          <a:extLst>
            <a:ext uri="{FF2B5EF4-FFF2-40B4-BE49-F238E27FC236}">
              <a16:creationId xmlns:a16="http://schemas.microsoft.com/office/drawing/2014/main" id="{B5DE08CD-B554-492E-BDC3-F5C56C608FF1}"/>
            </a:ext>
          </a:extLst>
        </xdr:cNvPr>
        <xdr:cNvSpPr txBox="1"/>
      </xdr:nvSpPr>
      <xdr:spPr>
        <a:xfrm>
          <a:off x="1816744" y="662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80027</xdr:rowOff>
    </xdr:from>
    <xdr:ext cx="405111" cy="259045"/>
    <xdr:sp macro="" textlink="">
      <xdr:nvSpPr>
        <xdr:cNvPr id="87" name="n_4mainValue【道路】&#10;有形固定資産減価償却率">
          <a:extLst>
            <a:ext uri="{FF2B5EF4-FFF2-40B4-BE49-F238E27FC236}">
              <a16:creationId xmlns:a16="http://schemas.microsoft.com/office/drawing/2014/main" id="{F5DC3A37-30B6-4A4B-97BE-2D76256954B8}"/>
            </a:ext>
          </a:extLst>
        </xdr:cNvPr>
        <xdr:cNvSpPr txBox="1"/>
      </xdr:nvSpPr>
      <xdr:spPr>
        <a:xfrm>
          <a:off x="927744" y="659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8" name="正方形/長方形 87">
          <a:extLst>
            <a:ext uri="{FF2B5EF4-FFF2-40B4-BE49-F238E27FC236}">
              <a16:creationId xmlns:a16="http://schemas.microsoft.com/office/drawing/2014/main" id="{E0612A75-5564-453A-8AFB-828DBE749399}"/>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9" name="正方形/長方形 88">
          <a:extLst>
            <a:ext uri="{FF2B5EF4-FFF2-40B4-BE49-F238E27FC236}">
              <a16:creationId xmlns:a16="http://schemas.microsoft.com/office/drawing/2014/main" id="{9B3AF9B8-55FB-444E-8584-90ADF25BEDFA}"/>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0" name="正方形/長方形 89">
          <a:extLst>
            <a:ext uri="{FF2B5EF4-FFF2-40B4-BE49-F238E27FC236}">
              <a16:creationId xmlns:a16="http://schemas.microsoft.com/office/drawing/2014/main" id="{0DB7D51C-7E06-476C-98CF-F9C41425CC13}"/>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1" name="正方形/長方形 90">
          <a:extLst>
            <a:ext uri="{FF2B5EF4-FFF2-40B4-BE49-F238E27FC236}">
              <a16:creationId xmlns:a16="http://schemas.microsoft.com/office/drawing/2014/main" id="{7F389D14-C9A5-49EA-938A-95C7E4BFE801}"/>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2" name="正方形/長方形 91">
          <a:extLst>
            <a:ext uri="{FF2B5EF4-FFF2-40B4-BE49-F238E27FC236}">
              <a16:creationId xmlns:a16="http://schemas.microsoft.com/office/drawing/2014/main" id="{1EBFF46D-A3B9-45A2-BD73-03E9EF4A94EE}"/>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3" name="正方形/長方形 92">
          <a:extLst>
            <a:ext uri="{FF2B5EF4-FFF2-40B4-BE49-F238E27FC236}">
              <a16:creationId xmlns:a16="http://schemas.microsoft.com/office/drawing/2014/main" id="{D8A3224C-7E7F-4C6B-8867-B957319BF985}"/>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4" name="正方形/長方形 93">
          <a:extLst>
            <a:ext uri="{FF2B5EF4-FFF2-40B4-BE49-F238E27FC236}">
              <a16:creationId xmlns:a16="http://schemas.microsoft.com/office/drawing/2014/main" id="{6A66FE8C-CFB4-4ACF-BC2E-B8B8887E89CF}"/>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5" name="正方形/長方形 94">
          <a:extLst>
            <a:ext uri="{FF2B5EF4-FFF2-40B4-BE49-F238E27FC236}">
              <a16:creationId xmlns:a16="http://schemas.microsoft.com/office/drawing/2014/main" id="{92026ABB-5489-45F1-A8F1-FDCD3E0C7E19}"/>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6" name="テキスト ボックス 95">
          <a:extLst>
            <a:ext uri="{FF2B5EF4-FFF2-40B4-BE49-F238E27FC236}">
              <a16:creationId xmlns:a16="http://schemas.microsoft.com/office/drawing/2014/main" id="{EFEEEC83-106E-4C8E-A4DB-C27A2D1D268B}"/>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7" name="直線コネクタ 96">
          <a:extLst>
            <a:ext uri="{FF2B5EF4-FFF2-40B4-BE49-F238E27FC236}">
              <a16:creationId xmlns:a16="http://schemas.microsoft.com/office/drawing/2014/main" id="{D99A0ABC-78F2-4595-982A-5C4AC1311449}"/>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8" name="直線コネクタ 97">
          <a:extLst>
            <a:ext uri="{FF2B5EF4-FFF2-40B4-BE49-F238E27FC236}">
              <a16:creationId xmlns:a16="http://schemas.microsoft.com/office/drawing/2014/main" id="{2A70F177-BAF0-44EA-80A1-03DC57AB9B0F}"/>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9" name="テキスト ボックス 98">
          <a:extLst>
            <a:ext uri="{FF2B5EF4-FFF2-40B4-BE49-F238E27FC236}">
              <a16:creationId xmlns:a16="http://schemas.microsoft.com/office/drawing/2014/main" id="{C719457E-07DB-400A-8643-224D38A29EE7}"/>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0" name="直線コネクタ 99">
          <a:extLst>
            <a:ext uri="{FF2B5EF4-FFF2-40B4-BE49-F238E27FC236}">
              <a16:creationId xmlns:a16="http://schemas.microsoft.com/office/drawing/2014/main" id="{DB073340-6FAD-4412-8F94-2BDBC9F181E5}"/>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1" name="テキスト ボックス 100">
          <a:extLst>
            <a:ext uri="{FF2B5EF4-FFF2-40B4-BE49-F238E27FC236}">
              <a16:creationId xmlns:a16="http://schemas.microsoft.com/office/drawing/2014/main" id="{5B0F7D62-526F-4E01-8CB8-D4B5C6DDB627}"/>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2" name="直線コネクタ 101">
          <a:extLst>
            <a:ext uri="{FF2B5EF4-FFF2-40B4-BE49-F238E27FC236}">
              <a16:creationId xmlns:a16="http://schemas.microsoft.com/office/drawing/2014/main" id="{9ED326AB-5182-432F-82BD-8715E90B94A4}"/>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3" name="テキスト ボックス 102">
          <a:extLst>
            <a:ext uri="{FF2B5EF4-FFF2-40B4-BE49-F238E27FC236}">
              <a16:creationId xmlns:a16="http://schemas.microsoft.com/office/drawing/2014/main" id="{00349D9B-BFC3-4C19-A51B-BC9F51192DBA}"/>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4" name="直線コネクタ 103">
          <a:extLst>
            <a:ext uri="{FF2B5EF4-FFF2-40B4-BE49-F238E27FC236}">
              <a16:creationId xmlns:a16="http://schemas.microsoft.com/office/drawing/2014/main" id="{E070503D-9FE9-4F6D-A0B8-3FD1FD201112}"/>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5" name="テキスト ボックス 104">
          <a:extLst>
            <a:ext uri="{FF2B5EF4-FFF2-40B4-BE49-F238E27FC236}">
              <a16:creationId xmlns:a16="http://schemas.microsoft.com/office/drawing/2014/main" id="{D7A0734C-9AA0-4AAA-8506-21F0C83E2172}"/>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6" name="直線コネクタ 105">
          <a:extLst>
            <a:ext uri="{FF2B5EF4-FFF2-40B4-BE49-F238E27FC236}">
              <a16:creationId xmlns:a16="http://schemas.microsoft.com/office/drawing/2014/main" id="{A012CEC7-9B79-4838-80D2-5941E9A475A9}"/>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7" name="テキスト ボックス 106">
          <a:extLst>
            <a:ext uri="{FF2B5EF4-FFF2-40B4-BE49-F238E27FC236}">
              <a16:creationId xmlns:a16="http://schemas.microsoft.com/office/drawing/2014/main" id="{D011DF1F-BA16-472C-931F-E7B6822455F8}"/>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a:extLst>
            <a:ext uri="{FF2B5EF4-FFF2-40B4-BE49-F238E27FC236}">
              <a16:creationId xmlns:a16="http://schemas.microsoft.com/office/drawing/2014/main" id="{46C079F9-C429-46F6-8B59-F4FCBB26904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9" name="テキスト ボックス 108">
          <a:extLst>
            <a:ext uri="{FF2B5EF4-FFF2-40B4-BE49-F238E27FC236}">
              <a16:creationId xmlns:a16="http://schemas.microsoft.com/office/drawing/2014/main" id="{4600336D-835C-43D4-B716-16656299426E}"/>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道路】&#10;一人当たり延長グラフ枠">
          <a:extLst>
            <a:ext uri="{FF2B5EF4-FFF2-40B4-BE49-F238E27FC236}">
              <a16:creationId xmlns:a16="http://schemas.microsoft.com/office/drawing/2014/main" id="{0F624E55-6C37-4C1C-9C0B-B20AA318B388}"/>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124320</xdr:rowOff>
    </xdr:from>
    <xdr:to>
      <xdr:col>54</xdr:col>
      <xdr:colOff>189865</xdr:colOff>
      <xdr:row>42</xdr:row>
      <xdr:rowOff>819</xdr:rowOff>
    </xdr:to>
    <xdr:cxnSp macro="">
      <xdr:nvCxnSpPr>
        <xdr:cNvPr id="111" name="直線コネクタ 110">
          <a:extLst>
            <a:ext uri="{FF2B5EF4-FFF2-40B4-BE49-F238E27FC236}">
              <a16:creationId xmlns:a16="http://schemas.microsoft.com/office/drawing/2014/main" id="{E3619E09-73CE-4290-9601-01C261E8326C}"/>
            </a:ext>
          </a:extLst>
        </xdr:cNvPr>
        <xdr:cNvCxnSpPr/>
      </xdr:nvCxnSpPr>
      <xdr:spPr>
        <a:xfrm flipV="1">
          <a:off x="10476865" y="5953620"/>
          <a:ext cx="0" cy="12480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4646</xdr:rowOff>
    </xdr:from>
    <xdr:ext cx="469744" cy="259045"/>
    <xdr:sp macro="" textlink="">
      <xdr:nvSpPr>
        <xdr:cNvPr id="112" name="【道路】&#10;一人当たり延長最小値テキスト">
          <a:extLst>
            <a:ext uri="{FF2B5EF4-FFF2-40B4-BE49-F238E27FC236}">
              <a16:creationId xmlns:a16="http://schemas.microsoft.com/office/drawing/2014/main" id="{159ECAA0-6C10-4CF8-B039-1E8546C23AC8}"/>
            </a:ext>
          </a:extLst>
        </xdr:cNvPr>
        <xdr:cNvSpPr txBox="1"/>
      </xdr:nvSpPr>
      <xdr:spPr>
        <a:xfrm>
          <a:off x="10515600" y="7205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819</xdr:rowOff>
    </xdr:from>
    <xdr:to>
      <xdr:col>55</xdr:col>
      <xdr:colOff>88900</xdr:colOff>
      <xdr:row>42</xdr:row>
      <xdr:rowOff>819</xdr:rowOff>
    </xdr:to>
    <xdr:cxnSp macro="">
      <xdr:nvCxnSpPr>
        <xdr:cNvPr id="113" name="直線コネクタ 112">
          <a:extLst>
            <a:ext uri="{FF2B5EF4-FFF2-40B4-BE49-F238E27FC236}">
              <a16:creationId xmlns:a16="http://schemas.microsoft.com/office/drawing/2014/main" id="{A976F5F0-1526-4BEC-81C6-0692742B4BDC}"/>
            </a:ext>
          </a:extLst>
        </xdr:cNvPr>
        <xdr:cNvCxnSpPr/>
      </xdr:nvCxnSpPr>
      <xdr:spPr>
        <a:xfrm>
          <a:off x="10388600" y="7201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70997</xdr:rowOff>
    </xdr:from>
    <xdr:ext cx="534377" cy="259045"/>
    <xdr:sp macro="" textlink="">
      <xdr:nvSpPr>
        <xdr:cNvPr id="114" name="【道路】&#10;一人当たり延長最大値テキスト">
          <a:extLst>
            <a:ext uri="{FF2B5EF4-FFF2-40B4-BE49-F238E27FC236}">
              <a16:creationId xmlns:a16="http://schemas.microsoft.com/office/drawing/2014/main" id="{7C1B488A-0670-4009-A58F-84043FE7318C}"/>
            </a:ext>
          </a:extLst>
        </xdr:cNvPr>
        <xdr:cNvSpPr txBox="1"/>
      </xdr:nvSpPr>
      <xdr:spPr>
        <a:xfrm>
          <a:off x="10515600" y="5728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124320</xdr:rowOff>
    </xdr:from>
    <xdr:to>
      <xdr:col>55</xdr:col>
      <xdr:colOff>88900</xdr:colOff>
      <xdr:row>34</xdr:row>
      <xdr:rowOff>124320</xdr:rowOff>
    </xdr:to>
    <xdr:cxnSp macro="">
      <xdr:nvCxnSpPr>
        <xdr:cNvPr id="115" name="直線コネクタ 114">
          <a:extLst>
            <a:ext uri="{FF2B5EF4-FFF2-40B4-BE49-F238E27FC236}">
              <a16:creationId xmlns:a16="http://schemas.microsoft.com/office/drawing/2014/main" id="{82FED45E-E2E1-44CB-9605-A869CCA15BF8}"/>
            </a:ext>
          </a:extLst>
        </xdr:cNvPr>
        <xdr:cNvCxnSpPr/>
      </xdr:nvCxnSpPr>
      <xdr:spPr>
        <a:xfrm>
          <a:off x="10388600" y="5953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81951</xdr:rowOff>
    </xdr:from>
    <xdr:ext cx="534377" cy="259045"/>
    <xdr:sp macro="" textlink="">
      <xdr:nvSpPr>
        <xdr:cNvPr id="116" name="【道路】&#10;一人当たり延長平均値テキスト">
          <a:extLst>
            <a:ext uri="{FF2B5EF4-FFF2-40B4-BE49-F238E27FC236}">
              <a16:creationId xmlns:a16="http://schemas.microsoft.com/office/drawing/2014/main" id="{16DBEAB9-0664-4F7A-BD9A-23642D33CB07}"/>
            </a:ext>
          </a:extLst>
        </xdr:cNvPr>
        <xdr:cNvSpPr txBox="1"/>
      </xdr:nvSpPr>
      <xdr:spPr>
        <a:xfrm>
          <a:off x="10515600" y="67685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103524</xdr:rowOff>
    </xdr:from>
    <xdr:to>
      <xdr:col>55</xdr:col>
      <xdr:colOff>50800</xdr:colOff>
      <xdr:row>40</xdr:row>
      <xdr:rowOff>33674</xdr:rowOff>
    </xdr:to>
    <xdr:sp macro="" textlink="">
      <xdr:nvSpPr>
        <xdr:cNvPr id="117" name="フローチャート: 判断 116">
          <a:extLst>
            <a:ext uri="{FF2B5EF4-FFF2-40B4-BE49-F238E27FC236}">
              <a16:creationId xmlns:a16="http://schemas.microsoft.com/office/drawing/2014/main" id="{DA76C55D-E2D2-4805-B0B8-8CD47CD620D2}"/>
            </a:ext>
          </a:extLst>
        </xdr:cNvPr>
        <xdr:cNvSpPr/>
      </xdr:nvSpPr>
      <xdr:spPr>
        <a:xfrm>
          <a:off x="10426700" y="679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123641</xdr:rowOff>
    </xdr:from>
    <xdr:to>
      <xdr:col>50</xdr:col>
      <xdr:colOff>165100</xdr:colOff>
      <xdr:row>40</xdr:row>
      <xdr:rowOff>53791</xdr:rowOff>
    </xdr:to>
    <xdr:sp macro="" textlink="">
      <xdr:nvSpPr>
        <xdr:cNvPr id="118" name="フローチャート: 判断 117">
          <a:extLst>
            <a:ext uri="{FF2B5EF4-FFF2-40B4-BE49-F238E27FC236}">
              <a16:creationId xmlns:a16="http://schemas.microsoft.com/office/drawing/2014/main" id="{DAC4A511-564B-4FFA-BA55-398BC38EA4C2}"/>
            </a:ext>
          </a:extLst>
        </xdr:cNvPr>
        <xdr:cNvSpPr/>
      </xdr:nvSpPr>
      <xdr:spPr>
        <a:xfrm>
          <a:off x="9588500" y="6810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126041</xdr:rowOff>
    </xdr:from>
    <xdr:to>
      <xdr:col>46</xdr:col>
      <xdr:colOff>38100</xdr:colOff>
      <xdr:row>40</xdr:row>
      <xdr:rowOff>56191</xdr:rowOff>
    </xdr:to>
    <xdr:sp macro="" textlink="">
      <xdr:nvSpPr>
        <xdr:cNvPr id="119" name="フローチャート: 判断 118">
          <a:extLst>
            <a:ext uri="{FF2B5EF4-FFF2-40B4-BE49-F238E27FC236}">
              <a16:creationId xmlns:a16="http://schemas.microsoft.com/office/drawing/2014/main" id="{A8DAA617-3DBC-4938-9C6C-2F4F2CD30084}"/>
            </a:ext>
          </a:extLst>
        </xdr:cNvPr>
        <xdr:cNvSpPr/>
      </xdr:nvSpPr>
      <xdr:spPr>
        <a:xfrm>
          <a:off x="8699500" y="6812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152273</xdr:rowOff>
    </xdr:from>
    <xdr:to>
      <xdr:col>41</xdr:col>
      <xdr:colOff>101600</xdr:colOff>
      <xdr:row>40</xdr:row>
      <xdr:rowOff>82423</xdr:rowOff>
    </xdr:to>
    <xdr:sp macro="" textlink="">
      <xdr:nvSpPr>
        <xdr:cNvPr id="120" name="フローチャート: 判断 119">
          <a:extLst>
            <a:ext uri="{FF2B5EF4-FFF2-40B4-BE49-F238E27FC236}">
              <a16:creationId xmlns:a16="http://schemas.microsoft.com/office/drawing/2014/main" id="{80BE5F39-AC8D-40FE-9988-9F93BE3A2394}"/>
            </a:ext>
          </a:extLst>
        </xdr:cNvPr>
        <xdr:cNvSpPr/>
      </xdr:nvSpPr>
      <xdr:spPr>
        <a:xfrm>
          <a:off x="7810500" y="6838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89103</xdr:rowOff>
    </xdr:from>
    <xdr:to>
      <xdr:col>36</xdr:col>
      <xdr:colOff>165100</xdr:colOff>
      <xdr:row>40</xdr:row>
      <xdr:rowOff>19253</xdr:rowOff>
    </xdr:to>
    <xdr:sp macro="" textlink="">
      <xdr:nvSpPr>
        <xdr:cNvPr id="121" name="フローチャート: 判断 120">
          <a:extLst>
            <a:ext uri="{FF2B5EF4-FFF2-40B4-BE49-F238E27FC236}">
              <a16:creationId xmlns:a16="http://schemas.microsoft.com/office/drawing/2014/main" id="{3EAF77F5-DE53-4C12-AE4D-812C27F8413C}"/>
            </a:ext>
          </a:extLst>
        </xdr:cNvPr>
        <xdr:cNvSpPr/>
      </xdr:nvSpPr>
      <xdr:spPr>
        <a:xfrm>
          <a:off x="6921500" y="6775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35997C4C-AA3F-4268-BD2B-D794C0F18024}"/>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6F426221-3DB3-45AE-9923-3CF8DBCD6FF6}"/>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25AA3E15-207B-47D2-BED2-61338E29E7AA}"/>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D16C7171-4E34-4A71-A98E-3328CEA09A3D}"/>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C5B10139-9B5F-4FEC-9EAB-CB2F03C79309}"/>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18714</xdr:rowOff>
    </xdr:from>
    <xdr:to>
      <xdr:col>50</xdr:col>
      <xdr:colOff>165100</xdr:colOff>
      <xdr:row>40</xdr:row>
      <xdr:rowOff>120314</xdr:rowOff>
    </xdr:to>
    <xdr:sp macro="" textlink="">
      <xdr:nvSpPr>
        <xdr:cNvPr id="127" name="楕円 126">
          <a:extLst>
            <a:ext uri="{FF2B5EF4-FFF2-40B4-BE49-F238E27FC236}">
              <a16:creationId xmlns:a16="http://schemas.microsoft.com/office/drawing/2014/main" id="{18CDB4F5-8393-40AE-813D-1746C84BECC3}"/>
            </a:ext>
          </a:extLst>
        </xdr:cNvPr>
        <xdr:cNvSpPr/>
      </xdr:nvSpPr>
      <xdr:spPr>
        <a:xfrm>
          <a:off x="9588500" y="6876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19228</xdr:rowOff>
    </xdr:from>
    <xdr:to>
      <xdr:col>46</xdr:col>
      <xdr:colOff>38100</xdr:colOff>
      <xdr:row>40</xdr:row>
      <xdr:rowOff>120828</xdr:rowOff>
    </xdr:to>
    <xdr:sp macro="" textlink="">
      <xdr:nvSpPr>
        <xdr:cNvPr id="128" name="楕円 127">
          <a:extLst>
            <a:ext uri="{FF2B5EF4-FFF2-40B4-BE49-F238E27FC236}">
              <a16:creationId xmlns:a16="http://schemas.microsoft.com/office/drawing/2014/main" id="{6AFA279A-FAC9-4E55-B240-A62E2B9C4D67}"/>
            </a:ext>
          </a:extLst>
        </xdr:cNvPr>
        <xdr:cNvSpPr/>
      </xdr:nvSpPr>
      <xdr:spPr>
        <a:xfrm>
          <a:off x="8699500" y="6877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69514</xdr:rowOff>
    </xdr:from>
    <xdr:to>
      <xdr:col>50</xdr:col>
      <xdr:colOff>114300</xdr:colOff>
      <xdr:row>40</xdr:row>
      <xdr:rowOff>70028</xdr:rowOff>
    </xdr:to>
    <xdr:cxnSp macro="">
      <xdr:nvCxnSpPr>
        <xdr:cNvPr id="129" name="直線コネクタ 128">
          <a:extLst>
            <a:ext uri="{FF2B5EF4-FFF2-40B4-BE49-F238E27FC236}">
              <a16:creationId xmlns:a16="http://schemas.microsoft.com/office/drawing/2014/main" id="{07F9391D-A504-40DD-83F2-CD29A65F537C}"/>
            </a:ext>
          </a:extLst>
        </xdr:cNvPr>
        <xdr:cNvCxnSpPr/>
      </xdr:nvCxnSpPr>
      <xdr:spPr>
        <a:xfrm flipV="1">
          <a:off x="8750300" y="6927514"/>
          <a:ext cx="889000" cy="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21666</xdr:rowOff>
    </xdr:from>
    <xdr:to>
      <xdr:col>41</xdr:col>
      <xdr:colOff>101600</xdr:colOff>
      <xdr:row>40</xdr:row>
      <xdr:rowOff>123266</xdr:rowOff>
    </xdr:to>
    <xdr:sp macro="" textlink="">
      <xdr:nvSpPr>
        <xdr:cNvPr id="130" name="楕円 129">
          <a:extLst>
            <a:ext uri="{FF2B5EF4-FFF2-40B4-BE49-F238E27FC236}">
              <a16:creationId xmlns:a16="http://schemas.microsoft.com/office/drawing/2014/main" id="{580A2E2D-781A-4D61-82E9-DE4334E9A210}"/>
            </a:ext>
          </a:extLst>
        </xdr:cNvPr>
        <xdr:cNvSpPr/>
      </xdr:nvSpPr>
      <xdr:spPr>
        <a:xfrm>
          <a:off x="7810500" y="6879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70028</xdr:rowOff>
    </xdr:from>
    <xdr:to>
      <xdr:col>45</xdr:col>
      <xdr:colOff>177800</xdr:colOff>
      <xdr:row>40</xdr:row>
      <xdr:rowOff>72466</xdr:rowOff>
    </xdr:to>
    <xdr:cxnSp macro="">
      <xdr:nvCxnSpPr>
        <xdr:cNvPr id="131" name="直線コネクタ 130">
          <a:extLst>
            <a:ext uri="{FF2B5EF4-FFF2-40B4-BE49-F238E27FC236}">
              <a16:creationId xmlns:a16="http://schemas.microsoft.com/office/drawing/2014/main" id="{71252BC0-C32D-4167-B6C6-F9FB7A4B151C}"/>
            </a:ext>
          </a:extLst>
        </xdr:cNvPr>
        <xdr:cNvCxnSpPr/>
      </xdr:nvCxnSpPr>
      <xdr:spPr>
        <a:xfrm flipV="1">
          <a:off x="7861300" y="6928028"/>
          <a:ext cx="889000" cy="2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25724</xdr:rowOff>
    </xdr:from>
    <xdr:to>
      <xdr:col>36</xdr:col>
      <xdr:colOff>165100</xdr:colOff>
      <xdr:row>40</xdr:row>
      <xdr:rowOff>127324</xdr:rowOff>
    </xdr:to>
    <xdr:sp macro="" textlink="">
      <xdr:nvSpPr>
        <xdr:cNvPr id="132" name="楕円 131">
          <a:extLst>
            <a:ext uri="{FF2B5EF4-FFF2-40B4-BE49-F238E27FC236}">
              <a16:creationId xmlns:a16="http://schemas.microsoft.com/office/drawing/2014/main" id="{0BE96326-75CD-4CEF-979D-56750F367A79}"/>
            </a:ext>
          </a:extLst>
        </xdr:cNvPr>
        <xdr:cNvSpPr/>
      </xdr:nvSpPr>
      <xdr:spPr>
        <a:xfrm>
          <a:off x="6921500" y="6883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72466</xdr:rowOff>
    </xdr:from>
    <xdr:to>
      <xdr:col>41</xdr:col>
      <xdr:colOff>50800</xdr:colOff>
      <xdr:row>40</xdr:row>
      <xdr:rowOff>76524</xdr:rowOff>
    </xdr:to>
    <xdr:cxnSp macro="">
      <xdr:nvCxnSpPr>
        <xdr:cNvPr id="133" name="直線コネクタ 132">
          <a:extLst>
            <a:ext uri="{FF2B5EF4-FFF2-40B4-BE49-F238E27FC236}">
              <a16:creationId xmlns:a16="http://schemas.microsoft.com/office/drawing/2014/main" id="{F6D40FD5-4E05-4257-9C90-C4CE366D640C}"/>
            </a:ext>
          </a:extLst>
        </xdr:cNvPr>
        <xdr:cNvCxnSpPr/>
      </xdr:nvCxnSpPr>
      <xdr:spPr>
        <a:xfrm flipV="1">
          <a:off x="6972300" y="6930466"/>
          <a:ext cx="889000" cy="4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70318</xdr:rowOff>
    </xdr:from>
    <xdr:ext cx="534377" cy="259045"/>
    <xdr:sp macro="" textlink="">
      <xdr:nvSpPr>
        <xdr:cNvPr id="134" name="n_1aveValue【道路】&#10;一人当たり延長">
          <a:extLst>
            <a:ext uri="{FF2B5EF4-FFF2-40B4-BE49-F238E27FC236}">
              <a16:creationId xmlns:a16="http://schemas.microsoft.com/office/drawing/2014/main" id="{985AFE14-B45B-489C-AE05-3F2A800047B1}"/>
            </a:ext>
          </a:extLst>
        </xdr:cNvPr>
        <xdr:cNvSpPr txBox="1"/>
      </xdr:nvSpPr>
      <xdr:spPr>
        <a:xfrm>
          <a:off x="9359411" y="6585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72718</xdr:rowOff>
    </xdr:from>
    <xdr:ext cx="534377" cy="259045"/>
    <xdr:sp macro="" textlink="">
      <xdr:nvSpPr>
        <xdr:cNvPr id="135" name="n_2aveValue【道路】&#10;一人当たり延長">
          <a:extLst>
            <a:ext uri="{FF2B5EF4-FFF2-40B4-BE49-F238E27FC236}">
              <a16:creationId xmlns:a16="http://schemas.microsoft.com/office/drawing/2014/main" id="{0C06E9A6-1351-4662-8196-BE2073E6E022}"/>
            </a:ext>
          </a:extLst>
        </xdr:cNvPr>
        <xdr:cNvSpPr txBox="1"/>
      </xdr:nvSpPr>
      <xdr:spPr>
        <a:xfrm>
          <a:off x="8483111" y="6587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98950</xdr:rowOff>
    </xdr:from>
    <xdr:ext cx="534377" cy="259045"/>
    <xdr:sp macro="" textlink="">
      <xdr:nvSpPr>
        <xdr:cNvPr id="136" name="n_3aveValue【道路】&#10;一人当たり延長">
          <a:extLst>
            <a:ext uri="{FF2B5EF4-FFF2-40B4-BE49-F238E27FC236}">
              <a16:creationId xmlns:a16="http://schemas.microsoft.com/office/drawing/2014/main" id="{11F81AAF-48C1-4A25-8AC7-4B5C6FBA1220}"/>
            </a:ext>
          </a:extLst>
        </xdr:cNvPr>
        <xdr:cNvSpPr txBox="1"/>
      </xdr:nvSpPr>
      <xdr:spPr>
        <a:xfrm>
          <a:off x="7594111" y="6614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35780</xdr:rowOff>
    </xdr:from>
    <xdr:ext cx="534377" cy="259045"/>
    <xdr:sp macro="" textlink="">
      <xdr:nvSpPr>
        <xdr:cNvPr id="137" name="n_4aveValue【道路】&#10;一人当たり延長">
          <a:extLst>
            <a:ext uri="{FF2B5EF4-FFF2-40B4-BE49-F238E27FC236}">
              <a16:creationId xmlns:a16="http://schemas.microsoft.com/office/drawing/2014/main" id="{D6798D88-93BB-4B52-8D84-0434CC86FEC3}"/>
            </a:ext>
          </a:extLst>
        </xdr:cNvPr>
        <xdr:cNvSpPr txBox="1"/>
      </xdr:nvSpPr>
      <xdr:spPr>
        <a:xfrm>
          <a:off x="6705111" y="6550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111441</xdr:rowOff>
    </xdr:from>
    <xdr:ext cx="534377" cy="259045"/>
    <xdr:sp macro="" textlink="">
      <xdr:nvSpPr>
        <xdr:cNvPr id="138" name="n_1mainValue【道路】&#10;一人当たり延長">
          <a:extLst>
            <a:ext uri="{FF2B5EF4-FFF2-40B4-BE49-F238E27FC236}">
              <a16:creationId xmlns:a16="http://schemas.microsoft.com/office/drawing/2014/main" id="{A0D960F2-59E9-4C2A-9C9E-66BE03866ED7}"/>
            </a:ext>
          </a:extLst>
        </xdr:cNvPr>
        <xdr:cNvSpPr txBox="1"/>
      </xdr:nvSpPr>
      <xdr:spPr>
        <a:xfrm>
          <a:off x="9359411" y="6969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111955</xdr:rowOff>
    </xdr:from>
    <xdr:ext cx="534377" cy="259045"/>
    <xdr:sp macro="" textlink="">
      <xdr:nvSpPr>
        <xdr:cNvPr id="139" name="n_2mainValue【道路】&#10;一人当たり延長">
          <a:extLst>
            <a:ext uri="{FF2B5EF4-FFF2-40B4-BE49-F238E27FC236}">
              <a16:creationId xmlns:a16="http://schemas.microsoft.com/office/drawing/2014/main" id="{C69E12C7-4774-4B5A-A33C-37446A9274CD}"/>
            </a:ext>
          </a:extLst>
        </xdr:cNvPr>
        <xdr:cNvSpPr txBox="1"/>
      </xdr:nvSpPr>
      <xdr:spPr>
        <a:xfrm>
          <a:off x="8483111" y="6969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114393</xdr:rowOff>
    </xdr:from>
    <xdr:ext cx="534377" cy="259045"/>
    <xdr:sp macro="" textlink="">
      <xdr:nvSpPr>
        <xdr:cNvPr id="140" name="n_3mainValue【道路】&#10;一人当たり延長">
          <a:extLst>
            <a:ext uri="{FF2B5EF4-FFF2-40B4-BE49-F238E27FC236}">
              <a16:creationId xmlns:a16="http://schemas.microsoft.com/office/drawing/2014/main" id="{84380519-8A28-4D7B-A4D5-E095D0486CE8}"/>
            </a:ext>
          </a:extLst>
        </xdr:cNvPr>
        <xdr:cNvSpPr txBox="1"/>
      </xdr:nvSpPr>
      <xdr:spPr>
        <a:xfrm>
          <a:off x="7594111" y="6972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118451</xdr:rowOff>
    </xdr:from>
    <xdr:ext cx="534377" cy="259045"/>
    <xdr:sp macro="" textlink="">
      <xdr:nvSpPr>
        <xdr:cNvPr id="141" name="n_4mainValue【道路】&#10;一人当たり延長">
          <a:extLst>
            <a:ext uri="{FF2B5EF4-FFF2-40B4-BE49-F238E27FC236}">
              <a16:creationId xmlns:a16="http://schemas.microsoft.com/office/drawing/2014/main" id="{89D5EF83-7C4B-4127-A21E-BA55A0E2E4BD}"/>
            </a:ext>
          </a:extLst>
        </xdr:cNvPr>
        <xdr:cNvSpPr txBox="1"/>
      </xdr:nvSpPr>
      <xdr:spPr>
        <a:xfrm>
          <a:off x="6705111" y="6976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2" name="正方形/長方形 141">
          <a:extLst>
            <a:ext uri="{FF2B5EF4-FFF2-40B4-BE49-F238E27FC236}">
              <a16:creationId xmlns:a16="http://schemas.microsoft.com/office/drawing/2014/main" id="{23466BC9-49AC-4DC6-B316-AE88DAC9735A}"/>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3" name="正方形/長方形 142">
          <a:extLst>
            <a:ext uri="{FF2B5EF4-FFF2-40B4-BE49-F238E27FC236}">
              <a16:creationId xmlns:a16="http://schemas.microsoft.com/office/drawing/2014/main" id="{3677FE99-55C0-43FB-9C67-76D83FA21B4C}"/>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4" name="正方形/長方形 143">
          <a:extLst>
            <a:ext uri="{FF2B5EF4-FFF2-40B4-BE49-F238E27FC236}">
              <a16:creationId xmlns:a16="http://schemas.microsoft.com/office/drawing/2014/main" id="{CEFEF1D0-1F64-4EFD-A630-8187672A65C7}"/>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5" name="正方形/長方形 144">
          <a:extLst>
            <a:ext uri="{FF2B5EF4-FFF2-40B4-BE49-F238E27FC236}">
              <a16:creationId xmlns:a16="http://schemas.microsoft.com/office/drawing/2014/main" id="{5F9569BF-6978-4AB0-AAEE-43041EEFDDF5}"/>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6" name="正方形/長方形 145">
          <a:extLst>
            <a:ext uri="{FF2B5EF4-FFF2-40B4-BE49-F238E27FC236}">
              <a16:creationId xmlns:a16="http://schemas.microsoft.com/office/drawing/2014/main" id="{12E3A228-6C14-4A89-AB8B-864664E026FC}"/>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7" name="正方形/長方形 146">
          <a:extLst>
            <a:ext uri="{FF2B5EF4-FFF2-40B4-BE49-F238E27FC236}">
              <a16:creationId xmlns:a16="http://schemas.microsoft.com/office/drawing/2014/main" id="{439727CD-FE36-496B-8069-71A68721466C}"/>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8" name="正方形/長方形 147">
          <a:extLst>
            <a:ext uri="{FF2B5EF4-FFF2-40B4-BE49-F238E27FC236}">
              <a16:creationId xmlns:a16="http://schemas.microsoft.com/office/drawing/2014/main" id="{7B263D6E-6AE8-4CAA-856D-0466EB862B5D}"/>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9" name="正方形/長方形 148">
          <a:extLst>
            <a:ext uri="{FF2B5EF4-FFF2-40B4-BE49-F238E27FC236}">
              <a16:creationId xmlns:a16="http://schemas.microsoft.com/office/drawing/2014/main" id="{8AE4AB87-A552-4D3E-BD5C-B2A75C6E6EFF}"/>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0" name="テキスト ボックス 149">
          <a:extLst>
            <a:ext uri="{FF2B5EF4-FFF2-40B4-BE49-F238E27FC236}">
              <a16:creationId xmlns:a16="http://schemas.microsoft.com/office/drawing/2014/main" id="{6AD1335A-64A7-44D9-A3B4-B094008431EE}"/>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1" name="直線コネクタ 150">
          <a:extLst>
            <a:ext uri="{FF2B5EF4-FFF2-40B4-BE49-F238E27FC236}">
              <a16:creationId xmlns:a16="http://schemas.microsoft.com/office/drawing/2014/main" id="{0CE0AD6B-E016-4EDF-9339-0DAE71BFF906}"/>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2" name="テキスト ボックス 151">
          <a:extLst>
            <a:ext uri="{FF2B5EF4-FFF2-40B4-BE49-F238E27FC236}">
              <a16:creationId xmlns:a16="http://schemas.microsoft.com/office/drawing/2014/main" id="{4486F041-849F-4A27-A2B8-C64554C1B4FB}"/>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3" name="直線コネクタ 152">
          <a:extLst>
            <a:ext uri="{FF2B5EF4-FFF2-40B4-BE49-F238E27FC236}">
              <a16:creationId xmlns:a16="http://schemas.microsoft.com/office/drawing/2014/main" id="{2E4C99AD-B2BA-4494-9C3A-E101983A1E03}"/>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4" name="テキスト ボックス 153">
          <a:extLst>
            <a:ext uri="{FF2B5EF4-FFF2-40B4-BE49-F238E27FC236}">
              <a16:creationId xmlns:a16="http://schemas.microsoft.com/office/drawing/2014/main" id="{ACC73758-1185-4EED-94EA-9A85E0CCF267}"/>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5" name="直線コネクタ 154">
          <a:extLst>
            <a:ext uri="{FF2B5EF4-FFF2-40B4-BE49-F238E27FC236}">
              <a16:creationId xmlns:a16="http://schemas.microsoft.com/office/drawing/2014/main" id="{A3604A26-F3F6-4C6C-9429-7F67E0DFB37A}"/>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6" name="テキスト ボックス 155">
          <a:extLst>
            <a:ext uri="{FF2B5EF4-FFF2-40B4-BE49-F238E27FC236}">
              <a16:creationId xmlns:a16="http://schemas.microsoft.com/office/drawing/2014/main" id="{310D96F2-B7E3-42BC-ADBC-A1CFB694EDE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7" name="直線コネクタ 156">
          <a:extLst>
            <a:ext uri="{FF2B5EF4-FFF2-40B4-BE49-F238E27FC236}">
              <a16:creationId xmlns:a16="http://schemas.microsoft.com/office/drawing/2014/main" id="{C5AEEFB6-55EF-438A-BEAA-1E2158D59FDC}"/>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8" name="テキスト ボックス 157">
          <a:extLst>
            <a:ext uri="{FF2B5EF4-FFF2-40B4-BE49-F238E27FC236}">
              <a16:creationId xmlns:a16="http://schemas.microsoft.com/office/drawing/2014/main" id="{52028F00-12D2-4490-8FA8-3C9EFCB90979}"/>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9" name="直線コネクタ 158">
          <a:extLst>
            <a:ext uri="{FF2B5EF4-FFF2-40B4-BE49-F238E27FC236}">
              <a16:creationId xmlns:a16="http://schemas.microsoft.com/office/drawing/2014/main" id="{B1528A11-2279-41B5-AECF-D761151C7FDB}"/>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0" name="テキスト ボックス 159">
          <a:extLst>
            <a:ext uri="{FF2B5EF4-FFF2-40B4-BE49-F238E27FC236}">
              <a16:creationId xmlns:a16="http://schemas.microsoft.com/office/drawing/2014/main" id="{0766C019-57A5-49C7-A8D7-DF2D63C78FAE}"/>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1" name="直線コネクタ 160">
          <a:extLst>
            <a:ext uri="{FF2B5EF4-FFF2-40B4-BE49-F238E27FC236}">
              <a16:creationId xmlns:a16="http://schemas.microsoft.com/office/drawing/2014/main" id="{8999B50B-DE69-4291-9BC0-7B2B2BBBCD91}"/>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2" name="テキスト ボックス 161">
          <a:extLst>
            <a:ext uri="{FF2B5EF4-FFF2-40B4-BE49-F238E27FC236}">
              <a16:creationId xmlns:a16="http://schemas.microsoft.com/office/drawing/2014/main" id="{2A98917B-6824-4179-B5E6-9D17E42DF8CA}"/>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3" name="直線コネクタ 162">
          <a:extLst>
            <a:ext uri="{FF2B5EF4-FFF2-40B4-BE49-F238E27FC236}">
              <a16:creationId xmlns:a16="http://schemas.microsoft.com/office/drawing/2014/main" id="{D02A9067-3DB2-4492-82DF-C7AE88CD3756}"/>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4" name="テキスト ボックス 163">
          <a:extLst>
            <a:ext uri="{FF2B5EF4-FFF2-40B4-BE49-F238E27FC236}">
              <a16:creationId xmlns:a16="http://schemas.microsoft.com/office/drawing/2014/main" id="{EB7AE33E-A830-4C1B-958B-1DADDB68DEC9}"/>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5" name="直線コネクタ 164">
          <a:extLst>
            <a:ext uri="{FF2B5EF4-FFF2-40B4-BE49-F238E27FC236}">
              <a16:creationId xmlns:a16="http://schemas.microsoft.com/office/drawing/2014/main" id="{9DF4CD8C-F9E0-43B0-91D3-9AF2DF889B08}"/>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6" name="【橋りょう・トンネル】&#10;有形固定資産減価償却率グラフ枠">
          <a:extLst>
            <a:ext uri="{FF2B5EF4-FFF2-40B4-BE49-F238E27FC236}">
              <a16:creationId xmlns:a16="http://schemas.microsoft.com/office/drawing/2014/main" id="{69A5398B-E4B6-4F16-A931-47517122C20F}"/>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53884</xdr:rowOff>
    </xdr:from>
    <xdr:to>
      <xdr:col>24</xdr:col>
      <xdr:colOff>62865</xdr:colOff>
      <xdr:row>64</xdr:row>
      <xdr:rowOff>130628</xdr:rowOff>
    </xdr:to>
    <xdr:cxnSp macro="">
      <xdr:nvCxnSpPr>
        <xdr:cNvPr id="167" name="直線コネクタ 166">
          <a:extLst>
            <a:ext uri="{FF2B5EF4-FFF2-40B4-BE49-F238E27FC236}">
              <a16:creationId xmlns:a16="http://schemas.microsoft.com/office/drawing/2014/main" id="{D5C6D8B8-B520-4F9E-A5BC-5AFAE46A5A6B}"/>
            </a:ext>
          </a:extLst>
        </xdr:cNvPr>
        <xdr:cNvCxnSpPr/>
      </xdr:nvCxnSpPr>
      <xdr:spPr>
        <a:xfrm flipV="1">
          <a:off x="4634865" y="9483634"/>
          <a:ext cx="0" cy="1619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68" name="【橋りょう・トンネル】&#10;有形固定資産減価償却率最小値テキスト">
          <a:extLst>
            <a:ext uri="{FF2B5EF4-FFF2-40B4-BE49-F238E27FC236}">
              <a16:creationId xmlns:a16="http://schemas.microsoft.com/office/drawing/2014/main" id="{66ECC5EB-EEDB-490A-8C39-83506255CE3E}"/>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69" name="直線コネクタ 168">
          <a:extLst>
            <a:ext uri="{FF2B5EF4-FFF2-40B4-BE49-F238E27FC236}">
              <a16:creationId xmlns:a16="http://schemas.microsoft.com/office/drawing/2014/main" id="{37A88F44-46D7-4432-B6FF-35DA4B4D1B27}"/>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561</xdr:rowOff>
    </xdr:from>
    <xdr:ext cx="340478" cy="259045"/>
    <xdr:sp macro="" textlink="">
      <xdr:nvSpPr>
        <xdr:cNvPr id="170" name="【橋りょう・トンネル】&#10;有形固定資産減価償却率最大値テキスト">
          <a:extLst>
            <a:ext uri="{FF2B5EF4-FFF2-40B4-BE49-F238E27FC236}">
              <a16:creationId xmlns:a16="http://schemas.microsoft.com/office/drawing/2014/main" id="{64D043BA-685D-4682-ABC8-E416E10FC327}"/>
            </a:ext>
          </a:extLst>
        </xdr:cNvPr>
        <xdr:cNvSpPr txBox="1"/>
      </xdr:nvSpPr>
      <xdr:spPr>
        <a:xfrm>
          <a:off x="4673600" y="925886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53884</xdr:rowOff>
    </xdr:from>
    <xdr:to>
      <xdr:col>24</xdr:col>
      <xdr:colOff>152400</xdr:colOff>
      <xdr:row>55</xdr:row>
      <xdr:rowOff>53884</xdr:rowOff>
    </xdr:to>
    <xdr:cxnSp macro="">
      <xdr:nvCxnSpPr>
        <xdr:cNvPr id="171" name="直線コネクタ 170">
          <a:extLst>
            <a:ext uri="{FF2B5EF4-FFF2-40B4-BE49-F238E27FC236}">
              <a16:creationId xmlns:a16="http://schemas.microsoft.com/office/drawing/2014/main" id="{7AAC85D8-64FE-4233-AB8F-13A68D56B7F3}"/>
            </a:ext>
          </a:extLst>
        </xdr:cNvPr>
        <xdr:cNvCxnSpPr/>
      </xdr:nvCxnSpPr>
      <xdr:spPr>
        <a:xfrm>
          <a:off x="4546600" y="9483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58255</xdr:rowOff>
    </xdr:from>
    <xdr:ext cx="405111" cy="259045"/>
    <xdr:sp macro="" textlink="">
      <xdr:nvSpPr>
        <xdr:cNvPr id="172" name="【橋りょう・トンネル】&#10;有形固定資産減価償却率平均値テキスト">
          <a:extLst>
            <a:ext uri="{FF2B5EF4-FFF2-40B4-BE49-F238E27FC236}">
              <a16:creationId xmlns:a16="http://schemas.microsoft.com/office/drawing/2014/main" id="{EB0D230B-6335-4F97-8AAF-4BB4C1C55747}"/>
            </a:ext>
          </a:extLst>
        </xdr:cNvPr>
        <xdr:cNvSpPr txBox="1"/>
      </xdr:nvSpPr>
      <xdr:spPr>
        <a:xfrm>
          <a:off x="4673600" y="103452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79828</xdr:rowOff>
    </xdr:from>
    <xdr:to>
      <xdr:col>24</xdr:col>
      <xdr:colOff>114300</xdr:colOff>
      <xdr:row>61</xdr:row>
      <xdr:rowOff>9978</xdr:rowOff>
    </xdr:to>
    <xdr:sp macro="" textlink="">
      <xdr:nvSpPr>
        <xdr:cNvPr id="173" name="フローチャート: 判断 172">
          <a:extLst>
            <a:ext uri="{FF2B5EF4-FFF2-40B4-BE49-F238E27FC236}">
              <a16:creationId xmlns:a16="http://schemas.microsoft.com/office/drawing/2014/main" id="{E8E7E0A8-6B16-487F-A7F0-E36ADC7C73F6}"/>
            </a:ext>
          </a:extLst>
        </xdr:cNvPr>
        <xdr:cNvSpPr/>
      </xdr:nvSpPr>
      <xdr:spPr>
        <a:xfrm>
          <a:off x="45847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56969</xdr:rowOff>
    </xdr:from>
    <xdr:to>
      <xdr:col>20</xdr:col>
      <xdr:colOff>38100</xdr:colOff>
      <xdr:row>60</xdr:row>
      <xdr:rowOff>158569</xdr:rowOff>
    </xdr:to>
    <xdr:sp macro="" textlink="">
      <xdr:nvSpPr>
        <xdr:cNvPr id="174" name="フローチャート: 判断 173">
          <a:extLst>
            <a:ext uri="{FF2B5EF4-FFF2-40B4-BE49-F238E27FC236}">
              <a16:creationId xmlns:a16="http://schemas.microsoft.com/office/drawing/2014/main" id="{4653C469-B67D-497C-880F-20CEC70E0461}"/>
            </a:ext>
          </a:extLst>
        </xdr:cNvPr>
        <xdr:cNvSpPr/>
      </xdr:nvSpPr>
      <xdr:spPr>
        <a:xfrm>
          <a:off x="3746500" y="1034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42273</xdr:rowOff>
    </xdr:from>
    <xdr:to>
      <xdr:col>15</xdr:col>
      <xdr:colOff>101600</xdr:colOff>
      <xdr:row>60</xdr:row>
      <xdr:rowOff>143873</xdr:rowOff>
    </xdr:to>
    <xdr:sp macro="" textlink="">
      <xdr:nvSpPr>
        <xdr:cNvPr id="175" name="フローチャート: 判断 174">
          <a:extLst>
            <a:ext uri="{FF2B5EF4-FFF2-40B4-BE49-F238E27FC236}">
              <a16:creationId xmlns:a16="http://schemas.microsoft.com/office/drawing/2014/main" id="{9E579ACD-C34E-49EC-9FAE-B0CA7E892698}"/>
            </a:ext>
          </a:extLst>
        </xdr:cNvPr>
        <xdr:cNvSpPr/>
      </xdr:nvSpPr>
      <xdr:spPr>
        <a:xfrm>
          <a:off x="2857500" y="1032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136978</xdr:rowOff>
    </xdr:from>
    <xdr:to>
      <xdr:col>10</xdr:col>
      <xdr:colOff>165100</xdr:colOff>
      <xdr:row>60</xdr:row>
      <xdr:rowOff>67128</xdr:rowOff>
    </xdr:to>
    <xdr:sp macro="" textlink="">
      <xdr:nvSpPr>
        <xdr:cNvPr id="176" name="フローチャート: 判断 175">
          <a:extLst>
            <a:ext uri="{FF2B5EF4-FFF2-40B4-BE49-F238E27FC236}">
              <a16:creationId xmlns:a16="http://schemas.microsoft.com/office/drawing/2014/main" id="{C1D26707-BF17-43FE-A4D0-BB27B96C5BB8}"/>
            </a:ext>
          </a:extLst>
        </xdr:cNvPr>
        <xdr:cNvSpPr/>
      </xdr:nvSpPr>
      <xdr:spPr>
        <a:xfrm>
          <a:off x="1968500" y="1025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99423</xdr:rowOff>
    </xdr:from>
    <xdr:to>
      <xdr:col>6</xdr:col>
      <xdr:colOff>38100</xdr:colOff>
      <xdr:row>60</xdr:row>
      <xdr:rowOff>29573</xdr:rowOff>
    </xdr:to>
    <xdr:sp macro="" textlink="">
      <xdr:nvSpPr>
        <xdr:cNvPr id="177" name="フローチャート: 判断 176">
          <a:extLst>
            <a:ext uri="{FF2B5EF4-FFF2-40B4-BE49-F238E27FC236}">
              <a16:creationId xmlns:a16="http://schemas.microsoft.com/office/drawing/2014/main" id="{E1DBAC40-ACE0-4772-83AD-E83DE0695240}"/>
            </a:ext>
          </a:extLst>
        </xdr:cNvPr>
        <xdr:cNvSpPr/>
      </xdr:nvSpPr>
      <xdr:spPr>
        <a:xfrm>
          <a:off x="1079500" y="1021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46FB8CDC-68DA-46F7-934F-5DE2ABD5BFE1}"/>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888D66A7-9345-473C-BAC1-7E1F2D2155BF}"/>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69609A5B-B651-440E-B34D-37F28D420882}"/>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8656E870-004F-4510-AA65-FA16F9886064}"/>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79219C72-74FE-4F70-8210-BF3F0541FA1D}"/>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104322</xdr:rowOff>
    </xdr:from>
    <xdr:to>
      <xdr:col>20</xdr:col>
      <xdr:colOff>38100</xdr:colOff>
      <xdr:row>61</xdr:row>
      <xdr:rowOff>34472</xdr:rowOff>
    </xdr:to>
    <xdr:sp macro="" textlink="">
      <xdr:nvSpPr>
        <xdr:cNvPr id="183" name="楕円 182">
          <a:extLst>
            <a:ext uri="{FF2B5EF4-FFF2-40B4-BE49-F238E27FC236}">
              <a16:creationId xmlns:a16="http://schemas.microsoft.com/office/drawing/2014/main" id="{62691B0C-062D-4114-9D22-285F938A9A0F}"/>
            </a:ext>
          </a:extLst>
        </xdr:cNvPr>
        <xdr:cNvSpPr/>
      </xdr:nvSpPr>
      <xdr:spPr>
        <a:xfrm>
          <a:off x="3746500" y="1039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79828</xdr:rowOff>
    </xdr:from>
    <xdr:to>
      <xdr:col>15</xdr:col>
      <xdr:colOff>101600</xdr:colOff>
      <xdr:row>61</xdr:row>
      <xdr:rowOff>9978</xdr:rowOff>
    </xdr:to>
    <xdr:sp macro="" textlink="">
      <xdr:nvSpPr>
        <xdr:cNvPr id="184" name="楕円 183">
          <a:extLst>
            <a:ext uri="{FF2B5EF4-FFF2-40B4-BE49-F238E27FC236}">
              <a16:creationId xmlns:a16="http://schemas.microsoft.com/office/drawing/2014/main" id="{AB6DCE3D-07B0-41AB-9A5B-A833FA0222AE}"/>
            </a:ext>
          </a:extLst>
        </xdr:cNvPr>
        <xdr:cNvSpPr/>
      </xdr:nvSpPr>
      <xdr:spPr>
        <a:xfrm>
          <a:off x="2857500" y="1036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130628</xdr:rowOff>
    </xdr:from>
    <xdr:to>
      <xdr:col>19</xdr:col>
      <xdr:colOff>177800</xdr:colOff>
      <xdr:row>60</xdr:row>
      <xdr:rowOff>155122</xdr:rowOff>
    </xdr:to>
    <xdr:cxnSp macro="">
      <xdr:nvCxnSpPr>
        <xdr:cNvPr id="185" name="直線コネクタ 184">
          <a:extLst>
            <a:ext uri="{FF2B5EF4-FFF2-40B4-BE49-F238E27FC236}">
              <a16:creationId xmlns:a16="http://schemas.microsoft.com/office/drawing/2014/main" id="{07DD19C5-7E8E-406F-B211-7B7CBA69CFE9}"/>
            </a:ext>
          </a:extLst>
        </xdr:cNvPr>
        <xdr:cNvCxnSpPr/>
      </xdr:nvCxnSpPr>
      <xdr:spPr>
        <a:xfrm>
          <a:off x="2908300" y="10417628"/>
          <a:ext cx="889000" cy="24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61867</xdr:rowOff>
    </xdr:from>
    <xdr:to>
      <xdr:col>10</xdr:col>
      <xdr:colOff>165100</xdr:colOff>
      <xdr:row>60</xdr:row>
      <xdr:rowOff>163467</xdr:rowOff>
    </xdr:to>
    <xdr:sp macro="" textlink="">
      <xdr:nvSpPr>
        <xdr:cNvPr id="186" name="楕円 185">
          <a:extLst>
            <a:ext uri="{FF2B5EF4-FFF2-40B4-BE49-F238E27FC236}">
              <a16:creationId xmlns:a16="http://schemas.microsoft.com/office/drawing/2014/main" id="{5860C473-FF9D-4015-90BC-7B5C263552D7}"/>
            </a:ext>
          </a:extLst>
        </xdr:cNvPr>
        <xdr:cNvSpPr/>
      </xdr:nvSpPr>
      <xdr:spPr>
        <a:xfrm>
          <a:off x="1968500" y="10348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112667</xdr:rowOff>
    </xdr:from>
    <xdr:to>
      <xdr:col>15</xdr:col>
      <xdr:colOff>50800</xdr:colOff>
      <xdr:row>60</xdr:row>
      <xdr:rowOff>130628</xdr:rowOff>
    </xdr:to>
    <xdr:cxnSp macro="">
      <xdr:nvCxnSpPr>
        <xdr:cNvPr id="187" name="直線コネクタ 186">
          <a:extLst>
            <a:ext uri="{FF2B5EF4-FFF2-40B4-BE49-F238E27FC236}">
              <a16:creationId xmlns:a16="http://schemas.microsoft.com/office/drawing/2014/main" id="{86420296-7BA5-4A74-A7F3-D593EBDEEF4A}"/>
            </a:ext>
          </a:extLst>
        </xdr:cNvPr>
        <xdr:cNvCxnSpPr/>
      </xdr:nvCxnSpPr>
      <xdr:spPr>
        <a:xfrm>
          <a:off x="2019300" y="10399667"/>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37374</xdr:rowOff>
    </xdr:from>
    <xdr:to>
      <xdr:col>6</xdr:col>
      <xdr:colOff>38100</xdr:colOff>
      <xdr:row>60</xdr:row>
      <xdr:rowOff>138974</xdr:rowOff>
    </xdr:to>
    <xdr:sp macro="" textlink="">
      <xdr:nvSpPr>
        <xdr:cNvPr id="188" name="楕円 187">
          <a:extLst>
            <a:ext uri="{FF2B5EF4-FFF2-40B4-BE49-F238E27FC236}">
              <a16:creationId xmlns:a16="http://schemas.microsoft.com/office/drawing/2014/main" id="{1B2B268D-AE58-461B-BD49-70DAE1B79B74}"/>
            </a:ext>
          </a:extLst>
        </xdr:cNvPr>
        <xdr:cNvSpPr/>
      </xdr:nvSpPr>
      <xdr:spPr>
        <a:xfrm>
          <a:off x="1079500" y="1032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88174</xdr:rowOff>
    </xdr:from>
    <xdr:to>
      <xdr:col>10</xdr:col>
      <xdr:colOff>114300</xdr:colOff>
      <xdr:row>60</xdr:row>
      <xdr:rowOff>112667</xdr:rowOff>
    </xdr:to>
    <xdr:cxnSp macro="">
      <xdr:nvCxnSpPr>
        <xdr:cNvPr id="189" name="直線コネクタ 188">
          <a:extLst>
            <a:ext uri="{FF2B5EF4-FFF2-40B4-BE49-F238E27FC236}">
              <a16:creationId xmlns:a16="http://schemas.microsoft.com/office/drawing/2014/main" id="{2616BC55-7C39-4AFA-A57A-E58104175065}"/>
            </a:ext>
          </a:extLst>
        </xdr:cNvPr>
        <xdr:cNvCxnSpPr/>
      </xdr:nvCxnSpPr>
      <xdr:spPr>
        <a:xfrm>
          <a:off x="1130300" y="10375174"/>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3646</xdr:rowOff>
    </xdr:from>
    <xdr:ext cx="405111" cy="259045"/>
    <xdr:sp macro="" textlink="">
      <xdr:nvSpPr>
        <xdr:cNvPr id="190" name="n_1aveValue【橋りょう・トンネル】&#10;有形固定資産減価償却率">
          <a:extLst>
            <a:ext uri="{FF2B5EF4-FFF2-40B4-BE49-F238E27FC236}">
              <a16:creationId xmlns:a16="http://schemas.microsoft.com/office/drawing/2014/main" id="{A88468D3-B128-49A2-A5E7-5B1D9DB480C2}"/>
            </a:ext>
          </a:extLst>
        </xdr:cNvPr>
        <xdr:cNvSpPr txBox="1"/>
      </xdr:nvSpPr>
      <xdr:spPr>
        <a:xfrm>
          <a:off x="3582044" y="10119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160400</xdr:rowOff>
    </xdr:from>
    <xdr:ext cx="405111" cy="259045"/>
    <xdr:sp macro="" textlink="">
      <xdr:nvSpPr>
        <xdr:cNvPr id="191" name="n_2aveValue【橋りょう・トンネル】&#10;有形固定資産減価償却率">
          <a:extLst>
            <a:ext uri="{FF2B5EF4-FFF2-40B4-BE49-F238E27FC236}">
              <a16:creationId xmlns:a16="http://schemas.microsoft.com/office/drawing/2014/main" id="{CEEDE226-095B-4F85-930D-EF7E95F5FDDE}"/>
            </a:ext>
          </a:extLst>
        </xdr:cNvPr>
        <xdr:cNvSpPr txBox="1"/>
      </xdr:nvSpPr>
      <xdr:spPr>
        <a:xfrm>
          <a:off x="2705744" y="1010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83655</xdr:rowOff>
    </xdr:from>
    <xdr:ext cx="405111" cy="259045"/>
    <xdr:sp macro="" textlink="">
      <xdr:nvSpPr>
        <xdr:cNvPr id="192" name="n_3aveValue【橋りょう・トンネル】&#10;有形固定資産減価償却率">
          <a:extLst>
            <a:ext uri="{FF2B5EF4-FFF2-40B4-BE49-F238E27FC236}">
              <a16:creationId xmlns:a16="http://schemas.microsoft.com/office/drawing/2014/main" id="{FFCBBA43-8A93-42F5-A318-A5862D9002B8}"/>
            </a:ext>
          </a:extLst>
        </xdr:cNvPr>
        <xdr:cNvSpPr txBox="1"/>
      </xdr:nvSpPr>
      <xdr:spPr>
        <a:xfrm>
          <a:off x="1816744" y="10027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46100</xdr:rowOff>
    </xdr:from>
    <xdr:ext cx="405111" cy="259045"/>
    <xdr:sp macro="" textlink="">
      <xdr:nvSpPr>
        <xdr:cNvPr id="193" name="n_4aveValue【橋りょう・トンネル】&#10;有形固定資産減価償却率">
          <a:extLst>
            <a:ext uri="{FF2B5EF4-FFF2-40B4-BE49-F238E27FC236}">
              <a16:creationId xmlns:a16="http://schemas.microsoft.com/office/drawing/2014/main" id="{8915146A-6597-4D69-9F71-B5D0552C4211}"/>
            </a:ext>
          </a:extLst>
        </xdr:cNvPr>
        <xdr:cNvSpPr txBox="1"/>
      </xdr:nvSpPr>
      <xdr:spPr>
        <a:xfrm>
          <a:off x="927744" y="999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25599</xdr:rowOff>
    </xdr:from>
    <xdr:ext cx="405111" cy="259045"/>
    <xdr:sp macro="" textlink="">
      <xdr:nvSpPr>
        <xdr:cNvPr id="194" name="n_1mainValue【橋りょう・トンネル】&#10;有形固定資産減価償却率">
          <a:extLst>
            <a:ext uri="{FF2B5EF4-FFF2-40B4-BE49-F238E27FC236}">
              <a16:creationId xmlns:a16="http://schemas.microsoft.com/office/drawing/2014/main" id="{53FA4FB6-58AD-4A06-9A9F-0501BDDC2101}"/>
            </a:ext>
          </a:extLst>
        </xdr:cNvPr>
        <xdr:cNvSpPr txBox="1"/>
      </xdr:nvSpPr>
      <xdr:spPr>
        <a:xfrm>
          <a:off x="3582044" y="10484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1105</xdr:rowOff>
    </xdr:from>
    <xdr:ext cx="405111" cy="259045"/>
    <xdr:sp macro="" textlink="">
      <xdr:nvSpPr>
        <xdr:cNvPr id="195" name="n_2mainValue【橋りょう・トンネル】&#10;有形固定資産減価償却率">
          <a:extLst>
            <a:ext uri="{FF2B5EF4-FFF2-40B4-BE49-F238E27FC236}">
              <a16:creationId xmlns:a16="http://schemas.microsoft.com/office/drawing/2014/main" id="{4F60634D-BBBF-4CE4-9680-E817BB780CD1}"/>
            </a:ext>
          </a:extLst>
        </xdr:cNvPr>
        <xdr:cNvSpPr txBox="1"/>
      </xdr:nvSpPr>
      <xdr:spPr>
        <a:xfrm>
          <a:off x="2705744" y="1045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154594</xdr:rowOff>
    </xdr:from>
    <xdr:ext cx="405111" cy="259045"/>
    <xdr:sp macro="" textlink="">
      <xdr:nvSpPr>
        <xdr:cNvPr id="196" name="n_3mainValue【橋りょう・トンネル】&#10;有形固定資産減価償却率">
          <a:extLst>
            <a:ext uri="{FF2B5EF4-FFF2-40B4-BE49-F238E27FC236}">
              <a16:creationId xmlns:a16="http://schemas.microsoft.com/office/drawing/2014/main" id="{19B6AEC9-B175-4A12-A50A-3D99C23D441D}"/>
            </a:ext>
          </a:extLst>
        </xdr:cNvPr>
        <xdr:cNvSpPr txBox="1"/>
      </xdr:nvSpPr>
      <xdr:spPr>
        <a:xfrm>
          <a:off x="1816744" y="10441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130101</xdr:rowOff>
    </xdr:from>
    <xdr:ext cx="405111" cy="259045"/>
    <xdr:sp macro="" textlink="">
      <xdr:nvSpPr>
        <xdr:cNvPr id="197" name="n_4mainValue【橋りょう・トンネル】&#10;有形固定資産減価償却率">
          <a:extLst>
            <a:ext uri="{FF2B5EF4-FFF2-40B4-BE49-F238E27FC236}">
              <a16:creationId xmlns:a16="http://schemas.microsoft.com/office/drawing/2014/main" id="{5701DDFC-5C1F-4D40-8CA9-BF80B3BA133B}"/>
            </a:ext>
          </a:extLst>
        </xdr:cNvPr>
        <xdr:cNvSpPr txBox="1"/>
      </xdr:nvSpPr>
      <xdr:spPr>
        <a:xfrm>
          <a:off x="927744" y="1041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8" name="正方形/長方形 197">
          <a:extLst>
            <a:ext uri="{FF2B5EF4-FFF2-40B4-BE49-F238E27FC236}">
              <a16:creationId xmlns:a16="http://schemas.microsoft.com/office/drawing/2014/main" id="{0CF113A6-CA19-4F49-A5A9-B005A55C1E0D}"/>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9" name="正方形/長方形 198">
          <a:extLst>
            <a:ext uri="{FF2B5EF4-FFF2-40B4-BE49-F238E27FC236}">
              <a16:creationId xmlns:a16="http://schemas.microsoft.com/office/drawing/2014/main" id="{24A19919-FEA5-4A70-BAE0-AB5C8D883BB2}"/>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0" name="正方形/長方形 199">
          <a:extLst>
            <a:ext uri="{FF2B5EF4-FFF2-40B4-BE49-F238E27FC236}">
              <a16:creationId xmlns:a16="http://schemas.microsoft.com/office/drawing/2014/main" id="{C16B8629-C5CF-4A9E-A5E3-B8E48A256116}"/>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1" name="正方形/長方形 200">
          <a:extLst>
            <a:ext uri="{FF2B5EF4-FFF2-40B4-BE49-F238E27FC236}">
              <a16:creationId xmlns:a16="http://schemas.microsoft.com/office/drawing/2014/main" id="{249FAD4C-6EDF-42CD-8061-F3D1695F99CB}"/>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2" name="正方形/長方形 201">
          <a:extLst>
            <a:ext uri="{FF2B5EF4-FFF2-40B4-BE49-F238E27FC236}">
              <a16:creationId xmlns:a16="http://schemas.microsoft.com/office/drawing/2014/main" id="{D3226E3D-3960-4815-B38B-CD11C1AEED16}"/>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3" name="正方形/長方形 202">
          <a:extLst>
            <a:ext uri="{FF2B5EF4-FFF2-40B4-BE49-F238E27FC236}">
              <a16:creationId xmlns:a16="http://schemas.microsoft.com/office/drawing/2014/main" id="{89145075-12F8-4511-8E90-3FE5250AD649}"/>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4" name="正方形/長方形 203">
          <a:extLst>
            <a:ext uri="{FF2B5EF4-FFF2-40B4-BE49-F238E27FC236}">
              <a16:creationId xmlns:a16="http://schemas.microsoft.com/office/drawing/2014/main" id="{7A15C02B-133C-418B-BF6E-24E7808B4E1D}"/>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5" name="正方形/長方形 204">
          <a:extLst>
            <a:ext uri="{FF2B5EF4-FFF2-40B4-BE49-F238E27FC236}">
              <a16:creationId xmlns:a16="http://schemas.microsoft.com/office/drawing/2014/main" id="{5FD24738-D056-4105-AB50-8B1EB897FB57}"/>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6" name="テキスト ボックス 205">
          <a:extLst>
            <a:ext uri="{FF2B5EF4-FFF2-40B4-BE49-F238E27FC236}">
              <a16:creationId xmlns:a16="http://schemas.microsoft.com/office/drawing/2014/main" id="{88C440FF-3FCB-44C9-B3F9-8E067FBDE36B}"/>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7" name="直線コネクタ 206">
          <a:extLst>
            <a:ext uri="{FF2B5EF4-FFF2-40B4-BE49-F238E27FC236}">
              <a16:creationId xmlns:a16="http://schemas.microsoft.com/office/drawing/2014/main" id="{4AFFDBBC-8A47-4574-960C-BC51F22D9078}"/>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8" name="直線コネクタ 207">
          <a:extLst>
            <a:ext uri="{FF2B5EF4-FFF2-40B4-BE49-F238E27FC236}">
              <a16:creationId xmlns:a16="http://schemas.microsoft.com/office/drawing/2014/main" id="{02505224-071F-4914-9CBD-65D6623B34F1}"/>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09" name="テキスト ボックス 208">
          <a:extLst>
            <a:ext uri="{FF2B5EF4-FFF2-40B4-BE49-F238E27FC236}">
              <a16:creationId xmlns:a16="http://schemas.microsoft.com/office/drawing/2014/main" id="{FADB97A8-5B26-42FB-BEED-7868790CECE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0" name="直線コネクタ 209">
          <a:extLst>
            <a:ext uri="{FF2B5EF4-FFF2-40B4-BE49-F238E27FC236}">
              <a16:creationId xmlns:a16="http://schemas.microsoft.com/office/drawing/2014/main" id="{375582B5-5E7F-4481-8723-CFDD11D2AFD1}"/>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1" name="テキスト ボックス 210">
          <a:extLst>
            <a:ext uri="{FF2B5EF4-FFF2-40B4-BE49-F238E27FC236}">
              <a16:creationId xmlns:a16="http://schemas.microsoft.com/office/drawing/2014/main" id="{037CEF0A-FB0C-4C12-8277-9784EEA44C38}"/>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2" name="直線コネクタ 211">
          <a:extLst>
            <a:ext uri="{FF2B5EF4-FFF2-40B4-BE49-F238E27FC236}">
              <a16:creationId xmlns:a16="http://schemas.microsoft.com/office/drawing/2014/main" id="{8E7AE635-56DD-482B-A851-EF5899A8212B}"/>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13" name="テキスト ボックス 212">
          <a:extLst>
            <a:ext uri="{FF2B5EF4-FFF2-40B4-BE49-F238E27FC236}">
              <a16:creationId xmlns:a16="http://schemas.microsoft.com/office/drawing/2014/main" id="{2C3FAEC5-2907-41B5-BEF8-1AB6D2CAD968}"/>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4" name="直線コネクタ 213">
          <a:extLst>
            <a:ext uri="{FF2B5EF4-FFF2-40B4-BE49-F238E27FC236}">
              <a16:creationId xmlns:a16="http://schemas.microsoft.com/office/drawing/2014/main" id="{2D52ABDF-71B7-40F4-B960-3186ADCAA918}"/>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15" name="テキスト ボックス 214">
          <a:extLst>
            <a:ext uri="{FF2B5EF4-FFF2-40B4-BE49-F238E27FC236}">
              <a16:creationId xmlns:a16="http://schemas.microsoft.com/office/drawing/2014/main" id="{5E2A62EC-70F8-498A-A809-453C078D1767}"/>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6" name="直線コネクタ 215">
          <a:extLst>
            <a:ext uri="{FF2B5EF4-FFF2-40B4-BE49-F238E27FC236}">
              <a16:creationId xmlns:a16="http://schemas.microsoft.com/office/drawing/2014/main" id="{AAC77E4F-7EB5-45C2-A2ED-8C096F57FF1B}"/>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17" name="テキスト ボックス 216">
          <a:extLst>
            <a:ext uri="{FF2B5EF4-FFF2-40B4-BE49-F238E27FC236}">
              <a16:creationId xmlns:a16="http://schemas.microsoft.com/office/drawing/2014/main" id="{B2A804C1-06DF-4366-9581-50E177CAB763}"/>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8" name="直線コネクタ 217">
          <a:extLst>
            <a:ext uri="{FF2B5EF4-FFF2-40B4-BE49-F238E27FC236}">
              <a16:creationId xmlns:a16="http://schemas.microsoft.com/office/drawing/2014/main" id="{3091F72A-B9F6-4CF5-A135-48CCC1219B46}"/>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9" name="テキスト ボックス 218">
          <a:extLst>
            <a:ext uri="{FF2B5EF4-FFF2-40B4-BE49-F238E27FC236}">
              <a16:creationId xmlns:a16="http://schemas.microsoft.com/office/drawing/2014/main" id="{03B126CC-98FC-43B9-90C6-57766EF1163F}"/>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0" name="【橋りょう・トンネル】&#10;一人当たり有形固定資産（償却資産）額グラフ枠">
          <a:extLst>
            <a:ext uri="{FF2B5EF4-FFF2-40B4-BE49-F238E27FC236}">
              <a16:creationId xmlns:a16="http://schemas.microsoft.com/office/drawing/2014/main" id="{656C62EE-CF82-4D99-8BA1-13475BB0B5CA}"/>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110166</xdr:rowOff>
    </xdr:from>
    <xdr:to>
      <xdr:col>54</xdr:col>
      <xdr:colOff>189865</xdr:colOff>
      <xdr:row>64</xdr:row>
      <xdr:rowOff>74454</xdr:rowOff>
    </xdr:to>
    <xdr:cxnSp macro="">
      <xdr:nvCxnSpPr>
        <xdr:cNvPr id="221" name="直線コネクタ 220">
          <a:extLst>
            <a:ext uri="{FF2B5EF4-FFF2-40B4-BE49-F238E27FC236}">
              <a16:creationId xmlns:a16="http://schemas.microsoft.com/office/drawing/2014/main" id="{D27149EF-C18B-4511-87B2-ED1B78B34D1A}"/>
            </a:ext>
          </a:extLst>
        </xdr:cNvPr>
        <xdr:cNvCxnSpPr/>
      </xdr:nvCxnSpPr>
      <xdr:spPr>
        <a:xfrm flipV="1">
          <a:off x="10476865" y="9539916"/>
          <a:ext cx="0" cy="1507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78281</xdr:rowOff>
    </xdr:from>
    <xdr:ext cx="469744" cy="259045"/>
    <xdr:sp macro="" textlink="">
      <xdr:nvSpPr>
        <xdr:cNvPr id="222" name="【橋りょう・トンネル】&#10;一人当たり有形固定資産（償却資産）額最小値テキスト">
          <a:extLst>
            <a:ext uri="{FF2B5EF4-FFF2-40B4-BE49-F238E27FC236}">
              <a16:creationId xmlns:a16="http://schemas.microsoft.com/office/drawing/2014/main" id="{C70776A5-6BDA-4FF7-87EA-60C869890272}"/>
            </a:ext>
          </a:extLst>
        </xdr:cNvPr>
        <xdr:cNvSpPr txBox="1"/>
      </xdr:nvSpPr>
      <xdr:spPr>
        <a:xfrm>
          <a:off x="10515600" y="11051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74454</xdr:rowOff>
    </xdr:from>
    <xdr:to>
      <xdr:col>55</xdr:col>
      <xdr:colOff>88900</xdr:colOff>
      <xdr:row>64</xdr:row>
      <xdr:rowOff>74454</xdr:rowOff>
    </xdr:to>
    <xdr:cxnSp macro="">
      <xdr:nvCxnSpPr>
        <xdr:cNvPr id="223" name="直線コネクタ 222">
          <a:extLst>
            <a:ext uri="{FF2B5EF4-FFF2-40B4-BE49-F238E27FC236}">
              <a16:creationId xmlns:a16="http://schemas.microsoft.com/office/drawing/2014/main" id="{95A7DA96-B3EA-4DF8-99F6-FD7D34132F25}"/>
            </a:ext>
          </a:extLst>
        </xdr:cNvPr>
        <xdr:cNvCxnSpPr/>
      </xdr:nvCxnSpPr>
      <xdr:spPr>
        <a:xfrm>
          <a:off x="10388600" y="11047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56843</xdr:rowOff>
    </xdr:from>
    <xdr:ext cx="690189" cy="259045"/>
    <xdr:sp macro="" textlink="">
      <xdr:nvSpPr>
        <xdr:cNvPr id="224" name="【橋りょう・トンネル】&#10;一人当たり有形固定資産（償却資産）額最大値テキスト">
          <a:extLst>
            <a:ext uri="{FF2B5EF4-FFF2-40B4-BE49-F238E27FC236}">
              <a16:creationId xmlns:a16="http://schemas.microsoft.com/office/drawing/2014/main" id="{868B54D0-2639-4F8C-A98F-D005AF493F8E}"/>
            </a:ext>
          </a:extLst>
        </xdr:cNvPr>
        <xdr:cNvSpPr txBox="1"/>
      </xdr:nvSpPr>
      <xdr:spPr>
        <a:xfrm>
          <a:off x="10515600" y="931514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1,188,255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110166</xdr:rowOff>
    </xdr:from>
    <xdr:to>
      <xdr:col>55</xdr:col>
      <xdr:colOff>88900</xdr:colOff>
      <xdr:row>55</xdr:row>
      <xdr:rowOff>110166</xdr:rowOff>
    </xdr:to>
    <xdr:cxnSp macro="">
      <xdr:nvCxnSpPr>
        <xdr:cNvPr id="225" name="直線コネクタ 224">
          <a:extLst>
            <a:ext uri="{FF2B5EF4-FFF2-40B4-BE49-F238E27FC236}">
              <a16:creationId xmlns:a16="http://schemas.microsoft.com/office/drawing/2014/main" id="{B1A732C2-8810-4276-9689-B3C54A93E2C8}"/>
            </a:ext>
          </a:extLst>
        </xdr:cNvPr>
        <xdr:cNvCxnSpPr/>
      </xdr:nvCxnSpPr>
      <xdr:spPr>
        <a:xfrm>
          <a:off x="10388600" y="9539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155077</xdr:rowOff>
    </xdr:from>
    <xdr:ext cx="599010" cy="259045"/>
    <xdr:sp macro="" textlink="">
      <xdr:nvSpPr>
        <xdr:cNvPr id="226" name="【橋りょう・トンネル】&#10;一人当たり有形固定資産（償却資産）額平均値テキスト">
          <a:extLst>
            <a:ext uri="{FF2B5EF4-FFF2-40B4-BE49-F238E27FC236}">
              <a16:creationId xmlns:a16="http://schemas.microsoft.com/office/drawing/2014/main" id="{A6473E4E-ADD0-41AF-929C-8E6AF264EBC2}"/>
            </a:ext>
          </a:extLst>
        </xdr:cNvPr>
        <xdr:cNvSpPr txBox="1"/>
      </xdr:nvSpPr>
      <xdr:spPr>
        <a:xfrm>
          <a:off x="10515600" y="106135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285,905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5200</xdr:rowOff>
    </xdr:from>
    <xdr:to>
      <xdr:col>55</xdr:col>
      <xdr:colOff>50800</xdr:colOff>
      <xdr:row>62</xdr:row>
      <xdr:rowOff>106800</xdr:rowOff>
    </xdr:to>
    <xdr:sp macro="" textlink="">
      <xdr:nvSpPr>
        <xdr:cNvPr id="227" name="フローチャート: 判断 226">
          <a:extLst>
            <a:ext uri="{FF2B5EF4-FFF2-40B4-BE49-F238E27FC236}">
              <a16:creationId xmlns:a16="http://schemas.microsoft.com/office/drawing/2014/main" id="{BC672129-517F-44A6-9B27-CFB6F5328711}"/>
            </a:ext>
          </a:extLst>
        </xdr:cNvPr>
        <xdr:cNvSpPr/>
      </xdr:nvSpPr>
      <xdr:spPr>
        <a:xfrm>
          <a:off x="10426700" y="1063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17520</xdr:rowOff>
    </xdr:from>
    <xdr:to>
      <xdr:col>50</xdr:col>
      <xdr:colOff>165100</xdr:colOff>
      <xdr:row>62</xdr:row>
      <xdr:rowOff>119120</xdr:rowOff>
    </xdr:to>
    <xdr:sp macro="" textlink="">
      <xdr:nvSpPr>
        <xdr:cNvPr id="228" name="フローチャート: 判断 227">
          <a:extLst>
            <a:ext uri="{FF2B5EF4-FFF2-40B4-BE49-F238E27FC236}">
              <a16:creationId xmlns:a16="http://schemas.microsoft.com/office/drawing/2014/main" id="{14E88A84-88C8-4DD5-9D04-001B0FD82CEC}"/>
            </a:ext>
          </a:extLst>
        </xdr:cNvPr>
        <xdr:cNvSpPr/>
      </xdr:nvSpPr>
      <xdr:spPr>
        <a:xfrm>
          <a:off x="9588500" y="1064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35601</xdr:rowOff>
    </xdr:from>
    <xdr:to>
      <xdr:col>46</xdr:col>
      <xdr:colOff>38100</xdr:colOff>
      <xdr:row>62</xdr:row>
      <xdr:rowOff>137201</xdr:rowOff>
    </xdr:to>
    <xdr:sp macro="" textlink="">
      <xdr:nvSpPr>
        <xdr:cNvPr id="229" name="フローチャート: 判断 228">
          <a:extLst>
            <a:ext uri="{FF2B5EF4-FFF2-40B4-BE49-F238E27FC236}">
              <a16:creationId xmlns:a16="http://schemas.microsoft.com/office/drawing/2014/main" id="{82809188-E2AF-48B6-958D-092B1DCA9B0D}"/>
            </a:ext>
          </a:extLst>
        </xdr:cNvPr>
        <xdr:cNvSpPr/>
      </xdr:nvSpPr>
      <xdr:spPr>
        <a:xfrm>
          <a:off x="8699500" y="10665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51130</xdr:rowOff>
    </xdr:from>
    <xdr:to>
      <xdr:col>41</xdr:col>
      <xdr:colOff>101600</xdr:colOff>
      <xdr:row>62</xdr:row>
      <xdr:rowOff>152730</xdr:rowOff>
    </xdr:to>
    <xdr:sp macro="" textlink="">
      <xdr:nvSpPr>
        <xdr:cNvPr id="230" name="フローチャート: 判断 229">
          <a:extLst>
            <a:ext uri="{FF2B5EF4-FFF2-40B4-BE49-F238E27FC236}">
              <a16:creationId xmlns:a16="http://schemas.microsoft.com/office/drawing/2014/main" id="{9366F59F-9E8F-4DC5-83AA-D2EA61CA1EDA}"/>
            </a:ext>
          </a:extLst>
        </xdr:cNvPr>
        <xdr:cNvSpPr/>
      </xdr:nvSpPr>
      <xdr:spPr>
        <a:xfrm>
          <a:off x="7810500" y="1068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39671</xdr:rowOff>
    </xdr:from>
    <xdr:to>
      <xdr:col>36</xdr:col>
      <xdr:colOff>165100</xdr:colOff>
      <xdr:row>62</xdr:row>
      <xdr:rowOff>141271</xdr:rowOff>
    </xdr:to>
    <xdr:sp macro="" textlink="">
      <xdr:nvSpPr>
        <xdr:cNvPr id="231" name="フローチャート: 判断 230">
          <a:extLst>
            <a:ext uri="{FF2B5EF4-FFF2-40B4-BE49-F238E27FC236}">
              <a16:creationId xmlns:a16="http://schemas.microsoft.com/office/drawing/2014/main" id="{DB7E9109-508E-4F04-9816-A2FC7E7F055D}"/>
            </a:ext>
          </a:extLst>
        </xdr:cNvPr>
        <xdr:cNvSpPr/>
      </xdr:nvSpPr>
      <xdr:spPr>
        <a:xfrm>
          <a:off x="6921500" y="10669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2" name="テキスト ボックス 231">
          <a:extLst>
            <a:ext uri="{FF2B5EF4-FFF2-40B4-BE49-F238E27FC236}">
              <a16:creationId xmlns:a16="http://schemas.microsoft.com/office/drawing/2014/main" id="{DDAA1104-4FDB-49A2-AF7A-D9A4FA4131C7}"/>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3" name="テキスト ボックス 232">
          <a:extLst>
            <a:ext uri="{FF2B5EF4-FFF2-40B4-BE49-F238E27FC236}">
              <a16:creationId xmlns:a16="http://schemas.microsoft.com/office/drawing/2014/main" id="{8CD9898A-42AA-4050-8C85-F0B8D43E1648}"/>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7949F449-E32D-43FE-944E-F0A88BE53E47}"/>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5" name="テキスト ボックス 234">
          <a:extLst>
            <a:ext uri="{FF2B5EF4-FFF2-40B4-BE49-F238E27FC236}">
              <a16:creationId xmlns:a16="http://schemas.microsoft.com/office/drawing/2014/main" id="{F038EFA1-15E9-4D28-87A3-726AB744BE8A}"/>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1CC4C692-9A45-432E-8DEA-2A7A43BE0193}"/>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30057</xdr:rowOff>
    </xdr:from>
    <xdr:to>
      <xdr:col>50</xdr:col>
      <xdr:colOff>165100</xdr:colOff>
      <xdr:row>63</xdr:row>
      <xdr:rowOff>131657</xdr:rowOff>
    </xdr:to>
    <xdr:sp macro="" textlink="">
      <xdr:nvSpPr>
        <xdr:cNvPr id="237" name="楕円 236">
          <a:extLst>
            <a:ext uri="{FF2B5EF4-FFF2-40B4-BE49-F238E27FC236}">
              <a16:creationId xmlns:a16="http://schemas.microsoft.com/office/drawing/2014/main" id="{C93CE567-F1B4-434A-9F73-9516C6446B30}"/>
            </a:ext>
          </a:extLst>
        </xdr:cNvPr>
        <xdr:cNvSpPr/>
      </xdr:nvSpPr>
      <xdr:spPr>
        <a:xfrm>
          <a:off x="9588500" y="10831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30318</xdr:rowOff>
    </xdr:from>
    <xdr:to>
      <xdr:col>46</xdr:col>
      <xdr:colOff>38100</xdr:colOff>
      <xdr:row>63</xdr:row>
      <xdr:rowOff>131918</xdr:rowOff>
    </xdr:to>
    <xdr:sp macro="" textlink="">
      <xdr:nvSpPr>
        <xdr:cNvPr id="238" name="楕円 237">
          <a:extLst>
            <a:ext uri="{FF2B5EF4-FFF2-40B4-BE49-F238E27FC236}">
              <a16:creationId xmlns:a16="http://schemas.microsoft.com/office/drawing/2014/main" id="{8074147F-6B5F-418C-9790-53B2C5DEA54B}"/>
            </a:ext>
          </a:extLst>
        </xdr:cNvPr>
        <xdr:cNvSpPr/>
      </xdr:nvSpPr>
      <xdr:spPr>
        <a:xfrm>
          <a:off x="8699500" y="1083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80857</xdr:rowOff>
    </xdr:from>
    <xdr:to>
      <xdr:col>50</xdr:col>
      <xdr:colOff>114300</xdr:colOff>
      <xdr:row>63</xdr:row>
      <xdr:rowOff>81118</xdr:rowOff>
    </xdr:to>
    <xdr:cxnSp macro="">
      <xdr:nvCxnSpPr>
        <xdr:cNvPr id="239" name="直線コネクタ 238">
          <a:extLst>
            <a:ext uri="{FF2B5EF4-FFF2-40B4-BE49-F238E27FC236}">
              <a16:creationId xmlns:a16="http://schemas.microsoft.com/office/drawing/2014/main" id="{90CF6016-28EB-4EED-B8D6-34733672E6D7}"/>
            </a:ext>
          </a:extLst>
        </xdr:cNvPr>
        <xdr:cNvCxnSpPr/>
      </xdr:nvCxnSpPr>
      <xdr:spPr>
        <a:xfrm flipV="1">
          <a:off x="8750300" y="10882207"/>
          <a:ext cx="889000" cy="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33073</xdr:rowOff>
    </xdr:from>
    <xdr:to>
      <xdr:col>41</xdr:col>
      <xdr:colOff>101600</xdr:colOff>
      <xdr:row>63</xdr:row>
      <xdr:rowOff>134673</xdr:rowOff>
    </xdr:to>
    <xdr:sp macro="" textlink="">
      <xdr:nvSpPr>
        <xdr:cNvPr id="240" name="楕円 239">
          <a:extLst>
            <a:ext uri="{FF2B5EF4-FFF2-40B4-BE49-F238E27FC236}">
              <a16:creationId xmlns:a16="http://schemas.microsoft.com/office/drawing/2014/main" id="{6ED9F55B-E330-4852-8969-2EB3DAB54330}"/>
            </a:ext>
          </a:extLst>
        </xdr:cNvPr>
        <xdr:cNvSpPr/>
      </xdr:nvSpPr>
      <xdr:spPr>
        <a:xfrm>
          <a:off x="7810500" y="10834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81118</xdr:rowOff>
    </xdr:from>
    <xdr:to>
      <xdr:col>45</xdr:col>
      <xdr:colOff>177800</xdr:colOff>
      <xdr:row>63</xdr:row>
      <xdr:rowOff>83873</xdr:rowOff>
    </xdr:to>
    <xdr:cxnSp macro="">
      <xdr:nvCxnSpPr>
        <xdr:cNvPr id="241" name="直線コネクタ 240">
          <a:extLst>
            <a:ext uri="{FF2B5EF4-FFF2-40B4-BE49-F238E27FC236}">
              <a16:creationId xmlns:a16="http://schemas.microsoft.com/office/drawing/2014/main" id="{C114DCB9-45DF-49F9-B135-C81BC76DCAA9}"/>
            </a:ext>
          </a:extLst>
        </xdr:cNvPr>
        <xdr:cNvCxnSpPr/>
      </xdr:nvCxnSpPr>
      <xdr:spPr>
        <a:xfrm flipV="1">
          <a:off x="7861300" y="10882468"/>
          <a:ext cx="889000" cy="2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35359</xdr:rowOff>
    </xdr:from>
    <xdr:to>
      <xdr:col>36</xdr:col>
      <xdr:colOff>165100</xdr:colOff>
      <xdr:row>63</xdr:row>
      <xdr:rowOff>136959</xdr:rowOff>
    </xdr:to>
    <xdr:sp macro="" textlink="">
      <xdr:nvSpPr>
        <xdr:cNvPr id="242" name="楕円 241">
          <a:extLst>
            <a:ext uri="{FF2B5EF4-FFF2-40B4-BE49-F238E27FC236}">
              <a16:creationId xmlns:a16="http://schemas.microsoft.com/office/drawing/2014/main" id="{699B5B11-0333-4107-9AA7-BFEA2907823A}"/>
            </a:ext>
          </a:extLst>
        </xdr:cNvPr>
        <xdr:cNvSpPr/>
      </xdr:nvSpPr>
      <xdr:spPr>
        <a:xfrm>
          <a:off x="6921500" y="10836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83873</xdr:rowOff>
    </xdr:from>
    <xdr:to>
      <xdr:col>41</xdr:col>
      <xdr:colOff>50800</xdr:colOff>
      <xdr:row>63</xdr:row>
      <xdr:rowOff>86159</xdr:rowOff>
    </xdr:to>
    <xdr:cxnSp macro="">
      <xdr:nvCxnSpPr>
        <xdr:cNvPr id="243" name="直線コネクタ 242">
          <a:extLst>
            <a:ext uri="{FF2B5EF4-FFF2-40B4-BE49-F238E27FC236}">
              <a16:creationId xmlns:a16="http://schemas.microsoft.com/office/drawing/2014/main" id="{BBBA9779-89E8-42C4-B56D-9C4B5D53EDCC}"/>
            </a:ext>
          </a:extLst>
        </xdr:cNvPr>
        <xdr:cNvCxnSpPr/>
      </xdr:nvCxnSpPr>
      <xdr:spPr>
        <a:xfrm flipV="1">
          <a:off x="6972300" y="10885223"/>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135647</xdr:rowOff>
    </xdr:from>
    <xdr:ext cx="599010" cy="259045"/>
    <xdr:sp macro="" textlink="">
      <xdr:nvSpPr>
        <xdr:cNvPr id="244" name="n_1aveValue【橋りょう・トンネル】&#10;一人当たり有形固定資産（償却資産）額">
          <a:extLst>
            <a:ext uri="{FF2B5EF4-FFF2-40B4-BE49-F238E27FC236}">
              <a16:creationId xmlns:a16="http://schemas.microsoft.com/office/drawing/2014/main" id="{4D149F4E-41F9-4B2B-A874-86B805FB2A47}"/>
            </a:ext>
          </a:extLst>
        </xdr:cNvPr>
        <xdr:cNvSpPr txBox="1"/>
      </xdr:nvSpPr>
      <xdr:spPr>
        <a:xfrm>
          <a:off x="9327095" y="10422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153728</xdr:rowOff>
    </xdr:from>
    <xdr:ext cx="599010" cy="259045"/>
    <xdr:sp macro="" textlink="">
      <xdr:nvSpPr>
        <xdr:cNvPr id="245" name="n_2aveValue【橋りょう・トンネル】&#10;一人当たり有形固定資産（償却資産）額">
          <a:extLst>
            <a:ext uri="{FF2B5EF4-FFF2-40B4-BE49-F238E27FC236}">
              <a16:creationId xmlns:a16="http://schemas.microsoft.com/office/drawing/2014/main" id="{17611A40-E26D-4F89-94BD-66ACB7A6DA8A}"/>
            </a:ext>
          </a:extLst>
        </xdr:cNvPr>
        <xdr:cNvSpPr txBox="1"/>
      </xdr:nvSpPr>
      <xdr:spPr>
        <a:xfrm>
          <a:off x="8450795" y="10440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169257</xdr:rowOff>
    </xdr:from>
    <xdr:ext cx="599010" cy="259045"/>
    <xdr:sp macro="" textlink="">
      <xdr:nvSpPr>
        <xdr:cNvPr id="246" name="n_3aveValue【橋りょう・トンネル】&#10;一人当たり有形固定資産（償却資産）額">
          <a:extLst>
            <a:ext uri="{FF2B5EF4-FFF2-40B4-BE49-F238E27FC236}">
              <a16:creationId xmlns:a16="http://schemas.microsoft.com/office/drawing/2014/main" id="{BCE86CA3-FD14-437F-816B-D22F5E3E5109}"/>
            </a:ext>
          </a:extLst>
        </xdr:cNvPr>
        <xdr:cNvSpPr txBox="1"/>
      </xdr:nvSpPr>
      <xdr:spPr>
        <a:xfrm>
          <a:off x="7561795" y="10456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157798</xdr:rowOff>
    </xdr:from>
    <xdr:ext cx="599010" cy="259045"/>
    <xdr:sp macro="" textlink="">
      <xdr:nvSpPr>
        <xdr:cNvPr id="247" name="n_4aveValue【橋りょう・トンネル】&#10;一人当たり有形固定資産（償却資産）額">
          <a:extLst>
            <a:ext uri="{FF2B5EF4-FFF2-40B4-BE49-F238E27FC236}">
              <a16:creationId xmlns:a16="http://schemas.microsoft.com/office/drawing/2014/main" id="{34B1D508-C901-4A27-B915-30F3F6256443}"/>
            </a:ext>
          </a:extLst>
        </xdr:cNvPr>
        <xdr:cNvSpPr txBox="1"/>
      </xdr:nvSpPr>
      <xdr:spPr>
        <a:xfrm>
          <a:off x="6672795" y="10444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122784</xdr:rowOff>
    </xdr:from>
    <xdr:ext cx="599010" cy="259045"/>
    <xdr:sp macro="" textlink="">
      <xdr:nvSpPr>
        <xdr:cNvPr id="248" name="n_1mainValue【橋りょう・トンネル】&#10;一人当たり有形固定資産（償却資産）額">
          <a:extLst>
            <a:ext uri="{FF2B5EF4-FFF2-40B4-BE49-F238E27FC236}">
              <a16:creationId xmlns:a16="http://schemas.microsoft.com/office/drawing/2014/main" id="{7443A30B-88DD-49DF-81A1-7969C03EA2FD}"/>
            </a:ext>
          </a:extLst>
        </xdr:cNvPr>
        <xdr:cNvSpPr txBox="1"/>
      </xdr:nvSpPr>
      <xdr:spPr>
        <a:xfrm>
          <a:off x="9327095" y="10924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123045</xdr:rowOff>
    </xdr:from>
    <xdr:ext cx="599010" cy="259045"/>
    <xdr:sp macro="" textlink="">
      <xdr:nvSpPr>
        <xdr:cNvPr id="249" name="n_2mainValue【橋りょう・トンネル】&#10;一人当たり有形固定資産（償却資産）額">
          <a:extLst>
            <a:ext uri="{FF2B5EF4-FFF2-40B4-BE49-F238E27FC236}">
              <a16:creationId xmlns:a16="http://schemas.microsoft.com/office/drawing/2014/main" id="{B3F6B94C-C193-448C-A966-AC4AA7476B9F}"/>
            </a:ext>
          </a:extLst>
        </xdr:cNvPr>
        <xdr:cNvSpPr txBox="1"/>
      </xdr:nvSpPr>
      <xdr:spPr>
        <a:xfrm>
          <a:off x="8450795" y="10924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125800</xdr:rowOff>
    </xdr:from>
    <xdr:ext cx="599010" cy="259045"/>
    <xdr:sp macro="" textlink="">
      <xdr:nvSpPr>
        <xdr:cNvPr id="250" name="n_3mainValue【橋りょう・トンネル】&#10;一人当たり有形固定資産（償却資産）額">
          <a:extLst>
            <a:ext uri="{FF2B5EF4-FFF2-40B4-BE49-F238E27FC236}">
              <a16:creationId xmlns:a16="http://schemas.microsoft.com/office/drawing/2014/main" id="{D7751D44-414D-41F7-806F-92ED0D72A0CD}"/>
            </a:ext>
          </a:extLst>
        </xdr:cNvPr>
        <xdr:cNvSpPr txBox="1"/>
      </xdr:nvSpPr>
      <xdr:spPr>
        <a:xfrm>
          <a:off x="7561795" y="10927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128086</xdr:rowOff>
    </xdr:from>
    <xdr:ext cx="599010" cy="259045"/>
    <xdr:sp macro="" textlink="">
      <xdr:nvSpPr>
        <xdr:cNvPr id="251" name="n_4mainValue【橋りょう・トンネル】&#10;一人当たり有形固定資産（償却資産）額">
          <a:extLst>
            <a:ext uri="{FF2B5EF4-FFF2-40B4-BE49-F238E27FC236}">
              <a16:creationId xmlns:a16="http://schemas.microsoft.com/office/drawing/2014/main" id="{5CB4E0BF-99C4-40CF-91A6-28B2B9E8FEFA}"/>
            </a:ext>
          </a:extLst>
        </xdr:cNvPr>
        <xdr:cNvSpPr txBox="1"/>
      </xdr:nvSpPr>
      <xdr:spPr>
        <a:xfrm>
          <a:off x="6672795" y="10929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2" name="正方形/長方形 251">
          <a:extLst>
            <a:ext uri="{FF2B5EF4-FFF2-40B4-BE49-F238E27FC236}">
              <a16:creationId xmlns:a16="http://schemas.microsoft.com/office/drawing/2014/main" id="{7E28BEDB-BA37-485F-A059-E1E3A3EBE0C7}"/>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3" name="正方形/長方形 252">
          <a:extLst>
            <a:ext uri="{FF2B5EF4-FFF2-40B4-BE49-F238E27FC236}">
              <a16:creationId xmlns:a16="http://schemas.microsoft.com/office/drawing/2014/main" id="{689FB43B-C69D-42A5-A975-BF0C66E27396}"/>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4" name="正方形/長方形 253">
          <a:extLst>
            <a:ext uri="{FF2B5EF4-FFF2-40B4-BE49-F238E27FC236}">
              <a16:creationId xmlns:a16="http://schemas.microsoft.com/office/drawing/2014/main" id="{E4C5ACE1-266A-4043-8CD1-1E03B50A49D8}"/>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5" name="正方形/長方形 254">
          <a:extLst>
            <a:ext uri="{FF2B5EF4-FFF2-40B4-BE49-F238E27FC236}">
              <a16:creationId xmlns:a16="http://schemas.microsoft.com/office/drawing/2014/main" id="{357D4CF2-0D1F-493F-AF56-40FC650B64DD}"/>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6" name="正方形/長方形 255">
          <a:extLst>
            <a:ext uri="{FF2B5EF4-FFF2-40B4-BE49-F238E27FC236}">
              <a16:creationId xmlns:a16="http://schemas.microsoft.com/office/drawing/2014/main" id="{D5037A5A-D60E-4E3D-B9B0-80362B468B4C}"/>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7" name="正方形/長方形 256">
          <a:extLst>
            <a:ext uri="{FF2B5EF4-FFF2-40B4-BE49-F238E27FC236}">
              <a16:creationId xmlns:a16="http://schemas.microsoft.com/office/drawing/2014/main" id="{31D7CD66-417A-4CC0-BDD7-3274EB04B909}"/>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8" name="正方形/長方形 257">
          <a:extLst>
            <a:ext uri="{FF2B5EF4-FFF2-40B4-BE49-F238E27FC236}">
              <a16:creationId xmlns:a16="http://schemas.microsoft.com/office/drawing/2014/main" id="{B8D21795-2343-42F5-BC32-4E99904CA29E}"/>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9" name="正方形/長方形 258">
          <a:extLst>
            <a:ext uri="{FF2B5EF4-FFF2-40B4-BE49-F238E27FC236}">
              <a16:creationId xmlns:a16="http://schemas.microsoft.com/office/drawing/2014/main" id="{D847A0EE-13AB-4989-B390-ADF44E18944D}"/>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0" name="テキスト ボックス 259">
          <a:extLst>
            <a:ext uri="{FF2B5EF4-FFF2-40B4-BE49-F238E27FC236}">
              <a16:creationId xmlns:a16="http://schemas.microsoft.com/office/drawing/2014/main" id="{607C6E34-78D4-4539-A7BF-D41111EAD225}"/>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1" name="直線コネクタ 260">
          <a:extLst>
            <a:ext uri="{FF2B5EF4-FFF2-40B4-BE49-F238E27FC236}">
              <a16:creationId xmlns:a16="http://schemas.microsoft.com/office/drawing/2014/main" id="{6091C469-17EA-4654-9956-577D72E01A4B}"/>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2" name="テキスト ボックス 261">
          <a:extLst>
            <a:ext uri="{FF2B5EF4-FFF2-40B4-BE49-F238E27FC236}">
              <a16:creationId xmlns:a16="http://schemas.microsoft.com/office/drawing/2014/main" id="{C1449D73-B687-41E4-983E-DCDB1EF9B6B6}"/>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3" name="直線コネクタ 262">
          <a:extLst>
            <a:ext uri="{FF2B5EF4-FFF2-40B4-BE49-F238E27FC236}">
              <a16:creationId xmlns:a16="http://schemas.microsoft.com/office/drawing/2014/main" id="{AD67F74B-73B0-448C-964A-B70E0FE455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4" name="テキスト ボックス 263">
          <a:extLst>
            <a:ext uri="{FF2B5EF4-FFF2-40B4-BE49-F238E27FC236}">
              <a16:creationId xmlns:a16="http://schemas.microsoft.com/office/drawing/2014/main" id="{2C17120D-1259-4856-AFC0-51EF573B0349}"/>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5" name="直線コネクタ 264">
          <a:extLst>
            <a:ext uri="{FF2B5EF4-FFF2-40B4-BE49-F238E27FC236}">
              <a16:creationId xmlns:a16="http://schemas.microsoft.com/office/drawing/2014/main" id="{CB82E79E-B61C-41B4-83B7-0FE04B65FBB4}"/>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6" name="テキスト ボックス 265">
          <a:extLst>
            <a:ext uri="{FF2B5EF4-FFF2-40B4-BE49-F238E27FC236}">
              <a16:creationId xmlns:a16="http://schemas.microsoft.com/office/drawing/2014/main" id="{A96BA1E8-5CCE-4BBB-855C-F2623B35E299}"/>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7" name="直線コネクタ 266">
          <a:extLst>
            <a:ext uri="{FF2B5EF4-FFF2-40B4-BE49-F238E27FC236}">
              <a16:creationId xmlns:a16="http://schemas.microsoft.com/office/drawing/2014/main" id="{28DCFD49-BAF0-45AC-81C3-191D30380122}"/>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8" name="テキスト ボックス 267">
          <a:extLst>
            <a:ext uri="{FF2B5EF4-FFF2-40B4-BE49-F238E27FC236}">
              <a16:creationId xmlns:a16="http://schemas.microsoft.com/office/drawing/2014/main" id="{821DCE7C-7670-4C96-A27C-3860A21B1CB9}"/>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9" name="直線コネクタ 268">
          <a:extLst>
            <a:ext uri="{FF2B5EF4-FFF2-40B4-BE49-F238E27FC236}">
              <a16:creationId xmlns:a16="http://schemas.microsoft.com/office/drawing/2014/main" id="{4BBA6CB7-D64B-4FE0-871A-EAAE5C43605D}"/>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0" name="テキスト ボックス 269">
          <a:extLst>
            <a:ext uri="{FF2B5EF4-FFF2-40B4-BE49-F238E27FC236}">
              <a16:creationId xmlns:a16="http://schemas.microsoft.com/office/drawing/2014/main" id="{87F74799-2391-406C-9C73-06244DAE694A}"/>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1" name="直線コネクタ 270">
          <a:extLst>
            <a:ext uri="{FF2B5EF4-FFF2-40B4-BE49-F238E27FC236}">
              <a16:creationId xmlns:a16="http://schemas.microsoft.com/office/drawing/2014/main" id="{10979FD4-69C2-48BF-8A24-B88B7B1551C5}"/>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2" name="テキスト ボックス 271">
          <a:extLst>
            <a:ext uri="{FF2B5EF4-FFF2-40B4-BE49-F238E27FC236}">
              <a16:creationId xmlns:a16="http://schemas.microsoft.com/office/drawing/2014/main" id="{D82A9AF0-BEF6-4535-B803-45B9955D9E0C}"/>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3" name="直線コネクタ 272">
          <a:extLst>
            <a:ext uri="{FF2B5EF4-FFF2-40B4-BE49-F238E27FC236}">
              <a16:creationId xmlns:a16="http://schemas.microsoft.com/office/drawing/2014/main" id="{2460DCFD-A674-4A9C-988A-7D933432A2AA}"/>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4" name="テキスト ボックス 273">
          <a:extLst>
            <a:ext uri="{FF2B5EF4-FFF2-40B4-BE49-F238E27FC236}">
              <a16:creationId xmlns:a16="http://schemas.microsoft.com/office/drawing/2014/main" id="{985F7188-36B4-4B4A-A240-F1D2FF070256}"/>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5" name="【公営住宅】&#10;有形固定資産減価償却率グラフ枠">
          <a:extLst>
            <a:ext uri="{FF2B5EF4-FFF2-40B4-BE49-F238E27FC236}">
              <a16:creationId xmlns:a16="http://schemas.microsoft.com/office/drawing/2014/main" id="{D559E7CF-4CF6-476A-93CB-C473AA7C9177}"/>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93345</xdr:rowOff>
    </xdr:from>
    <xdr:to>
      <xdr:col>24</xdr:col>
      <xdr:colOff>62865</xdr:colOff>
      <xdr:row>86</xdr:row>
      <xdr:rowOff>114300</xdr:rowOff>
    </xdr:to>
    <xdr:cxnSp macro="">
      <xdr:nvCxnSpPr>
        <xdr:cNvPr id="276" name="直線コネクタ 275">
          <a:extLst>
            <a:ext uri="{FF2B5EF4-FFF2-40B4-BE49-F238E27FC236}">
              <a16:creationId xmlns:a16="http://schemas.microsoft.com/office/drawing/2014/main" id="{5162B96C-0180-42AE-8D8B-1BAE1EDFC0C8}"/>
            </a:ext>
          </a:extLst>
        </xdr:cNvPr>
        <xdr:cNvCxnSpPr/>
      </xdr:nvCxnSpPr>
      <xdr:spPr>
        <a:xfrm flipV="1">
          <a:off x="4634865" y="13294995"/>
          <a:ext cx="0" cy="1564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77" name="【公営住宅】&#10;有形固定資産減価償却率最小値テキスト">
          <a:extLst>
            <a:ext uri="{FF2B5EF4-FFF2-40B4-BE49-F238E27FC236}">
              <a16:creationId xmlns:a16="http://schemas.microsoft.com/office/drawing/2014/main" id="{8F1ECCA7-8054-4A92-AFF2-AF4FD55896AA}"/>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78" name="直線コネクタ 277">
          <a:extLst>
            <a:ext uri="{FF2B5EF4-FFF2-40B4-BE49-F238E27FC236}">
              <a16:creationId xmlns:a16="http://schemas.microsoft.com/office/drawing/2014/main" id="{40555122-DA3E-4221-8FA0-D91E7C5877F5}"/>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40022</xdr:rowOff>
    </xdr:from>
    <xdr:ext cx="405111" cy="259045"/>
    <xdr:sp macro="" textlink="">
      <xdr:nvSpPr>
        <xdr:cNvPr id="279" name="【公営住宅】&#10;有形固定資産減価償却率最大値テキスト">
          <a:extLst>
            <a:ext uri="{FF2B5EF4-FFF2-40B4-BE49-F238E27FC236}">
              <a16:creationId xmlns:a16="http://schemas.microsoft.com/office/drawing/2014/main" id="{A850E5C1-930B-4F4E-8BA4-6E16F74D7B6E}"/>
            </a:ext>
          </a:extLst>
        </xdr:cNvPr>
        <xdr:cNvSpPr txBox="1"/>
      </xdr:nvSpPr>
      <xdr:spPr>
        <a:xfrm>
          <a:off x="4673600" y="13070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93345</xdr:rowOff>
    </xdr:from>
    <xdr:to>
      <xdr:col>24</xdr:col>
      <xdr:colOff>152400</xdr:colOff>
      <xdr:row>77</xdr:row>
      <xdr:rowOff>93345</xdr:rowOff>
    </xdr:to>
    <xdr:cxnSp macro="">
      <xdr:nvCxnSpPr>
        <xdr:cNvPr id="280" name="直線コネクタ 279">
          <a:extLst>
            <a:ext uri="{FF2B5EF4-FFF2-40B4-BE49-F238E27FC236}">
              <a16:creationId xmlns:a16="http://schemas.microsoft.com/office/drawing/2014/main" id="{F7D9C364-3546-4BE8-92A2-20C7D9BFE954}"/>
            </a:ext>
          </a:extLst>
        </xdr:cNvPr>
        <xdr:cNvCxnSpPr/>
      </xdr:nvCxnSpPr>
      <xdr:spPr>
        <a:xfrm>
          <a:off x="4546600" y="13294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28591</xdr:rowOff>
    </xdr:from>
    <xdr:ext cx="405111" cy="259045"/>
    <xdr:sp macro="" textlink="">
      <xdr:nvSpPr>
        <xdr:cNvPr id="281" name="【公営住宅】&#10;有形固定資産減価償却率平均値テキスト">
          <a:extLst>
            <a:ext uri="{FF2B5EF4-FFF2-40B4-BE49-F238E27FC236}">
              <a16:creationId xmlns:a16="http://schemas.microsoft.com/office/drawing/2014/main" id="{EC81B6A2-0C7C-4BA3-8FAA-5FC072F5763B}"/>
            </a:ext>
          </a:extLst>
        </xdr:cNvPr>
        <xdr:cNvSpPr txBox="1"/>
      </xdr:nvSpPr>
      <xdr:spPr>
        <a:xfrm>
          <a:off x="4673600" y="140874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50164</xdr:rowOff>
    </xdr:from>
    <xdr:to>
      <xdr:col>24</xdr:col>
      <xdr:colOff>114300</xdr:colOff>
      <xdr:row>82</xdr:row>
      <xdr:rowOff>151764</xdr:rowOff>
    </xdr:to>
    <xdr:sp macro="" textlink="">
      <xdr:nvSpPr>
        <xdr:cNvPr id="282" name="フローチャート: 判断 281">
          <a:extLst>
            <a:ext uri="{FF2B5EF4-FFF2-40B4-BE49-F238E27FC236}">
              <a16:creationId xmlns:a16="http://schemas.microsoft.com/office/drawing/2014/main" id="{C305C2C1-0DF0-4616-803E-1ABCA46B3602}"/>
            </a:ext>
          </a:extLst>
        </xdr:cNvPr>
        <xdr:cNvSpPr/>
      </xdr:nvSpPr>
      <xdr:spPr>
        <a:xfrm>
          <a:off x="4584700" y="14109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34925</xdr:rowOff>
    </xdr:from>
    <xdr:to>
      <xdr:col>20</xdr:col>
      <xdr:colOff>38100</xdr:colOff>
      <xdr:row>82</xdr:row>
      <xdr:rowOff>136525</xdr:rowOff>
    </xdr:to>
    <xdr:sp macro="" textlink="">
      <xdr:nvSpPr>
        <xdr:cNvPr id="283" name="フローチャート: 判断 282">
          <a:extLst>
            <a:ext uri="{FF2B5EF4-FFF2-40B4-BE49-F238E27FC236}">
              <a16:creationId xmlns:a16="http://schemas.microsoft.com/office/drawing/2014/main" id="{C39EF7B2-0954-470A-BBD4-EAA79D30D662}"/>
            </a:ext>
          </a:extLst>
        </xdr:cNvPr>
        <xdr:cNvSpPr/>
      </xdr:nvSpPr>
      <xdr:spPr>
        <a:xfrm>
          <a:off x="3746500" y="1409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48261</xdr:rowOff>
    </xdr:from>
    <xdr:to>
      <xdr:col>15</xdr:col>
      <xdr:colOff>101600</xdr:colOff>
      <xdr:row>82</xdr:row>
      <xdr:rowOff>149861</xdr:rowOff>
    </xdr:to>
    <xdr:sp macro="" textlink="">
      <xdr:nvSpPr>
        <xdr:cNvPr id="284" name="フローチャート: 判断 283">
          <a:extLst>
            <a:ext uri="{FF2B5EF4-FFF2-40B4-BE49-F238E27FC236}">
              <a16:creationId xmlns:a16="http://schemas.microsoft.com/office/drawing/2014/main" id="{BFC9C536-6C9B-48ED-ABFD-2197554DCD8D}"/>
            </a:ext>
          </a:extLst>
        </xdr:cNvPr>
        <xdr:cNvSpPr/>
      </xdr:nvSpPr>
      <xdr:spPr>
        <a:xfrm>
          <a:off x="2857500" y="1410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44450</xdr:rowOff>
    </xdr:from>
    <xdr:to>
      <xdr:col>10</xdr:col>
      <xdr:colOff>165100</xdr:colOff>
      <xdr:row>82</xdr:row>
      <xdr:rowOff>146050</xdr:rowOff>
    </xdr:to>
    <xdr:sp macro="" textlink="">
      <xdr:nvSpPr>
        <xdr:cNvPr id="285" name="フローチャート: 判断 284">
          <a:extLst>
            <a:ext uri="{FF2B5EF4-FFF2-40B4-BE49-F238E27FC236}">
              <a16:creationId xmlns:a16="http://schemas.microsoft.com/office/drawing/2014/main" id="{B579EDC1-E13F-415D-8BBD-231CE3CE7A86}"/>
            </a:ext>
          </a:extLst>
        </xdr:cNvPr>
        <xdr:cNvSpPr/>
      </xdr:nvSpPr>
      <xdr:spPr>
        <a:xfrm>
          <a:off x="1968500" y="1410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57786</xdr:rowOff>
    </xdr:from>
    <xdr:to>
      <xdr:col>6</xdr:col>
      <xdr:colOff>38100</xdr:colOff>
      <xdr:row>82</xdr:row>
      <xdr:rowOff>159386</xdr:rowOff>
    </xdr:to>
    <xdr:sp macro="" textlink="">
      <xdr:nvSpPr>
        <xdr:cNvPr id="286" name="フローチャート: 判断 285">
          <a:extLst>
            <a:ext uri="{FF2B5EF4-FFF2-40B4-BE49-F238E27FC236}">
              <a16:creationId xmlns:a16="http://schemas.microsoft.com/office/drawing/2014/main" id="{62587437-13CD-46FF-8ABF-8833C1822A5D}"/>
            </a:ext>
          </a:extLst>
        </xdr:cNvPr>
        <xdr:cNvSpPr/>
      </xdr:nvSpPr>
      <xdr:spPr>
        <a:xfrm>
          <a:off x="1079500" y="1411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7" name="テキスト ボックス 286">
          <a:extLst>
            <a:ext uri="{FF2B5EF4-FFF2-40B4-BE49-F238E27FC236}">
              <a16:creationId xmlns:a16="http://schemas.microsoft.com/office/drawing/2014/main" id="{5767319F-4E31-48C4-B1F4-E64DF5C5AEA3}"/>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id="{DF8D91DC-25C4-4102-808C-023D62D0A3DF}"/>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id="{9704BB21-1D84-4EDE-BBB2-9925405EBE0E}"/>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E040BC98-2DD6-4CAD-BA6C-D19FF0A24E7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1" name="テキスト ボックス 290">
          <a:extLst>
            <a:ext uri="{FF2B5EF4-FFF2-40B4-BE49-F238E27FC236}">
              <a16:creationId xmlns:a16="http://schemas.microsoft.com/office/drawing/2014/main" id="{32C7A035-9532-45B1-B7D8-7F87B5E02853}"/>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40639</xdr:rowOff>
    </xdr:from>
    <xdr:to>
      <xdr:col>20</xdr:col>
      <xdr:colOff>38100</xdr:colOff>
      <xdr:row>82</xdr:row>
      <xdr:rowOff>142239</xdr:rowOff>
    </xdr:to>
    <xdr:sp macro="" textlink="">
      <xdr:nvSpPr>
        <xdr:cNvPr id="292" name="楕円 291">
          <a:extLst>
            <a:ext uri="{FF2B5EF4-FFF2-40B4-BE49-F238E27FC236}">
              <a16:creationId xmlns:a16="http://schemas.microsoft.com/office/drawing/2014/main" id="{230347EA-808A-422C-A357-2A08F5EA9DD3}"/>
            </a:ext>
          </a:extLst>
        </xdr:cNvPr>
        <xdr:cNvSpPr/>
      </xdr:nvSpPr>
      <xdr:spPr>
        <a:xfrm>
          <a:off x="3746500" y="14099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8255</xdr:rowOff>
    </xdr:from>
    <xdr:to>
      <xdr:col>15</xdr:col>
      <xdr:colOff>101600</xdr:colOff>
      <xdr:row>82</xdr:row>
      <xdr:rowOff>109855</xdr:rowOff>
    </xdr:to>
    <xdr:sp macro="" textlink="">
      <xdr:nvSpPr>
        <xdr:cNvPr id="293" name="楕円 292">
          <a:extLst>
            <a:ext uri="{FF2B5EF4-FFF2-40B4-BE49-F238E27FC236}">
              <a16:creationId xmlns:a16="http://schemas.microsoft.com/office/drawing/2014/main" id="{88FF07A3-1BD4-4570-B208-D1EA385C2725}"/>
            </a:ext>
          </a:extLst>
        </xdr:cNvPr>
        <xdr:cNvSpPr/>
      </xdr:nvSpPr>
      <xdr:spPr>
        <a:xfrm>
          <a:off x="2857500" y="1406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59055</xdr:rowOff>
    </xdr:from>
    <xdr:to>
      <xdr:col>19</xdr:col>
      <xdr:colOff>177800</xdr:colOff>
      <xdr:row>82</xdr:row>
      <xdr:rowOff>91439</xdr:rowOff>
    </xdr:to>
    <xdr:cxnSp macro="">
      <xdr:nvCxnSpPr>
        <xdr:cNvPr id="294" name="直線コネクタ 293">
          <a:extLst>
            <a:ext uri="{FF2B5EF4-FFF2-40B4-BE49-F238E27FC236}">
              <a16:creationId xmlns:a16="http://schemas.microsoft.com/office/drawing/2014/main" id="{F9AB8E3B-4A8A-4347-994F-C6844B4B336E}"/>
            </a:ext>
          </a:extLst>
        </xdr:cNvPr>
        <xdr:cNvCxnSpPr/>
      </xdr:nvCxnSpPr>
      <xdr:spPr>
        <a:xfrm>
          <a:off x="2908300" y="14117955"/>
          <a:ext cx="889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145414</xdr:rowOff>
    </xdr:from>
    <xdr:to>
      <xdr:col>10</xdr:col>
      <xdr:colOff>165100</xdr:colOff>
      <xdr:row>82</xdr:row>
      <xdr:rowOff>75564</xdr:rowOff>
    </xdr:to>
    <xdr:sp macro="" textlink="">
      <xdr:nvSpPr>
        <xdr:cNvPr id="295" name="楕円 294">
          <a:extLst>
            <a:ext uri="{FF2B5EF4-FFF2-40B4-BE49-F238E27FC236}">
              <a16:creationId xmlns:a16="http://schemas.microsoft.com/office/drawing/2014/main" id="{4BEF9FAC-45D8-4985-B5E1-1466D3F60F80}"/>
            </a:ext>
          </a:extLst>
        </xdr:cNvPr>
        <xdr:cNvSpPr/>
      </xdr:nvSpPr>
      <xdr:spPr>
        <a:xfrm>
          <a:off x="1968500" y="14032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24764</xdr:rowOff>
    </xdr:from>
    <xdr:to>
      <xdr:col>15</xdr:col>
      <xdr:colOff>50800</xdr:colOff>
      <xdr:row>82</xdr:row>
      <xdr:rowOff>59055</xdr:rowOff>
    </xdr:to>
    <xdr:cxnSp macro="">
      <xdr:nvCxnSpPr>
        <xdr:cNvPr id="296" name="直線コネクタ 295">
          <a:extLst>
            <a:ext uri="{FF2B5EF4-FFF2-40B4-BE49-F238E27FC236}">
              <a16:creationId xmlns:a16="http://schemas.microsoft.com/office/drawing/2014/main" id="{623B420E-E18C-455F-A650-5D85EE0361E5}"/>
            </a:ext>
          </a:extLst>
        </xdr:cNvPr>
        <xdr:cNvCxnSpPr/>
      </xdr:nvCxnSpPr>
      <xdr:spPr>
        <a:xfrm>
          <a:off x="2019300" y="14083664"/>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109220</xdr:rowOff>
    </xdr:from>
    <xdr:to>
      <xdr:col>6</xdr:col>
      <xdr:colOff>38100</xdr:colOff>
      <xdr:row>82</xdr:row>
      <xdr:rowOff>39370</xdr:rowOff>
    </xdr:to>
    <xdr:sp macro="" textlink="">
      <xdr:nvSpPr>
        <xdr:cNvPr id="297" name="楕円 296">
          <a:extLst>
            <a:ext uri="{FF2B5EF4-FFF2-40B4-BE49-F238E27FC236}">
              <a16:creationId xmlns:a16="http://schemas.microsoft.com/office/drawing/2014/main" id="{2AA51523-9F4D-4183-B788-86F0219FD8E7}"/>
            </a:ext>
          </a:extLst>
        </xdr:cNvPr>
        <xdr:cNvSpPr/>
      </xdr:nvSpPr>
      <xdr:spPr>
        <a:xfrm>
          <a:off x="1079500" y="1399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160020</xdr:rowOff>
    </xdr:from>
    <xdr:to>
      <xdr:col>10</xdr:col>
      <xdr:colOff>114300</xdr:colOff>
      <xdr:row>82</xdr:row>
      <xdr:rowOff>24764</xdr:rowOff>
    </xdr:to>
    <xdr:cxnSp macro="">
      <xdr:nvCxnSpPr>
        <xdr:cNvPr id="298" name="直線コネクタ 297">
          <a:extLst>
            <a:ext uri="{FF2B5EF4-FFF2-40B4-BE49-F238E27FC236}">
              <a16:creationId xmlns:a16="http://schemas.microsoft.com/office/drawing/2014/main" id="{5D2122BE-0059-4A5D-8553-3E39412350F8}"/>
            </a:ext>
          </a:extLst>
        </xdr:cNvPr>
        <xdr:cNvCxnSpPr/>
      </xdr:nvCxnSpPr>
      <xdr:spPr>
        <a:xfrm>
          <a:off x="1130300" y="14047470"/>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153052</xdr:rowOff>
    </xdr:from>
    <xdr:ext cx="405111" cy="259045"/>
    <xdr:sp macro="" textlink="">
      <xdr:nvSpPr>
        <xdr:cNvPr id="299" name="n_1aveValue【公営住宅】&#10;有形固定資産減価償却率">
          <a:extLst>
            <a:ext uri="{FF2B5EF4-FFF2-40B4-BE49-F238E27FC236}">
              <a16:creationId xmlns:a16="http://schemas.microsoft.com/office/drawing/2014/main" id="{CE0F45C8-E42B-488D-95F6-C5A95263C083}"/>
            </a:ext>
          </a:extLst>
        </xdr:cNvPr>
        <xdr:cNvSpPr txBox="1"/>
      </xdr:nvSpPr>
      <xdr:spPr>
        <a:xfrm>
          <a:off x="3582044" y="1386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140988</xdr:rowOff>
    </xdr:from>
    <xdr:ext cx="405111" cy="259045"/>
    <xdr:sp macro="" textlink="">
      <xdr:nvSpPr>
        <xdr:cNvPr id="300" name="n_2aveValue【公営住宅】&#10;有形固定資産減価償却率">
          <a:extLst>
            <a:ext uri="{FF2B5EF4-FFF2-40B4-BE49-F238E27FC236}">
              <a16:creationId xmlns:a16="http://schemas.microsoft.com/office/drawing/2014/main" id="{C583E339-56DB-4058-8826-CCD4BA2418CF}"/>
            </a:ext>
          </a:extLst>
        </xdr:cNvPr>
        <xdr:cNvSpPr txBox="1"/>
      </xdr:nvSpPr>
      <xdr:spPr>
        <a:xfrm>
          <a:off x="2705744" y="14199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137177</xdr:rowOff>
    </xdr:from>
    <xdr:ext cx="405111" cy="259045"/>
    <xdr:sp macro="" textlink="">
      <xdr:nvSpPr>
        <xdr:cNvPr id="301" name="n_3aveValue【公営住宅】&#10;有形固定資産減価償却率">
          <a:extLst>
            <a:ext uri="{FF2B5EF4-FFF2-40B4-BE49-F238E27FC236}">
              <a16:creationId xmlns:a16="http://schemas.microsoft.com/office/drawing/2014/main" id="{BF0B1345-23D0-4E5E-B3F2-83528B061FDB}"/>
            </a:ext>
          </a:extLst>
        </xdr:cNvPr>
        <xdr:cNvSpPr txBox="1"/>
      </xdr:nvSpPr>
      <xdr:spPr>
        <a:xfrm>
          <a:off x="1816744" y="1419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150513</xdr:rowOff>
    </xdr:from>
    <xdr:ext cx="405111" cy="259045"/>
    <xdr:sp macro="" textlink="">
      <xdr:nvSpPr>
        <xdr:cNvPr id="302" name="n_4aveValue【公営住宅】&#10;有形固定資産減価償却率">
          <a:extLst>
            <a:ext uri="{FF2B5EF4-FFF2-40B4-BE49-F238E27FC236}">
              <a16:creationId xmlns:a16="http://schemas.microsoft.com/office/drawing/2014/main" id="{09B3EAE8-CA91-4DF1-85AA-0D0F4E0F097E}"/>
            </a:ext>
          </a:extLst>
        </xdr:cNvPr>
        <xdr:cNvSpPr txBox="1"/>
      </xdr:nvSpPr>
      <xdr:spPr>
        <a:xfrm>
          <a:off x="927744" y="1420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133366</xdr:rowOff>
    </xdr:from>
    <xdr:ext cx="405111" cy="259045"/>
    <xdr:sp macro="" textlink="">
      <xdr:nvSpPr>
        <xdr:cNvPr id="303" name="n_1mainValue【公営住宅】&#10;有形固定資産減価償却率">
          <a:extLst>
            <a:ext uri="{FF2B5EF4-FFF2-40B4-BE49-F238E27FC236}">
              <a16:creationId xmlns:a16="http://schemas.microsoft.com/office/drawing/2014/main" id="{27B68E04-8D34-44B2-815C-2298BA5BE860}"/>
            </a:ext>
          </a:extLst>
        </xdr:cNvPr>
        <xdr:cNvSpPr txBox="1"/>
      </xdr:nvSpPr>
      <xdr:spPr>
        <a:xfrm>
          <a:off x="3582044" y="14192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126382</xdr:rowOff>
    </xdr:from>
    <xdr:ext cx="405111" cy="259045"/>
    <xdr:sp macro="" textlink="">
      <xdr:nvSpPr>
        <xdr:cNvPr id="304" name="n_2mainValue【公営住宅】&#10;有形固定資産減価償却率">
          <a:extLst>
            <a:ext uri="{FF2B5EF4-FFF2-40B4-BE49-F238E27FC236}">
              <a16:creationId xmlns:a16="http://schemas.microsoft.com/office/drawing/2014/main" id="{FB5C9A87-8E4F-4659-AEF0-708E49E9CB82}"/>
            </a:ext>
          </a:extLst>
        </xdr:cNvPr>
        <xdr:cNvSpPr txBox="1"/>
      </xdr:nvSpPr>
      <xdr:spPr>
        <a:xfrm>
          <a:off x="2705744" y="1384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92091</xdr:rowOff>
    </xdr:from>
    <xdr:ext cx="405111" cy="259045"/>
    <xdr:sp macro="" textlink="">
      <xdr:nvSpPr>
        <xdr:cNvPr id="305" name="n_3mainValue【公営住宅】&#10;有形固定資産減価償却率">
          <a:extLst>
            <a:ext uri="{FF2B5EF4-FFF2-40B4-BE49-F238E27FC236}">
              <a16:creationId xmlns:a16="http://schemas.microsoft.com/office/drawing/2014/main" id="{309D84A6-9425-446F-822F-210600CD142F}"/>
            </a:ext>
          </a:extLst>
        </xdr:cNvPr>
        <xdr:cNvSpPr txBox="1"/>
      </xdr:nvSpPr>
      <xdr:spPr>
        <a:xfrm>
          <a:off x="1816744" y="13808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55897</xdr:rowOff>
    </xdr:from>
    <xdr:ext cx="405111" cy="259045"/>
    <xdr:sp macro="" textlink="">
      <xdr:nvSpPr>
        <xdr:cNvPr id="306" name="n_4mainValue【公営住宅】&#10;有形固定資産減価償却率">
          <a:extLst>
            <a:ext uri="{FF2B5EF4-FFF2-40B4-BE49-F238E27FC236}">
              <a16:creationId xmlns:a16="http://schemas.microsoft.com/office/drawing/2014/main" id="{044F8ED9-F856-4D56-8664-C0F092B4F9B8}"/>
            </a:ext>
          </a:extLst>
        </xdr:cNvPr>
        <xdr:cNvSpPr txBox="1"/>
      </xdr:nvSpPr>
      <xdr:spPr>
        <a:xfrm>
          <a:off x="927744" y="1377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7" name="正方形/長方形 306">
          <a:extLst>
            <a:ext uri="{FF2B5EF4-FFF2-40B4-BE49-F238E27FC236}">
              <a16:creationId xmlns:a16="http://schemas.microsoft.com/office/drawing/2014/main" id="{F1A9DADE-DC9A-4C3F-AD5E-D3BDF4877C0E}"/>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8" name="正方形/長方形 307">
          <a:extLst>
            <a:ext uri="{FF2B5EF4-FFF2-40B4-BE49-F238E27FC236}">
              <a16:creationId xmlns:a16="http://schemas.microsoft.com/office/drawing/2014/main" id="{18AD41EE-3223-4B88-8D23-B9656280D117}"/>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9" name="正方形/長方形 308">
          <a:extLst>
            <a:ext uri="{FF2B5EF4-FFF2-40B4-BE49-F238E27FC236}">
              <a16:creationId xmlns:a16="http://schemas.microsoft.com/office/drawing/2014/main" id="{63D5D18A-C884-4901-AFDC-C5BBD64AC8AF}"/>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0" name="正方形/長方形 309">
          <a:extLst>
            <a:ext uri="{FF2B5EF4-FFF2-40B4-BE49-F238E27FC236}">
              <a16:creationId xmlns:a16="http://schemas.microsoft.com/office/drawing/2014/main" id="{374B23ED-61E5-4658-A99F-CF92FE10E055}"/>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1" name="正方形/長方形 310">
          <a:extLst>
            <a:ext uri="{FF2B5EF4-FFF2-40B4-BE49-F238E27FC236}">
              <a16:creationId xmlns:a16="http://schemas.microsoft.com/office/drawing/2014/main" id="{78C5FDCC-955E-46F6-A988-F9E492B4202A}"/>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2" name="正方形/長方形 311">
          <a:extLst>
            <a:ext uri="{FF2B5EF4-FFF2-40B4-BE49-F238E27FC236}">
              <a16:creationId xmlns:a16="http://schemas.microsoft.com/office/drawing/2014/main" id="{FC79F597-9EE3-4240-88AC-0C11AFA60C53}"/>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3" name="正方形/長方形 312">
          <a:extLst>
            <a:ext uri="{FF2B5EF4-FFF2-40B4-BE49-F238E27FC236}">
              <a16:creationId xmlns:a16="http://schemas.microsoft.com/office/drawing/2014/main" id="{F3B87D51-94C7-447D-93F9-EC916E66C8D9}"/>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4" name="正方形/長方形 313">
          <a:extLst>
            <a:ext uri="{FF2B5EF4-FFF2-40B4-BE49-F238E27FC236}">
              <a16:creationId xmlns:a16="http://schemas.microsoft.com/office/drawing/2014/main" id="{396B1780-37F4-4210-B529-128DB7776581}"/>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5" name="テキスト ボックス 314">
          <a:extLst>
            <a:ext uri="{FF2B5EF4-FFF2-40B4-BE49-F238E27FC236}">
              <a16:creationId xmlns:a16="http://schemas.microsoft.com/office/drawing/2014/main" id="{37F99E8E-1936-47E5-83E2-CDCB23F09ED2}"/>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6" name="直線コネクタ 315">
          <a:extLst>
            <a:ext uri="{FF2B5EF4-FFF2-40B4-BE49-F238E27FC236}">
              <a16:creationId xmlns:a16="http://schemas.microsoft.com/office/drawing/2014/main" id="{C6572145-27E8-44EE-A724-261A354C808E}"/>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7" name="直線コネクタ 316">
          <a:extLst>
            <a:ext uri="{FF2B5EF4-FFF2-40B4-BE49-F238E27FC236}">
              <a16:creationId xmlns:a16="http://schemas.microsoft.com/office/drawing/2014/main" id="{EC509BB6-C994-4BB5-8D79-E1E7FD48AD69}"/>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8" name="テキスト ボックス 317">
          <a:extLst>
            <a:ext uri="{FF2B5EF4-FFF2-40B4-BE49-F238E27FC236}">
              <a16:creationId xmlns:a16="http://schemas.microsoft.com/office/drawing/2014/main" id="{8E6B9F56-E597-4C8B-A079-5FC8FC3F593E}"/>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9" name="直線コネクタ 318">
          <a:extLst>
            <a:ext uri="{FF2B5EF4-FFF2-40B4-BE49-F238E27FC236}">
              <a16:creationId xmlns:a16="http://schemas.microsoft.com/office/drawing/2014/main" id="{9CDAAA95-F626-4280-9161-C9DB57F1AD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0" name="テキスト ボックス 319">
          <a:extLst>
            <a:ext uri="{FF2B5EF4-FFF2-40B4-BE49-F238E27FC236}">
              <a16:creationId xmlns:a16="http://schemas.microsoft.com/office/drawing/2014/main" id="{BA66E6C2-A415-413F-931D-C24E7F09E146}"/>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1" name="直線コネクタ 320">
          <a:extLst>
            <a:ext uri="{FF2B5EF4-FFF2-40B4-BE49-F238E27FC236}">
              <a16:creationId xmlns:a16="http://schemas.microsoft.com/office/drawing/2014/main" id="{DBDE4FE8-152A-4A82-B261-ECFE3670E931}"/>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2" name="テキスト ボックス 321">
          <a:extLst>
            <a:ext uri="{FF2B5EF4-FFF2-40B4-BE49-F238E27FC236}">
              <a16:creationId xmlns:a16="http://schemas.microsoft.com/office/drawing/2014/main" id="{988A7717-79C3-47C6-A8FF-AE3A41107269}"/>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3" name="直線コネクタ 322">
          <a:extLst>
            <a:ext uri="{FF2B5EF4-FFF2-40B4-BE49-F238E27FC236}">
              <a16:creationId xmlns:a16="http://schemas.microsoft.com/office/drawing/2014/main" id="{8D6F4896-10A4-4E32-8FE2-BA67F0838F26}"/>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4" name="テキスト ボックス 323">
          <a:extLst>
            <a:ext uri="{FF2B5EF4-FFF2-40B4-BE49-F238E27FC236}">
              <a16:creationId xmlns:a16="http://schemas.microsoft.com/office/drawing/2014/main" id="{00AA436F-6760-4F1B-851D-0844F71EB2A9}"/>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5" name="直線コネクタ 324">
          <a:extLst>
            <a:ext uri="{FF2B5EF4-FFF2-40B4-BE49-F238E27FC236}">
              <a16:creationId xmlns:a16="http://schemas.microsoft.com/office/drawing/2014/main" id="{75B5E8BD-B5E1-4C27-B4E7-81D94F6CFBB4}"/>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26" name="テキスト ボックス 325">
          <a:extLst>
            <a:ext uri="{FF2B5EF4-FFF2-40B4-BE49-F238E27FC236}">
              <a16:creationId xmlns:a16="http://schemas.microsoft.com/office/drawing/2014/main" id="{45885370-83DF-4315-98A6-78F39B2F0A54}"/>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7" name="直線コネクタ 326">
          <a:extLst>
            <a:ext uri="{FF2B5EF4-FFF2-40B4-BE49-F238E27FC236}">
              <a16:creationId xmlns:a16="http://schemas.microsoft.com/office/drawing/2014/main" id="{DA5F98B7-B3E3-4776-8538-A79EFF00493D}"/>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28" name="テキスト ボックス 327">
          <a:extLst>
            <a:ext uri="{FF2B5EF4-FFF2-40B4-BE49-F238E27FC236}">
              <a16:creationId xmlns:a16="http://schemas.microsoft.com/office/drawing/2014/main" id="{2A7B18E9-CBA3-4E25-9951-127C2240DAB5}"/>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9" name="【公営住宅】&#10;一人当たり面積グラフ枠">
          <a:extLst>
            <a:ext uri="{FF2B5EF4-FFF2-40B4-BE49-F238E27FC236}">
              <a16:creationId xmlns:a16="http://schemas.microsoft.com/office/drawing/2014/main" id="{E5381483-AFD7-43FE-AAB6-C3807A40B61A}"/>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107442</xdr:rowOff>
    </xdr:from>
    <xdr:to>
      <xdr:col>54</xdr:col>
      <xdr:colOff>189865</xdr:colOff>
      <xdr:row>86</xdr:row>
      <xdr:rowOff>103823</xdr:rowOff>
    </xdr:to>
    <xdr:cxnSp macro="">
      <xdr:nvCxnSpPr>
        <xdr:cNvPr id="330" name="直線コネクタ 329">
          <a:extLst>
            <a:ext uri="{FF2B5EF4-FFF2-40B4-BE49-F238E27FC236}">
              <a16:creationId xmlns:a16="http://schemas.microsoft.com/office/drawing/2014/main" id="{5C81B0B9-2F74-4A0D-BFE0-164BD4DC0FB8}"/>
            </a:ext>
          </a:extLst>
        </xdr:cNvPr>
        <xdr:cNvCxnSpPr/>
      </xdr:nvCxnSpPr>
      <xdr:spPr>
        <a:xfrm flipV="1">
          <a:off x="10476865" y="13480542"/>
          <a:ext cx="0" cy="1367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107650</xdr:rowOff>
    </xdr:from>
    <xdr:ext cx="469744" cy="259045"/>
    <xdr:sp macro="" textlink="">
      <xdr:nvSpPr>
        <xdr:cNvPr id="331" name="【公営住宅】&#10;一人当たり面積最小値テキスト">
          <a:extLst>
            <a:ext uri="{FF2B5EF4-FFF2-40B4-BE49-F238E27FC236}">
              <a16:creationId xmlns:a16="http://schemas.microsoft.com/office/drawing/2014/main" id="{29501847-80F9-4568-8948-E572C88D3B93}"/>
            </a:ext>
          </a:extLst>
        </xdr:cNvPr>
        <xdr:cNvSpPr txBox="1"/>
      </xdr:nvSpPr>
      <xdr:spPr>
        <a:xfrm>
          <a:off x="10515600" y="14852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103823</xdr:rowOff>
    </xdr:from>
    <xdr:to>
      <xdr:col>55</xdr:col>
      <xdr:colOff>88900</xdr:colOff>
      <xdr:row>86</xdr:row>
      <xdr:rowOff>103823</xdr:rowOff>
    </xdr:to>
    <xdr:cxnSp macro="">
      <xdr:nvCxnSpPr>
        <xdr:cNvPr id="332" name="直線コネクタ 331">
          <a:extLst>
            <a:ext uri="{FF2B5EF4-FFF2-40B4-BE49-F238E27FC236}">
              <a16:creationId xmlns:a16="http://schemas.microsoft.com/office/drawing/2014/main" id="{1024AC18-37C0-4507-8B34-73EA638326C8}"/>
            </a:ext>
          </a:extLst>
        </xdr:cNvPr>
        <xdr:cNvCxnSpPr/>
      </xdr:nvCxnSpPr>
      <xdr:spPr>
        <a:xfrm>
          <a:off x="10388600" y="14848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54119</xdr:rowOff>
    </xdr:from>
    <xdr:ext cx="469744" cy="259045"/>
    <xdr:sp macro="" textlink="">
      <xdr:nvSpPr>
        <xdr:cNvPr id="333" name="【公営住宅】&#10;一人当たり面積最大値テキスト">
          <a:extLst>
            <a:ext uri="{FF2B5EF4-FFF2-40B4-BE49-F238E27FC236}">
              <a16:creationId xmlns:a16="http://schemas.microsoft.com/office/drawing/2014/main" id="{5F60FC12-FD5E-4BE3-B588-705425D18E24}"/>
            </a:ext>
          </a:extLst>
        </xdr:cNvPr>
        <xdr:cNvSpPr txBox="1"/>
      </xdr:nvSpPr>
      <xdr:spPr>
        <a:xfrm>
          <a:off x="10515600" y="13255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107442</xdr:rowOff>
    </xdr:from>
    <xdr:to>
      <xdr:col>55</xdr:col>
      <xdr:colOff>88900</xdr:colOff>
      <xdr:row>78</xdr:row>
      <xdr:rowOff>107442</xdr:rowOff>
    </xdr:to>
    <xdr:cxnSp macro="">
      <xdr:nvCxnSpPr>
        <xdr:cNvPr id="334" name="直線コネクタ 333">
          <a:extLst>
            <a:ext uri="{FF2B5EF4-FFF2-40B4-BE49-F238E27FC236}">
              <a16:creationId xmlns:a16="http://schemas.microsoft.com/office/drawing/2014/main" id="{BF19B54A-4515-4AE0-A974-BF1CF8BD109B}"/>
            </a:ext>
          </a:extLst>
        </xdr:cNvPr>
        <xdr:cNvCxnSpPr/>
      </xdr:nvCxnSpPr>
      <xdr:spPr>
        <a:xfrm>
          <a:off x="10388600" y="13480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119079</xdr:rowOff>
    </xdr:from>
    <xdr:ext cx="469744" cy="259045"/>
    <xdr:sp macro="" textlink="">
      <xdr:nvSpPr>
        <xdr:cNvPr id="335" name="【公営住宅】&#10;一人当たり面積平均値テキスト">
          <a:extLst>
            <a:ext uri="{FF2B5EF4-FFF2-40B4-BE49-F238E27FC236}">
              <a16:creationId xmlns:a16="http://schemas.microsoft.com/office/drawing/2014/main" id="{D01619E1-5D76-4C19-A196-2A7BFBB2D711}"/>
            </a:ext>
          </a:extLst>
        </xdr:cNvPr>
        <xdr:cNvSpPr txBox="1"/>
      </xdr:nvSpPr>
      <xdr:spPr>
        <a:xfrm>
          <a:off x="10515600" y="145208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140652</xdr:rowOff>
    </xdr:from>
    <xdr:to>
      <xdr:col>55</xdr:col>
      <xdr:colOff>50800</xdr:colOff>
      <xdr:row>85</xdr:row>
      <xdr:rowOff>70802</xdr:rowOff>
    </xdr:to>
    <xdr:sp macro="" textlink="">
      <xdr:nvSpPr>
        <xdr:cNvPr id="336" name="フローチャート: 判断 335">
          <a:extLst>
            <a:ext uri="{FF2B5EF4-FFF2-40B4-BE49-F238E27FC236}">
              <a16:creationId xmlns:a16="http://schemas.microsoft.com/office/drawing/2014/main" id="{61C8CD84-B187-45ED-9DFE-6E0E8C92B54E}"/>
            </a:ext>
          </a:extLst>
        </xdr:cNvPr>
        <xdr:cNvSpPr/>
      </xdr:nvSpPr>
      <xdr:spPr>
        <a:xfrm>
          <a:off x="10426700" y="14542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137224</xdr:rowOff>
    </xdr:from>
    <xdr:to>
      <xdr:col>50</xdr:col>
      <xdr:colOff>165100</xdr:colOff>
      <xdr:row>85</xdr:row>
      <xdr:rowOff>67374</xdr:rowOff>
    </xdr:to>
    <xdr:sp macro="" textlink="">
      <xdr:nvSpPr>
        <xdr:cNvPr id="337" name="フローチャート: 判断 336">
          <a:extLst>
            <a:ext uri="{FF2B5EF4-FFF2-40B4-BE49-F238E27FC236}">
              <a16:creationId xmlns:a16="http://schemas.microsoft.com/office/drawing/2014/main" id="{CA001CD5-4058-470A-9097-0321BC2DEE9C}"/>
            </a:ext>
          </a:extLst>
        </xdr:cNvPr>
        <xdr:cNvSpPr/>
      </xdr:nvSpPr>
      <xdr:spPr>
        <a:xfrm>
          <a:off x="9588500" y="14539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169418</xdr:rowOff>
    </xdr:from>
    <xdr:to>
      <xdr:col>46</xdr:col>
      <xdr:colOff>38100</xdr:colOff>
      <xdr:row>85</xdr:row>
      <xdr:rowOff>99568</xdr:rowOff>
    </xdr:to>
    <xdr:sp macro="" textlink="">
      <xdr:nvSpPr>
        <xdr:cNvPr id="338" name="フローチャート: 判断 337">
          <a:extLst>
            <a:ext uri="{FF2B5EF4-FFF2-40B4-BE49-F238E27FC236}">
              <a16:creationId xmlns:a16="http://schemas.microsoft.com/office/drawing/2014/main" id="{53664600-561A-4EC0-B682-F0F955225B46}"/>
            </a:ext>
          </a:extLst>
        </xdr:cNvPr>
        <xdr:cNvSpPr/>
      </xdr:nvSpPr>
      <xdr:spPr>
        <a:xfrm>
          <a:off x="8699500" y="14571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151892</xdr:rowOff>
    </xdr:from>
    <xdr:to>
      <xdr:col>41</xdr:col>
      <xdr:colOff>101600</xdr:colOff>
      <xdr:row>85</xdr:row>
      <xdr:rowOff>82042</xdr:rowOff>
    </xdr:to>
    <xdr:sp macro="" textlink="">
      <xdr:nvSpPr>
        <xdr:cNvPr id="339" name="フローチャート: 判断 338">
          <a:extLst>
            <a:ext uri="{FF2B5EF4-FFF2-40B4-BE49-F238E27FC236}">
              <a16:creationId xmlns:a16="http://schemas.microsoft.com/office/drawing/2014/main" id="{8CBA5B9D-D710-46BE-9DE4-5B38DFFD7EC1}"/>
            </a:ext>
          </a:extLst>
        </xdr:cNvPr>
        <xdr:cNvSpPr/>
      </xdr:nvSpPr>
      <xdr:spPr>
        <a:xfrm>
          <a:off x="7810500" y="1455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91123</xdr:rowOff>
    </xdr:from>
    <xdr:to>
      <xdr:col>36</xdr:col>
      <xdr:colOff>165100</xdr:colOff>
      <xdr:row>85</xdr:row>
      <xdr:rowOff>21273</xdr:rowOff>
    </xdr:to>
    <xdr:sp macro="" textlink="">
      <xdr:nvSpPr>
        <xdr:cNvPr id="340" name="フローチャート: 判断 339">
          <a:extLst>
            <a:ext uri="{FF2B5EF4-FFF2-40B4-BE49-F238E27FC236}">
              <a16:creationId xmlns:a16="http://schemas.microsoft.com/office/drawing/2014/main" id="{94D7430B-FDD9-48F3-9CA9-8CAFAB74E16B}"/>
            </a:ext>
          </a:extLst>
        </xdr:cNvPr>
        <xdr:cNvSpPr/>
      </xdr:nvSpPr>
      <xdr:spPr>
        <a:xfrm>
          <a:off x="6921500" y="14492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1" name="テキスト ボックス 340">
          <a:extLst>
            <a:ext uri="{FF2B5EF4-FFF2-40B4-BE49-F238E27FC236}">
              <a16:creationId xmlns:a16="http://schemas.microsoft.com/office/drawing/2014/main" id="{F0DFB14F-ABBC-4AEE-B739-C3844D5FB7B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2" name="テキスト ボックス 341">
          <a:extLst>
            <a:ext uri="{FF2B5EF4-FFF2-40B4-BE49-F238E27FC236}">
              <a16:creationId xmlns:a16="http://schemas.microsoft.com/office/drawing/2014/main" id="{C09A7D83-0387-493B-BC34-E9AC4FD4B3CB}"/>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3" name="テキスト ボックス 342">
          <a:extLst>
            <a:ext uri="{FF2B5EF4-FFF2-40B4-BE49-F238E27FC236}">
              <a16:creationId xmlns:a16="http://schemas.microsoft.com/office/drawing/2014/main" id="{EFB310F5-2E10-4F5D-8913-471D04EEF0F1}"/>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4" name="テキスト ボックス 343">
          <a:extLst>
            <a:ext uri="{FF2B5EF4-FFF2-40B4-BE49-F238E27FC236}">
              <a16:creationId xmlns:a16="http://schemas.microsoft.com/office/drawing/2014/main" id="{50FE4DB4-F256-48FB-8DD9-EEF78448B268}"/>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5" name="テキスト ボックス 344">
          <a:extLst>
            <a:ext uri="{FF2B5EF4-FFF2-40B4-BE49-F238E27FC236}">
              <a16:creationId xmlns:a16="http://schemas.microsoft.com/office/drawing/2014/main" id="{E2C48062-A0D5-453D-B011-3F1AAA8E8F28}"/>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57975</xdr:rowOff>
    </xdr:from>
    <xdr:to>
      <xdr:col>50</xdr:col>
      <xdr:colOff>165100</xdr:colOff>
      <xdr:row>83</xdr:row>
      <xdr:rowOff>159575</xdr:rowOff>
    </xdr:to>
    <xdr:sp macro="" textlink="">
      <xdr:nvSpPr>
        <xdr:cNvPr id="346" name="楕円 345">
          <a:extLst>
            <a:ext uri="{FF2B5EF4-FFF2-40B4-BE49-F238E27FC236}">
              <a16:creationId xmlns:a16="http://schemas.microsoft.com/office/drawing/2014/main" id="{C93B6ECC-24D0-4AC5-A628-07AD9C4D579F}"/>
            </a:ext>
          </a:extLst>
        </xdr:cNvPr>
        <xdr:cNvSpPr/>
      </xdr:nvSpPr>
      <xdr:spPr>
        <a:xfrm>
          <a:off x="9588500" y="14288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58738</xdr:rowOff>
    </xdr:from>
    <xdr:to>
      <xdr:col>46</xdr:col>
      <xdr:colOff>38100</xdr:colOff>
      <xdr:row>83</xdr:row>
      <xdr:rowOff>160338</xdr:rowOff>
    </xdr:to>
    <xdr:sp macro="" textlink="">
      <xdr:nvSpPr>
        <xdr:cNvPr id="347" name="楕円 346">
          <a:extLst>
            <a:ext uri="{FF2B5EF4-FFF2-40B4-BE49-F238E27FC236}">
              <a16:creationId xmlns:a16="http://schemas.microsoft.com/office/drawing/2014/main" id="{B23BAD7A-27FF-4BCA-9FFD-96EDC34CCC26}"/>
            </a:ext>
          </a:extLst>
        </xdr:cNvPr>
        <xdr:cNvSpPr/>
      </xdr:nvSpPr>
      <xdr:spPr>
        <a:xfrm>
          <a:off x="8699500" y="14289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108775</xdr:rowOff>
    </xdr:from>
    <xdr:to>
      <xdr:col>50</xdr:col>
      <xdr:colOff>114300</xdr:colOff>
      <xdr:row>83</xdr:row>
      <xdr:rowOff>109538</xdr:rowOff>
    </xdr:to>
    <xdr:cxnSp macro="">
      <xdr:nvCxnSpPr>
        <xdr:cNvPr id="348" name="直線コネクタ 347">
          <a:extLst>
            <a:ext uri="{FF2B5EF4-FFF2-40B4-BE49-F238E27FC236}">
              <a16:creationId xmlns:a16="http://schemas.microsoft.com/office/drawing/2014/main" id="{0249402D-2D19-493E-940A-63C73B12B787}"/>
            </a:ext>
          </a:extLst>
        </xdr:cNvPr>
        <xdr:cNvCxnSpPr/>
      </xdr:nvCxnSpPr>
      <xdr:spPr>
        <a:xfrm flipV="1">
          <a:off x="8750300" y="14339125"/>
          <a:ext cx="8890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73406</xdr:rowOff>
    </xdr:from>
    <xdr:to>
      <xdr:col>41</xdr:col>
      <xdr:colOff>101600</xdr:colOff>
      <xdr:row>84</xdr:row>
      <xdr:rowOff>3556</xdr:rowOff>
    </xdr:to>
    <xdr:sp macro="" textlink="">
      <xdr:nvSpPr>
        <xdr:cNvPr id="349" name="楕円 348">
          <a:extLst>
            <a:ext uri="{FF2B5EF4-FFF2-40B4-BE49-F238E27FC236}">
              <a16:creationId xmlns:a16="http://schemas.microsoft.com/office/drawing/2014/main" id="{286CDD93-3D08-4A53-8448-595A3193CA59}"/>
            </a:ext>
          </a:extLst>
        </xdr:cNvPr>
        <xdr:cNvSpPr/>
      </xdr:nvSpPr>
      <xdr:spPr>
        <a:xfrm>
          <a:off x="7810500" y="1430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109538</xdr:rowOff>
    </xdr:from>
    <xdr:to>
      <xdr:col>45</xdr:col>
      <xdr:colOff>177800</xdr:colOff>
      <xdr:row>83</xdr:row>
      <xdr:rowOff>124206</xdr:rowOff>
    </xdr:to>
    <xdr:cxnSp macro="">
      <xdr:nvCxnSpPr>
        <xdr:cNvPr id="350" name="直線コネクタ 349">
          <a:extLst>
            <a:ext uri="{FF2B5EF4-FFF2-40B4-BE49-F238E27FC236}">
              <a16:creationId xmlns:a16="http://schemas.microsoft.com/office/drawing/2014/main" id="{E0DB3A95-F822-4BC3-9199-FB183BB39E1D}"/>
            </a:ext>
          </a:extLst>
        </xdr:cNvPr>
        <xdr:cNvCxnSpPr/>
      </xdr:nvCxnSpPr>
      <xdr:spPr>
        <a:xfrm flipV="1">
          <a:off x="7861300" y="14339888"/>
          <a:ext cx="889000" cy="14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80074</xdr:rowOff>
    </xdr:from>
    <xdr:to>
      <xdr:col>36</xdr:col>
      <xdr:colOff>165100</xdr:colOff>
      <xdr:row>84</xdr:row>
      <xdr:rowOff>10224</xdr:rowOff>
    </xdr:to>
    <xdr:sp macro="" textlink="">
      <xdr:nvSpPr>
        <xdr:cNvPr id="351" name="楕円 350">
          <a:extLst>
            <a:ext uri="{FF2B5EF4-FFF2-40B4-BE49-F238E27FC236}">
              <a16:creationId xmlns:a16="http://schemas.microsoft.com/office/drawing/2014/main" id="{05D67841-CB51-4334-B767-A1B7EB3AE5C7}"/>
            </a:ext>
          </a:extLst>
        </xdr:cNvPr>
        <xdr:cNvSpPr/>
      </xdr:nvSpPr>
      <xdr:spPr>
        <a:xfrm>
          <a:off x="6921500" y="1431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124206</xdr:rowOff>
    </xdr:from>
    <xdr:to>
      <xdr:col>41</xdr:col>
      <xdr:colOff>50800</xdr:colOff>
      <xdr:row>83</xdr:row>
      <xdr:rowOff>130874</xdr:rowOff>
    </xdr:to>
    <xdr:cxnSp macro="">
      <xdr:nvCxnSpPr>
        <xdr:cNvPr id="352" name="直線コネクタ 351">
          <a:extLst>
            <a:ext uri="{FF2B5EF4-FFF2-40B4-BE49-F238E27FC236}">
              <a16:creationId xmlns:a16="http://schemas.microsoft.com/office/drawing/2014/main" id="{514E0950-387F-4EC2-B0D0-8F6772F9ED09}"/>
            </a:ext>
          </a:extLst>
        </xdr:cNvPr>
        <xdr:cNvCxnSpPr/>
      </xdr:nvCxnSpPr>
      <xdr:spPr>
        <a:xfrm flipV="1">
          <a:off x="6972300" y="14354556"/>
          <a:ext cx="889000" cy="6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58501</xdr:rowOff>
    </xdr:from>
    <xdr:ext cx="469744" cy="259045"/>
    <xdr:sp macro="" textlink="">
      <xdr:nvSpPr>
        <xdr:cNvPr id="353" name="n_1aveValue【公営住宅】&#10;一人当たり面積">
          <a:extLst>
            <a:ext uri="{FF2B5EF4-FFF2-40B4-BE49-F238E27FC236}">
              <a16:creationId xmlns:a16="http://schemas.microsoft.com/office/drawing/2014/main" id="{01F837FA-C48B-4D6C-8EEB-6B38E81C936F}"/>
            </a:ext>
          </a:extLst>
        </xdr:cNvPr>
        <xdr:cNvSpPr txBox="1"/>
      </xdr:nvSpPr>
      <xdr:spPr>
        <a:xfrm>
          <a:off x="9391727" y="14631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90695</xdr:rowOff>
    </xdr:from>
    <xdr:ext cx="469744" cy="259045"/>
    <xdr:sp macro="" textlink="">
      <xdr:nvSpPr>
        <xdr:cNvPr id="354" name="n_2aveValue【公営住宅】&#10;一人当たり面積">
          <a:extLst>
            <a:ext uri="{FF2B5EF4-FFF2-40B4-BE49-F238E27FC236}">
              <a16:creationId xmlns:a16="http://schemas.microsoft.com/office/drawing/2014/main" id="{F7618550-277B-423C-92DD-5298CD3968E7}"/>
            </a:ext>
          </a:extLst>
        </xdr:cNvPr>
        <xdr:cNvSpPr txBox="1"/>
      </xdr:nvSpPr>
      <xdr:spPr>
        <a:xfrm>
          <a:off x="8515427" y="14663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73169</xdr:rowOff>
    </xdr:from>
    <xdr:ext cx="469744" cy="259045"/>
    <xdr:sp macro="" textlink="">
      <xdr:nvSpPr>
        <xdr:cNvPr id="355" name="n_3aveValue【公営住宅】&#10;一人当たり面積">
          <a:extLst>
            <a:ext uri="{FF2B5EF4-FFF2-40B4-BE49-F238E27FC236}">
              <a16:creationId xmlns:a16="http://schemas.microsoft.com/office/drawing/2014/main" id="{EEF44204-1575-4644-8C7C-50E7D8059AC2}"/>
            </a:ext>
          </a:extLst>
        </xdr:cNvPr>
        <xdr:cNvSpPr txBox="1"/>
      </xdr:nvSpPr>
      <xdr:spPr>
        <a:xfrm>
          <a:off x="7626427" y="14646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12400</xdr:rowOff>
    </xdr:from>
    <xdr:ext cx="469744" cy="259045"/>
    <xdr:sp macro="" textlink="">
      <xdr:nvSpPr>
        <xdr:cNvPr id="356" name="n_4aveValue【公営住宅】&#10;一人当たり面積">
          <a:extLst>
            <a:ext uri="{FF2B5EF4-FFF2-40B4-BE49-F238E27FC236}">
              <a16:creationId xmlns:a16="http://schemas.microsoft.com/office/drawing/2014/main" id="{3468CE32-8781-4193-95C4-891A232BBBF0}"/>
            </a:ext>
          </a:extLst>
        </xdr:cNvPr>
        <xdr:cNvSpPr txBox="1"/>
      </xdr:nvSpPr>
      <xdr:spPr>
        <a:xfrm>
          <a:off x="6737427" y="14585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4652</xdr:rowOff>
    </xdr:from>
    <xdr:ext cx="469744" cy="259045"/>
    <xdr:sp macro="" textlink="">
      <xdr:nvSpPr>
        <xdr:cNvPr id="357" name="n_1mainValue【公営住宅】&#10;一人当たり面積">
          <a:extLst>
            <a:ext uri="{FF2B5EF4-FFF2-40B4-BE49-F238E27FC236}">
              <a16:creationId xmlns:a16="http://schemas.microsoft.com/office/drawing/2014/main" id="{E8384B14-63BF-4677-9922-B8D9D07E6F94}"/>
            </a:ext>
          </a:extLst>
        </xdr:cNvPr>
        <xdr:cNvSpPr txBox="1"/>
      </xdr:nvSpPr>
      <xdr:spPr>
        <a:xfrm>
          <a:off x="9391727" y="14063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5415</xdr:rowOff>
    </xdr:from>
    <xdr:ext cx="469744" cy="259045"/>
    <xdr:sp macro="" textlink="">
      <xdr:nvSpPr>
        <xdr:cNvPr id="358" name="n_2mainValue【公営住宅】&#10;一人当たり面積">
          <a:extLst>
            <a:ext uri="{FF2B5EF4-FFF2-40B4-BE49-F238E27FC236}">
              <a16:creationId xmlns:a16="http://schemas.microsoft.com/office/drawing/2014/main" id="{CC78EBE6-A263-45C5-BFEC-EC45D8104350}"/>
            </a:ext>
          </a:extLst>
        </xdr:cNvPr>
        <xdr:cNvSpPr txBox="1"/>
      </xdr:nvSpPr>
      <xdr:spPr>
        <a:xfrm>
          <a:off x="8515427" y="14064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20083</xdr:rowOff>
    </xdr:from>
    <xdr:ext cx="469744" cy="259045"/>
    <xdr:sp macro="" textlink="">
      <xdr:nvSpPr>
        <xdr:cNvPr id="359" name="n_3mainValue【公営住宅】&#10;一人当たり面積">
          <a:extLst>
            <a:ext uri="{FF2B5EF4-FFF2-40B4-BE49-F238E27FC236}">
              <a16:creationId xmlns:a16="http://schemas.microsoft.com/office/drawing/2014/main" id="{7CD137ED-5900-431A-A82E-C38BB5E7B776}"/>
            </a:ext>
          </a:extLst>
        </xdr:cNvPr>
        <xdr:cNvSpPr txBox="1"/>
      </xdr:nvSpPr>
      <xdr:spPr>
        <a:xfrm>
          <a:off x="7626427" y="14078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26751</xdr:rowOff>
    </xdr:from>
    <xdr:ext cx="469744" cy="259045"/>
    <xdr:sp macro="" textlink="">
      <xdr:nvSpPr>
        <xdr:cNvPr id="360" name="n_4mainValue【公営住宅】&#10;一人当たり面積">
          <a:extLst>
            <a:ext uri="{FF2B5EF4-FFF2-40B4-BE49-F238E27FC236}">
              <a16:creationId xmlns:a16="http://schemas.microsoft.com/office/drawing/2014/main" id="{DFC66893-B292-414F-A814-44FC99C7FE3F}"/>
            </a:ext>
          </a:extLst>
        </xdr:cNvPr>
        <xdr:cNvSpPr txBox="1"/>
      </xdr:nvSpPr>
      <xdr:spPr>
        <a:xfrm>
          <a:off x="6737427" y="14085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1" name="正方形/長方形 360">
          <a:extLst>
            <a:ext uri="{FF2B5EF4-FFF2-40B4-BE49-F238E27FC236}">
              <a16:creationId xmlns:a16="http://schemas.microsoft.com/office/drawing/2014/main" id="{789CEC5F-7B01-431D-827D-96BB69818EB4}"/>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2" name="正方形/長方形 361">
          <a:extLst>
            <a:ext uri="{FF2B5EF4-FFF2-40B4-BE49-F238E27FC236}">
              <a16:creationId xmlns:a16="http://schemas.microsoft.com/office/drawing/2014/main" id="{AAD18BFF-5443-46FB-9752-68855610BD36}"/>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3" name="正方形/長方形 362">
          <a:extLst>
            <a:ext uri="{FF2B5EF4-FFF2-40B4-BE49-F238E27FC236}">
              <a16:creationId xmlns:a16="http://schemas.microsoft.com/office/drawing/2014/main" id="{CBA57E55-11E9-423E-A472-07F67849C9AD}"/>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4" name="正方形/長方形 363">
          <a:extLst>
            <a:ext uri="{FF2B5EF4-FFF2-40B4-BE49-F238E27FC236}">
              <a16:creationId xmlns:a16="http://schemas.microsoft.com/office/drawing/2014/main" id="{1C269155-A84B-49C4-AAFC-609DD5872427}"/>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5" name="正方形/長方形 364">
          <a:extLst>
            <a:ext uri="{FF2B5EF4-FFF2-40B4-BE49-F238E27FC236}">
              <a16:creationId xmlns:a16="http://schemas.microsoft.com/office/drawing/2014/main" id="{E2ADEB8B-B0F3-4F92-A9EA-82F357C512BE}"/>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6" name="正方形/長方形 365">
          <a:extLst>
            <a:ext uri="{FF2B5EF4-FFF2-40B4-BE49-F238E27FC236}">
              <a16:creationId xmlns:a16="http://schemas.microsoft.com/office/drawing/2014/main" id="{61C957B4-732F-4453-8EFF-FD53A6C4ABC2}"/>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7" name="正方形/長方形 366">
          <a:extLst>
            <a:ext uri="{FF2B5EF4-FFF2-40B4-BE49-F238E27FC236}">
              <a16:creationId xmlns:a16="http://schemas.microsoft.com/office/drawing/2014/main" id="{4F66F750-345B-4DF1-98B5-0BC66973B7E6}"/>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8" name="正方形/長方形 367">
          <a:extLst>
            <a:ext uri="{FF2B5EF4-FFF2-40B4-BE49-F238E27FC236}">
              <a16:creationId xmlns:a16="http://schemas.microsoft.com/office/drawing/2014/main" id="{D009F0E7-A693-4B8E-9CEB-1E82A8E98EC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9" name="テキスト ボックス 368">
          <a:extLst>
            <a:ext uri="{FF2B5EF4-FFF2-40B4-BE49-F238E27FC236}">
              <a16:creationId xmlns:a16="http://schemas.microsoft.com/office/drawing/2014/main" id="{F571B5CD-4E20-4F4B-8324-8EE809C56E56}"/>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0" name="直線コネクタ 369">
          <a:extLst>
            <a:ext uri="{FF2B5EF4-FFF2-40B4-BE49-F238E27FC236}">
              <a16:creationId xmlns:a16="http://schemas.microsoft.com/office/drawing/2014/main" id="{5B00A175-58E9-4F36-85B5-8E0ADE5BBAA1}"/>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71" name="テキスト ボックス 370">
          <a:extLst>
            <a:ext uri="{FF2B5EF4-FFF2-40B4-BE49-F238E27FC236}">
              <a16:creationId xmlns:a16="http://schemas.microsoft.com/office/drawing/2014/main" id="{B0EF605F-45DB-4D77-A729-31EE6E65D34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72" name="直線コネクタ 371">
          <a:extLst>
            <a:ext uri="{FF2B5EF4-FFF2-40B4-BE49-F238E27FC236}">
              <a16:creationId xmlns:a16="http://schemas.microsoft.com/office/drawing/2014/main" id="{C4620160-80EC-45FB-8D6F-5F7B4FAF8815}"/>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73" name="テキスト ボックス 372">
          <a:extLst>
            <a:ext uri="{FF2B5EF4-FFF2-40B4-BE49-F238E27FC236}">
              <a16:creationId xmlns:a16="http://schemas.microsoft.com/office/drawing/2014/main" id="{6EA59C6E-44E8-4310-ABE1-48669C0E6289}"/>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74" name="直線コネクタ 373">
          <a:extLst>
            <a:ext uri="{FF2B5EF4-FFF2-40B4-BE49-F238E27FC236}">
              <a16:creationId xmlns:a16="http://schemas.microsoft.com/office/drawing/2014/main" id="{3648FCAD-6791-4F48-8B39-312C26FF1377}"/>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75" name="テキスト ボックス 374">
          <a:extLst>
            <a:ext uri="{FF2B5EF4-FFF2-40B4-BE49-F238E27FC236}">
              <a16:creationId xmlns:a16="http://schemas.microsoft.com/office/drawing/2014/main" id="{1951B10B-F5DE-4FA7-90E7-5B8B27BF09DD}"/>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76" name="直線コネクタ 375">
          <a:extLst>
            <a:ext uri="{FF2B5EF4-FFF2-40B4-BE49-F238E27FC236}">
              <a16:creationId xmlns:a16="http://schemas.microsoft.com/office/drawing/2014/main" id="{60D8DDFE-BC25-4545-847F-A351BC005C2C}"/>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77" name="テキスト ボックス 376">
          <a:extLst>
            <a:ext uri="{FF2B5EF4-FFF2-40B4-BE49-F238E27FC236}">
              <a16:creationId xmlns:a16="http://schemas.microsoft.com/office/drawing/2014/main" id="{0463A186-5A9C-406A-85CD-1B6920769631}"/>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78" name="直線コネクタ 377">
          <a:extLst>
            <a:ext uri="{FF2B5EF4-FFF2-40B4-BE49-F238E27FC236}">
              <a16:creationId xmlns:a16="http://schemas.microsoft.com/office/drawing/2014/main" id="{63DF1252-6FE9-4264-ACF0-3AA1173B69EA}"/>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79" name="テキスト ボックス 378">
          <a:extLst>
            <a:ext uri="{FF2B5EF4-FFF2-40B4-BE49-F238E27FC236}">
              <a16:creationId xmlns:a16="http://schemas.microsoft.com/office/drawing/2014/main" id="{17377BCA-422E-42FB-B03B-2B030CEF570A}"/>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80" name="直線コネクタ 379">
          <a:extLst>
            <a:ext uri="{FF2B5EF4-FFF2-40B4-BE49-F238E27FC236}">
              <a16:creationId xmlns:a16="http://schemas.microsoft.com/office/drawing/2014/main" id="{A45EB02B-67E6-43F0-A55B-9E23AD3EAF8C}"/>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81" name="テキスト ボックス 380">
          <a:extLst>
            <a:ext uri="{FF2B5EF4-FFF2-40B4-BE49-F238E27FC236}">
              <a16:creationId xmlns:a16="http://schemas.microsoft.com/office/drawing/2014/main" id="{14843DA4-0F27-4181-8473-057D4322E088}"/>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2" name="直線コネクタ 381">
          <a:extLst>
            <a:ext uri="{FF2B5EF4-FFF2-40B4-BE49-F238E27FC236}">
              <a16:creationId xmlns:a16="http://schemas.microsoft.com/office/drawing/2014/main" id="{DF6C2CE3-5B26-4B17-93B2-670E804846EC}"/>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83" name="テキスト ボックス 382">
          <a:extLst>
            <a:ext uri="{FF2B5EF4-FFF2-40B4-BE49-F238E27FC236}">
              <a16:creationId xmlns:a16="http://schemas.microsoft.com/office/drawing/2014/main" id="{4FCA5DAE-5412-4A3B-857D-B7EE1CC75B9C}"/>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84" name="【港湾・漁港】&#10;有形固定資産減価償却率グラフ枠">
          <a:extLst>
            <a:ext uri="{FF2B5EF4-FFF2-40B4-BE49-F238E27FC236}">
              <a16:creationId xmlns:a16="http://schemas.microsoft.com/office/drawing/2014/main" id="{BD0B1C60-9ABA-403B-8780-FC346EE9423E}"/>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53339</xdr:rowOff>
    </xdr:from>
    <xdr:to>
      <xdr:col>24</xdr:col>
      <xdr:colOff>62865</xdr:colOff>
      <xdr:row>107</xdr:row>
      <xdr:rowOff>81914</xdr:rowOff>
    </xdr:to>
    <xdr:cxnSp macro="">
      <xdr:nvCxnSpPr>
        <xdr:cNvPr id="385" name="直線コネクタ 384">
          <a:extLst>
            <a:ext uri="{FF2B5EF4-FFF2-40B4-BE49-F238E27FC236}">
              <a16:creationId xmlns:a16="http://schemas.microsoft.com/office/drawing/2014/main" id="{1F2DC395-620C-40C0-A736-98A4F5B07FA9}"/>
            </a:ext>
          </a:extLst>
        </xdr:cNvPr>
        <xdr:cNvCxnSpPr/>
      </xdr:nvCxnSpPr>
      <xdr:spPr>
        <a:xfrm flipV="1">
          <a:off x="4634865" y="17198339"/>
          <a:ext cx="0" cy="1228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85741</xdr:rowOff>
    </xdr:from>
    <xdr:ext cx="405111" cy="259045"/>
    <xdr:sp macro="" textlink="">
      <xdr:nvSpPr>
        <xdr:cNvPr id="386" name="【港湾・漁港】&#10;有形固定資産減価償却率最小値テキスト">
          <a:extLst>
            <a:ext uri="{FF2B5EF4-FFF2-40B4-BE49-F238E27FC236}">
              <a16:creationId xmlns:a16="http://schemas.microsoft.com/office/drawing/2014/main" id="{91A83611-4B71-4087-89FD-655FA1F14A07}"/>
            </a:ext>
          </a:extLst>
        </xdr:cNvPr>
        <xdr:cNvSpPr txBox="1"/>
      </xdr:nvSpPr>
      <xdr:spPr>
        <a:xfrm>
          <a:off x="4673600" y="18430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81914</xdr:rowOff>
    </xdr:from>
    <xdr:to>
      <xdr:col>24</xdr:col>
      <xdr:colOff>152400</xdr:colOff>
      <xdr:row>107</xdr:row>
      <xdr:rowOff>81914</xdr:rowOff>
    </xdr:to>
    <xdr:cxnSp macro="">
      <xdr:nvCxnSpPr>
        <xdr:cNvPr id="387" name="直線コネクタ 386">
          <a:extLst>
            <a:ext uri="{FF2B5EF4-FFF2-40B4-BE49-F238E27FC236}">
              <a16:creationId xmlns:a16="http://schemas.microsoft.com/office/drawing/2014/main" id="{FEBD76A2-FFFF-4449-AFE1-B415D2317DD6}"/>
            </a:ext>
          </a:extLst>
        </xdr:cNvPr>
        <xdr:cNvCxnSpPr/>
      </xdr:nvCxnSpPr>
      <xdr:spPr>
        <a:xfrm>
          <a:off x="4546600" y="18427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16</xdr:rowOff>
    </xdr:from>
    <xdr:ext cx="405111" cy="259045"/>
    <xdr:sp macro="" textlink="">
      <xdr:nvSpPr>
        <xdr:cNvPr id="388" name="【港湾・漁港】&#10;有形固定資産減価償却率最大値テキスト">
          <a:extLst>
            <a:ext uri="{FF2B5EF4-FFF2-40B4-BE49-F238E27FC236}">
              <a16:creationId xmlns:a16="http://schemas.microsoft.com/office/drawing/2014/main" id="{A2ED6DC0-5C9A-4717-BEC7-A329EB7D5E8C}"/>
            </a:ext>
          </a:extLst>
        </xdr:cNvPr>
        <xdr:cNvSpPr txBox="1"/>
      </xdr:nvSpPr>
      <xdr:spPr>
        <a:xfrm>
          <a:off x="4673600" y="16973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53339</xdr:rowOff>
    </xdr:from>
    <xdr:to>
      <xdr:col>24</xdr:col>
      <xdr:colOff>152400</xdr:colOff>
      <xdr:row>100</xdr:row>
      <xdr:rowOff>53339</xdr:rowOff>
    </xdr:to>
    <xdr:cxnSp macro="">
      <xdr:nvCxnSpPr>
        <xdr:cNvPr id="389" name="直線コネクタ 388">
          <a:extLst>
            <a:ext uri="{FF2B5EF4-FFF2-40B4-BE49-F238E27FC236}">
              <a16:creationId xmlns:a16="http://schemas.microsoft.com/office/drawing/2014/main" id="{B8223DE0-EDFF-4630-B75E-D85B256905AB}"/>
            </a:ext>
          </a:extLst>
        </xdr:cNvPr>
        <xdr:cNvCxnSpPr/>
      </xdr:nvCxnSpPr>
      <xdr:spPr>
        <a:xfrm>
          <a:off x="4546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112413</xdr:rowOff>
    </xdr:from>
    <xdr:ext cx="405111" cy="259045"/>
    <xdr:sp macro="" textlink="">
      <xdr:nvSpPr>
        <xdr:cNvPr id="390" name="【港湾・漁港】&#10;有形固定資産減価償却率平均値テキスト">
          <a:extLst>
            <a:ext uri="{FF2B5EF4-FFF2-40B4-BE49-F238E27FC236}">
              <a16:creationId xmlns:a16="http://schemas.microsoft.com/office/drawing/2014/main" id="{2FAA3953-223C-4031-9D83-353B68B875FD}"/>
            </a:ext>
          </a:extLst>
        </xdr:cNvPr>
        <xdr:cNvSpPr txBox="1"/>
      </xdr:nvSpPr>
      <xdr:spPr>
        <a:xfrm>
          <a:off x="4673600" y="177717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133986</xdr:rowOff>
    </xdr:from>
    <xdr:to>
      <xdr:col>24</xdr:col>
      <xdr:colOff>114300</xdr:colOff>
      <xdr:row>104</xdr:row>
      <xdr:rowOff>64136</xdr:rowOff>
    </xdr:to>
    <xdr:sp macro="" textlink="">
      <xdr:nvSpPr>
        <xdr:cNvPr id="391" name="フローチャート: 判断 390">
          <a:extLst>
            <a:ext uri="{FF2B5EF4-FFF2-40B4-BE49-F238E27FC236}">
              <a16:creationId xmlns:a16="http://schemas.microsoft.com/office/drawing/2014/main" id="{DACDFBCD-7BBE-4A6C-BE7D-C8736F372F38}"/>
            </a:ext>
          </a:extLst>
        </xdr:cNvPr>
        <xdr:cNvSpPr/>
      </xdr:nvSpPr>
      <xdr:spPr>
        <a:xfrm>
          <a:off x="4584700" y="17793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141605</xdr:rowOff>
    </xdr:from>
    <xdr:to>
      <xdr:col>20</xdr:col>
      <xdr:colOff>38100</xdr:colOff>
      <xdr:row>104</xdr:row>
      <xdr:rowOff>71755</xdr:rowOff>
    </xdr:to>
    <xdr:sp macro="" textlink="">
      <xdr:nvSpPr>
        <xdr:cNvPr id="392" name="フローチャート: 判断 391">
          <a:extLst>
            <a:ext uri="{FF2B5EF4-FFF2-40B4-BE49-F238E27FC236}">
              <a16:creationId xmlns:a16="http://schemas.microsoft.com/office/drawing/2014/main" id="{B9F968A7-25A4-40EF-9E35-47FA8285D65F}"/>
            </a:ext>
          </a:extLst>
        </xdr:cNvPr>
        <xdr:cNvSpPr/>
      </xdr:nvSpPr>
      <xdr:spPr>
        <a:xfrm>
          <a:off x="3746500" y="1780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111125</xdr:rowOff>
    </xdr:from>
    <xdr:to>
      <xdr:col>15</xdr:col>
      <xdr:colOff>101600</xdr:colOff>
      <xdr:row>104</xdr:row>
      <xdr:rowOff>41275</xdr:rowOff>
    </xdr:to>
    <xdr:sp macro="" textlink="">
      <xdr:nvSpPr>
        <xdr:cNvPr id="393" name="フローチャート: 判断 392">
          <a:extLst>
            <a:ext uri="{FF2B5EF4-FFF2-40B4-BE49-F238E27FC236}">
              <a16:creationId xmlns:a16="http://schemas.microsoft.com/office/drawing/2014/main" id="{72255921-71B9-4B2F-9D42-2C21C8C1B40F}"/>
            </a:ext>
          </a:extLst>
        </xdr:cNvPr>
        <xdr:cNvSpPr/>
      </xdr:nvSpPr>
      <xdr:spPr>
        <a:xfrm>
          <a:off x="2857500" y="1777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52070</xdr:rowOff>
    </xdr:from>
    <xdr:to>
      <xdr:col>10</xdr:col>
      <xdr:colOff>165100</xdr:colOff>
      <xdr:row>103</xdr:row>
      <xdr:rowOff>153670</xdr:rowOff>
    </xdr:to>
    <xdr:sp macro="" textlink="">
      <xdr:nvSpPr>
        <xdr:cNvPr id="394" name="フローチャート: 判断 393">
          <a:extLst>
            <a:ext uri="{FF2B5EF4-FFF2-40B4-BE49-F238E27FC236}">
              <a16:creationId xmlns:a16="http://schemas.microsoft.com/office/drawing/2014/main" id="{DBDDE91B-33FC-4284-B185-4CE4231328BB}"/>
            </a:ext>
          </a:extLst>
        </xdr:cNvPr>
        <xdr:cNvSpPr/>
      </xdr:nvSpPr>
      <xdr:spPr>
        <a:xfrm>
          <a:off x="1968500" y="1771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126364</xdr:rowOff>
    </xdr:from>
    <xdr:to>
      <xdr:col>6</xdr:col>
      <xdr:colOff>38100</xdr:colOff>
      <xdr:row>103</xdr:row>
      <xdr:rowOff>56514</xdr:rowOff>
    </xdr:to>
    <xdr:sp macro="" textlink="">
      <xdr:nvSpPr>
        <xdr:cNvPr id="395" name="フローチャート: 判断 394">
          <a:extLst>
            <a:ext uri="{FF2B5EF4-FFF2-40B4-BE49-F238E27FC236}">
              <a16:creationId xmlns:a16="http://schemas.microsoft.com/office/drawing/2014/main" id="{58FD9C9E-2053-477B-9605-1D63A41F7CD8}"/>
            </a:ext>
          </a:extLst>
        </xdr:cNvPr>
        <xdr:cNvSpPr/>
      </xdr:nvSpPr>
      <xdr:spPr>
        <a:xfrm>
          <a:off x="1079500" y="17614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6" name="テキスト ボックス 395">
          <a:extLst>
            <a:ext uri="{FF2B5EF4-FFF2-40B4-BE49-F238E27FC236}">
              <a16:creationId xmlns:a16="http://schemas.microsoft.com/office/drawing/2014/main" id="{FBC4B41E-4BC3-428A-BF25-46B61A5E5AF1}"/>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7" name="テキスト ボックス 396">
          <a:extLst>
            <a:ext uri="{FF2B5EF4-FFF2-40B4-BE49-F238E27FC236}">
              <a16:creationId xmlns:a16="http://schemas.microsoft.com/office/drawing/2014/main" id="{0705FCB1-75B9-4AFF-AE83-B0934D7CC886}"/>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8" name="テキスト ボックス 397">
          <a:extLst>
            <a:ext uri="{FF2B5EF4-FFF2-40B4-BE49-F238E27FC236}">
              <a16:creationId xmlns:a16="http://schemas.microsoft.com/office/drawing/2014/main" id="{D99FE4FA-5AAA-46BA-8C72-B94E3FADE11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9" name="テキスト ボックス 398">
          <a:extLst>
            <a:ext uri="{FF2B5EF4-FFF2-40B4-BE49-F238E27FC236}">
              <a16:creationId xmlns:a16="http://schemas.microsoft.com/office/drawing/2014/main" id="{71EBBCFE-6687-4469-ACA4-F735699D271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0" name="テキスト ボックス 399">
          <a:extLst>
            <a:ext uri="{FF2B5EF4-FFF2-40B4-BE49-F238E27FC236}">
              <a16:creationId xmlns:a16="http://schemas.microsoft.com/office/drawing/2014/main" id="{DFA4DA12-17EC-4C5B-9150-B2D7CB6165B4}"/>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100</xdr:row>
      <xdr:rowOff>118745</xdr:rowOff>
    </xdr:from>
    <xdr:to>
      <xdr:col>20</xdr:col>
      <xdr:colOff>38100</xdr:colOff>
      <xdr:row>101</xdr:row>
      <xdr:rowOff>48895</xdr:rowOff>
    </xdr:to>
    <xdr:sp macro="" textlink="">
      <xdr:nvSpPr>
        <xdr:cNvPr id="401" name="楕円 400">
          <a:extLst>
            <a:ext uri="{FF2B5EF4-FFF2-40B4-BE49-F238E27FC236}">
              <a16:creationId xmlns:a16="http://schemas.microsoft.com/office/drawing/2014/main" id="{56B53B65-AC01-426B-AFFA-CBD5E708A0EE}"/>
            </a:ext>
          </a:extLst>
        </xdr:cNvPr>
        <xdr:cNvSpPr/>
      </xdr:nvSpPr>
      <xdr:spPr>
        <a:xfrm>
          <a:off x="3746500" y="1726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100</xdr:row>
      <xdr:rowOff>93980</xdr:rowOff>
    </xdr:from>
    <xdr:to>
      <xdr:col>15</xdr:col>
      <xdr:colOff>101600</xdr:colOff>
      <xdr:row>101</xdr:row>
      <xdr:rowOff>24130</xdr:rowOff>
    </xdr:to>
    <xdr:sp macro="" textlink="">
      <xdr:nvSpPr>
        <xdr:cNvPr id="402" name="楕円 401">
          <a:extLst>
            <a:ext uri="{FF2B5EF4-FFF2-40B4-BE49-F238E27FC236}">
              <a16:creationId xmlns:a16="http://schemas.microsoft.com/office/drawing/2014/main" id="{D57BCBA9-C748-4941-B239-B32EE8E6A510}"/>
            </a:ext>
          </a:extLst>
        </xdr:cNvPr>
        <xdr:cNvSpPr/>
      </xdr:nvSpPr>
      <xdr:spPr>
        <a:xfrm>
          <a:off x="2857500" y="1723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100</xdr:row>
      <xdr:rowOff>144780</xdr:rowOff>
    </xdr:from>
    <xdr:to>
      <xdr:col>19</xdr:col>
      <xdr:colOff>177800</xdr:colOff>
      <xdr:row>100</xdr:row>
      <xdr:rowOff>169545</xdr:rowOff>
    </xdr:to>
    <xdr:cxnSp macro="">
      <xdr:nvCxnSpPr>
        <xdr:cNvPr id="403" name="直線コネクタ 402">
          <a:extLst>
            <a:ext uri="{FF2B5EF4-FFF2-40B4-BE49-F238E27FC236}">
              <a16:creationId xmlns:a16="http://schemas.microsoft.com/office/drawing/2014/main" id="{3A2C6532-895C-4881-BC17-14EC92F0E356}"/>
            </a:ext>
          </a:extLst>
        </xdr:cNvPr>
        <xdr:cNvCxnSpPr/>
      </xdr:nvCxnSpPr>
      <xdr:spPr>
        <a:xfrm>
          <a:off x="2908300" y="1728978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100</xdr:row>
      <xdr:rowOff>76836</xdr:rowOff>
    </xdr:from>
    <xdr:to>
      <xdr:col>10</xdr:col>
      <xdr:colOff>165100</xdr:colOff>
      <xdr:row>101</xdr:row>
      <xdr:rowOff>6986</xdr:rowOff>
    </xdr:to>
    <xdr:sp macro="" textlink="">
      <xdr:nvSpPr>
        <xdr:cNvPr id="404" name="楕円 403">
          <a:extLst>
            <a:ext uri="{FF2B5EF4-FFF2-40B4-BE49-F238E27FC236}">
              <a16:creationId xmlns:a16="http://schemas.microsoft.com/office/drawing/2014/main" id="{CCE3CAA3-BE32-43D0-A01D-CE2D62612A23}"/>
            </a:ext>
          </a:extLst>
        </xdr:cNvPr>
        <xdr:cNvSpPr/>
      </xdr:nvSpPr>
      <xdr:spPr>
        <a:xfrm>
          <a:off x="1968500" y="17221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100</xdr:row>
      <xdr:rowOff>127636</xdr:rowOff>
    </xdr:from>
    <xdr:to>
      <xdr:col>15</xdr:col>
      <xdr:colOff>50800</xdr:colOff>
      <xdr:row>100</xdr:row>
      <xdr:rowOff>144780</xdr:rowOff>
    </xdr:to>
    <xdr:cxnSp macro="">
      <xdr:nvCxnSpPr>
        <xdr:cNvPr id="405" name="直線コネクタ 404">
          <a:extLst>
            <a:ext uri="{FF2B5EF4-FFF2-40B4-BE49-F238E27FC236}">
              <a16:creationId xmlns:a16="http://schemas.microsoft.com/office/drawing/2014/main" id="{F25D0E00-D30F-4E30-A5FB-C0A273582951}"/>
            </a:ext>
          </a:extLst>
        </xdr:cNvPr>
        <xdr:cNvCxnSpPr/>
      </xdr:nvCxnSpPr>
      <xdr:spPr>
        <a:xfrm>
          <a:off x="2019300" y="17272636"/>
          <a:ext cx="8890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100</xdr:row>
      <xdr:rowOff>59689</xdr:rowOff>
    </xdr:from>
    <xdr:to>
      <xdr:col>6</xdr:col>
      <xdr:colOff>38100</xdr:colOff>
      <xdr:row>100</xdr:row>
      <xdr:rowOff>161289</xdr:rowOff>
    </xdr:to>
    <xdr:sp macro="" textlink="">
      <xdr:nvSpPr>
        <xdr:cNvPr id="406" name="楕円 405">
          <a:extLst>
            <a:ext uri="{FF2B5EF4-FFF2-40B4-BE49-F238E27FC236}">
              <a16:creationId xmlns:a16="http://schemas.microsoft.com/office/drawing/2014/main" id="{EB51FD84-2E5D-4100-9BB8-D1A0D40707D3}"/>
            </a:ext>
          </a:extLst>
        </xdr:cNvPr>
        <xdr:cNvSpPr/>
      </xdr:nvSpPr>
      <xdr:spPr>
        <a:xfrm>
          <a:off x="1079500" y="17204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100</xdr:row>
      <xdr:rowOff>110489</xdr:rowOff>
    </xdr:from>
    <xdr:to>
      <xdr:col>10</xdr:col>
      <xdr:colOff>114300</xdr:colOff>
      <xdr:row>100</xdr:row>
      <xdr:rowOff>127636</xdr:rowOff>
    </xdr:to>
    <xdr:cxnSp macro="">
      <xdr:nvCxnSpPr>
        <xdr:cNvPr id="407" name="直線コネクタ 406">
          <a:extLst>
            <a:ext uri="{FF2B5EF4-FFF2-40B4-BE49-F238E27FC236}">
              <a16:creationId xmlns:a16="http://schemas.microsoft.com/office/drawing/2014/main" id="{62064937-1A6A-4DF7-B875-EFD1ED065D17}"/>
            </a:ext>
          </a:extLst>
        </xdr:cNvPr>
        <xdr:cNvCxnSpPr/>
      </xdr:nvCxnSpPr>
      <xdr:spPr>
        <a:xfrm>
          <a:off x="1130300" y="17255489"/>
          <a:ext cx="889000" cy="1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62882</xdr:rowOff>
    </xdr:from>
    <xdr:ext cx="405111" cy="259045"/>
    <xdr:sp macro="" textlink="">
      <xdr:nvSpPr>
        <xdr:cNvPr id="408" name="n_1aveValue【港湾・漁港】&#10;有形固定資産減価償却率">
          <a:extLst>
            <a:ext uri="{FF2B5EF4-FFF2-40B4-BE49-F238E27FC236}">
              <a16:creationId xmlns:a16="http://schemas.microsoft.com/office/drawing/2014/main" id="{BF6690FC-CB4C-4170-AB0A-1E2E6FC5D5D1}"/>
            </a:ext>
          </a:extLst>
        </xdr:cNvPr>
        <xdr:cNvSpPr txBox="1"/>
      </xdr:nvSpPr>
      <xdr:spPr>
        <a:xfrm>
          <a:off x="3582044" y="17893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32402</xdr:rowOff>
    </xdr:from>
    <xdr:ext cx="405111" cy="259045"/>
    <xdr:sp macro="" textlink="">
      <xdr:nvSpPr>
        <xdr:cNvPr id="409" name="n_2aveValue【港湾・漁港】&#10;有形固定資産減価償却率">
          <a:extLst>
            <a:ext uri="{FF2B5EF4-FFF2-40B4-BE49-F238E27FC236}">
              <a16:creationId xmlns:a16="http://schemas.microsoft.com/office/drawing/2014/main" id="{24BA4995-E97D-49BD-9EBA-DCB0CCF060B0}"/>
            </a:ext>
          </a:extLst>
        </xdr:cNvPr>
        <xdr:cNvSpPr txBox="1"/>
      </xdr:nvSpPr>
      <xdr:spPr>
        <a:xfrm>
          <a:off x="2705744" y="17863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144797</xdr:rowOff>
    </xdr:from>
    <xdr:ext cx="405111" cy="259045"/>
    <xdr:sp macro="" textlink="">
      <xdr:nvSpPr>
        <xdr:cNvPr id="410" name="n_3aveValue【港湾・漁港】&#10;有形固定資産減価償却率">
          <a:extLst>
            <a:ext uri="{FF2B5EF4-FFF2-40B4-BE49-F238E27FC236}">
              <a16:creationId xmlns:a16="http://schemas.microsoft.com/office/drawing/2014/main" id="{2AA71706-D917-4AF3-8732-5307B1C8E7D3}"/>
            </a:ext>
          </a:extLst>
        </xdr:cNvPr>
        <xdr:cNvSpPr txBox="1"/>
      </xdr:nvSpPr>
      <xdr:spPr>
        <a:xfrm>
          <a:off x="1816744" y="17804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47641</xdr:rowOff>
    </xdr:from>
    <xdr:ext cx="405111" cy="259045"/>
    <xdr:sp macro="" textlink="">
      <xdr:nvSpPr>
        <xdr:cNvPr id="411" name="n_4aveValue【港湾・漁港】&#10;有形固定資産減価償却率">
          <a:extLst>
            <a:ext uri="{FF2B5EF4-FFF2-40B4-BE49-F238E27FC236}">
              <a16:creationId xmlns:a16="http://schemas.microsoft.com/office/drawing/2014/main" id="{EAB7670E-6BD5-424F-A201-56B60534E225}"/>
            </a:ext>
          </a:extLst>
        </xdr:cNvPr>
        <xdr:cNvSpPr txBox="1"/>
      </xdr:nvSpPr>
      <xdr:spPr>
        <a:xfrm>
          <a:off x="927744" y="17706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99</xdr:row>
      <xdr:rowOff>65422</xdr:rowOff>
    </xdr:from>
    <xdr:ext cx="405111" cy="259045"/>
    <xdr:sp macro="" textlink="">
      <xdr:nvSpPr>
        <xdr:cNvPr id="412" name="n_1mainValue【港湾・漁港】&#10;有形固定資産減価償却率">
          <a:extLst>
            <a:ext uri="{FF2B5EF4-FFF2-40B4-BE49-F238E27FC236}">
              <a16:creationId xmlns:a16="http://schemas.microsoft.com/office/drawing/2014/main" id="{89D83255-8188-4646-A793-826D450EF624}"/>
            </a:ext>
          </a:extLst>
        </xdr:cNvPr>
        <xdr:cNvSpPr txBox="1"/>
      </xdr:nvSpPr>
      <xdr:spPr>
        <a:xfrm>
          <a:off x="3582044" y="1703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99</xdr:row>
      <xdr:rowOff>40657</xdr:rowOff>
    </xdr:from>
    <xdr:ext cx="405111" cy="259045"/>
    <xdr:sp macro="" textlink="">
      <xdr:nvSpPr>
        <xdr:cNvPr id="413" name="n_2mainValue【港湾・漁港】&#10;有形固定資産減価償却率">
          <a:extLst>
            <a:ext uri="{FF2B5EF4-FFF2-40B4-BE49-F238E27FC236}">
              <a16:creationId xmlns:a16="http://schemas.microsoft.com/office/drawing/2014/main" id="{620CD558-B982-4474-9460-B3BEC04B0725}"/>
            </a:ext>
          </a:extLst>
        </xdr:cNvPr>
        <xdr:cNvSpPr txBox="1"/>
      </xdr:nvSpPr>
      <xdr:spPr>
        <a:xfrm>
          <a:off x="2705744" y="1701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99</xdr:row>
      <xdr:rowOff>23513</xdr:rowOff>
    </xdr:from>
    <xdr:ext cx="405111" cy="259045"/>
    <xdr:sp macro="" textlink="">
      <xdr:nvSpPr>
        <xdr:cNvPr id="414" name="n_3mainValue【港湾・漁港】&#10;有形固定資産減価償却率">
          <a:extLst>
            <a:ext uri="{FF2B5EF4-FFF2-40B4-BE49-F238E27FC236}">
              <a16:creationId xmlns:a16="http://schemas.microsoft.com/office/drawing/2014/main" id="{0CA30023-03B7-4890-97BB-FAFC622E3EA6}"/>
            </a:ext>
          </a:extLst>
        </xdr:cNvPr>
        <xdr:cNvSpPr txBox="1"/>
      </xdr:nvSpPr>
      <xdr:spPr>
        <a:xfrm>
          <a:off x="1816744" y="16997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99</xdr:row>
      <xdr:rowOff>6366</xdr:rowOff>
    </xdr:from>
    <xdr:ext cx="405111" cy="259045"/>
    <xdr:sp macro="" textlink="">
      <xdr:nvSpPr>
        <xdr:cNvPr id="415" name="n_4mainValue【港湾・漁港】&#10;有形固定資産減価償却率">
          <a:extLst>
            <a:ext uri="{FF2B5EF4-FFF2-40B4-BE49-F238E27FC236}">
              <a16:creationId xmlns:a16="http://schemas.microsoft.com/office/drawing/2014/main" id="{61724117-93BF-4BC9-B2FA-F9AD5FA9EB4B}"/>
            </a:ext>
          </a:extLst>
        </xdr:cNvPr>
        <xdr:cNvSpPr txBox="1"/>
      </xdr:nvSpPr>
      <xdr:spPr>
        <a:xfrm>
          <a:off x="927744" y="16979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6" name="正方形/長方形 415">
          <a:extLst>
            <a:ext uri="{FF2B5EF4-FFF2-40B4-BE49-F238E27FC236}">
              <a16:creationId xmlns:a16="http://schemas.microsoft.com/office/drawing/2014/main" id="{3C019493-C4F8-4B6A-8CE8-36230E9101CA}"/>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7" name="正方形/長方形 416">
          <a:extLst>
            <a:ext uri="{FF2B5EF4-FFF2-40B4-BE49-F238E27FC236}">
              <a16:creationId xmlns:a16="http://schemas.microsoft.com/office/drawing/2014/main" id="{FCDFA95D-3CE3-4C30-A267-AE29B17E9374}"/>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18" name="正方形/長方形 417">
          <a:extLst>
            <a:ext uri="{FF2B5EF4-FFF2-40B4-BE49-F238E27FC236}">
              <a16:creationId xmlns:a16="http://schemas.microsoft.com/office/drawing/2014/main" id="{AF99C154-A055-4735-A7F1-D728F0A54A09}"/>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19" name="正方形/長方形 418">
          <a:extLst>
            <a:ext uri="{FF2B5EF4-FFF2-40B4-BE49-F238E27FC236}">
              <a16:creationId xmlns:a16="http://schemas.microsoft.com/office/drawing/2014/main" id="{C8F1C8AF-FF12-4455-A68B-81F897F21D27}"/>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20" name="正方形/長方形 419">
          <a:extLst>
            <a:ext uri="{FF2B5EF4-FFF2-40B4-BE49-F238E27FC236}">
              <a16:creationId xmlns:a16="http://schemas.microsoft.com/office/drawing/2014/main" id="{377447F3-A7C5-4FC3-8897-A89F3241E95E}"/>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21" name="正方形/長方形 420">
          <a:extLst>
            <a:ext uri="{FF2B5EF4-FFF2-40B4-BE49-F238E27FC236}">
              <a16:creationId xmlns:a16="http://schemas.microsoft.com/office/drawing/2014/main" id="{4BE47E54-243C-4C3E-8AB8-A10B016C5515}"/>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22" name="正方形/長方形 421">
          <a:extLst>
            <a:ext uri="{FF2B5EF4-FFF2-40B4-BE49-F238E27FC236}">
              <a16:creationId xmlns:a16="http://schemas.microsoft.com/office/drawing/2014/main" id="{E00241BA-1F45-4598-A7A8-A55D5301BB26}"/>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3" name="正方形/長方形 422">
          <a:extLst>
            <a:ext uri="{FF2B5EF4-FFF2-40B4-BE49-F238E27FC236}">
              <a16:creationId xmlns:a16="http://schemas.microsoft.com/office/drawing/2014/main" id="{D8CFC67C-353D-4F04-88BB-404FF0068C6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4" name="テキスト ボックス 423">
          <a:extLst>
            <a:ext uri="{FF2B5EF4-FFF2-40B4-BE49-F238E27FC236}">
              <a16:creationId xmlns:a16="http://schemas.microsoft.com/office/drawing/2014/main" id="{FD3CF10C-D37F-4C10-BEE0-4467A4DA6EA8}"/>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5" name="直線コネクタ 424">
          <a:extLst>
            <a:ext uri="{FF2B5EF4-FFF2-40B4-BE49-F238E27FC236}">
              <a16:creationId xmlns:a16="http://schemas.microsoft.com/office/drawing/2014/main" id="{B2641C9D-ADB0-4405-A6E9-2D42086FF0AB}"/>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26" name="直線コネクタ 425">
          <a:extLst>
            <a:ext uri="{FF2B5EF4-FFF2-40B4-BE49-F238E27FC236}">
              <a16:creationId xmlns:a16="http://schemas.microsoft.com/office/drawing/2014/main" id="{FDAC02BA-7FCF-4B8E-8DE3-76354AF3DB38}"/>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27" name="テキスト ボックス 426">
          <a:extLst>
            <a:ext uri="{FF2B5EF4-FFF2-40B4-BE49-F238E27FC236}">
              <a16:creationId xmlns:a16="http://schemas.microsoft.com/office/drawing/2014/main" id="{BAAF4708-9600-4545-98D3-EB9A980E05D9}"/>
            </a:ext>
          </a:extLst>
        </xdr:cNvPr>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28" name="直線コネクタ 427">
          <a:extLst>
            <a:ext uri="{FF2B5EF4-FFF2-40B4-BE49-F238E27FC236}">
              <a16:creationId xmlns:a16="http://schemas.microsoft.com/office/drawing/2014/main" id="{9313FEEB-B997-4E0B-8B45-2FF3660D6C0A}"/>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429" name="テキスト ボックス 428">
          <a:extLst>
            <a:ext uri="{FF2B5EF4-FFF2-40B4-BE49-F238E27FC236}">
              <a16:creationId xmlns:a16="http://schemas.microsoft.com/office/drawing/2014/main" id="{D6D6BC23-808F-43B6-82E0-918CDCA014F8}"/>
            </a:ext>
          </a:extLst>
        </xdr:cNvPr>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30" name="直線コネクタ 429">
          <a:extLst>
            <a:ext uri="{FF2B5EF4-FFF2-40B4-BE49-F238E27FC236}">
              <a16:creationId xmlns:a16="http://schemas.microsoft.com/office/drawing/2014/main" id="{839DD107-D340-4E21-9D99-7E6917CAC841}"/>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31" name="テキスト ボックス 430">
          <a:extLst>
            <a:ext uri="{FF2B5EF4-FFF2-40B4-BE49-F238E27FC236}">
              <a16:creationId xmlns:a16="http://schemas.microsoft.com/office/drawing/2014/main" id="{D0E31DD1-CE6C-44A3-9174-45D291248793}"/>
            </a:ext>
          </a:extLst>
        </xdr:cNvPr>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32" name="直線コネクタ 431">
          <a:extLst>
            <a:ext uri="{FF2B5EF4-FFF2-40B4-BE49-F238E27FC236}">
              <a16:creationId xmlns:a16="http://schemas.microsoft.com/office/drawing/2014/main" id="{F2CA1CB6-B820-4880-95D1-46AE9B78DBB3}"/>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33" name="テキスト ボックス 432">
          <a:extLst>
            <a:ext uri="{FF2B5EF4-FFF2-40B4-BE49-F238E27FC236}">
              <a16:creationId xmlns:a16="http://schemas.microsoft.com/office/drawing/2014/main" id="{A11B1673-7682-43EE-A403-38050AB48ADE}"/>
            </a:ext>
          </a:extLst>
        </xdr:cNvPr>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4" name="直線コネクタ 433">
          <a:extLst>
            <a:ext uri="{FF2B5EF4-FFF2-40B4-BE49-F238E27FC236}">
              <a16:creationId xmlns:a16="http://schemas.microsoft.com/office/drawing/2014/main" id="{7F5B39E2-8F96-4EB7-968C-A089D97CF988}"/>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35" name="テキスト ボックス 434">
          <a:extLst>
            <a:ext uri="{FF2B5EF4-FFF2-40B4-BE49-F238E27FC236}">
              <a16:creationId xmlns:a16="http://schemas.microsoft.com/office/drawing/2014/main" id="{4EA4F69D-D347-4923-A5AB-FC501A276697}"/>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6" name="【港湾・漁港】&#10;一人当たり有形固定資産（償却資産）額グラフ枠">
          <a:extLst>
            <a:ext uri="{FF2B5EF4-FFF2-40B4-BE49-F238E27FC236}">
              <a16:creationId xmlns:a16="http://schemas.microsoft.com/office/drawing/2014/main" id="{540A0D7D-2F36-4C0C-A711-3EC829FBC999}"/>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102</xdr:row>
      <xdr:rowOff>48964</xdr:rowOff>
    </xdr:from>
    <xdr:to>
      <xdr:col>54</xdr:col>
      <xdr:colOff>189865</xdr:colOff>
      <xdr:row>108</xdr:row>
      <xdr:rowOff>76129</xdr:rowOff>
    </xdr:to>
    <xdr:cxnSp macro="">
      <xdr:nvCxnSpPr>
        <xdr:cNvPr id="437" name="直線コネクタ 436">
          <a:extLst>
            <a:ext uri="{FF2B5EF4-FFF2-40B4-BE49-F238E27FC236}">
              <a16:creationId xmlns:a16="http://schemas.microsoft.com/office/drawing/2014/main" id="{1E9C41DE-AE62-4083-A407-5F4627270484}"/>
            </a:ext>
          </a:extLst>
        </xdr:cNvPr>
        <xdr:cNvCxnSpPr/>
      </xdr:nvCxnSpPr>
      <xdr:spPr>
        <a:xfrm flipV="1">
          <a:off x="10476865" y="17536864"/>
          <a:ext cx="0" cy="1055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79956</xdr:rowOff>
    </xdr:from>
    <xdr:ext cx="378565" cy="259045"/>
    <xdr:sp macro="" textlink="">
      <xdr:nvSpPr>
        <xdr:cNvPr id="438" name="【港湾・漁港】&#10;一人当たり有形固定資産（償却資産）額最小値テキスト">
          <a:extLst>
            <a:ext uri="{FF2B5EF4-FFF2-40B4-BE49-F238E27FC236}">
              <a16:creationId xmlns:a16="http://schemas.microsoft.com/office/drawing/2014/main" id="{87AC8AC0-464A-4A0A-9A8D-B271AD4DB57D}"/>
            </a:ext>
          </a:extLst>
        </xdr:cNvPr>
        <xdr:cNvSpPr txBox="1"/>
      </xdr:nvSpPr>
      <xdr:spPr>
        <a:xfrm>
          <a:off x="10515600" y="185965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76129</xdr:rowOff>
    </xdr:from>
    <xdr:to>
      <xdr:col>55</xdr:col>
      <xdr:colOff>88900</xdr:colOff>
      <xdr:row>108</xdr:row>
      <xdr:rowOff>76129</xdr:rowOff>
    </xdr:to>
    <xdr:cxnSp macro="">
      <xdr:nvCxnSpPr>
        <xdr:cNvPr id="439" name="直線コネクタ 438">
          <a:extLst>
            <a:ext uri="{FF2B5EF4-FFF2-40B4-BE49-F238E27FC236}">
              <a16:creationId xmlns:a16="http://schemas.microsoft.com/office/drawing/2014/main" id="{E7A23F0E-9225-49DE-8202-F27207493AAF}"/>
            </a:ext>
          </a:extLst>
        </xdr:cNvPr>
        <xdr:cNvCxnSpPr/>
      </xdr:nvCxnSpPr>
      <xdr:spPr>
        <a:xfrm>
          <a:off x="10388600" y="18592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167091</xdr:rowOff>
    </xdr:from>
    <xdr:ext cx="690189" cy="259045"/>
    <xdr:sp macro="" textlink="">
      <xdr:nvSpPr>
        <xdr:cNvPr id="440" name="【港湾・漁港】&#10;一人当たり有形固定資産（償却資産）額最大値テキスト">
          <a:extLst>
            <a:ext uri="{FF2B5EF4-FFF2-40B4-BE49-F238E27FC236}">
              <a16:creationId xmlns:a16="http://schemas.microsoft.com/office/drawing/2014/main" id="{2AA10CCB-67F8-4777-BBBC-E4EFBE66B846}"/>
            </a:ext>
          </a:extLst>
        </xdr:cNvPr>
        <xdr:cNvSpPr txBox="1"/>
      </xdr:nvSpPr>
      <xdr:spPr>
        <a:xfrm>
          <a:off x="10515600" y="173120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2,309,570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102</xdr:row>
      <xdr:rowOff>48964</xdr:rowOff>
    </xdr:from>
    <xdr:to>
      <xdr:col>55</xdr:col>
      <xdr:colOff>88900</xdr:colOff>
      <xdr:row>102</xdr:row>
      <xdr:rowOff>48964</xdr:rowOff>
    </xdr:to>
    <xdr:cxnSp macro="">
      <xdr:nvCxnSpPr>
        <xdr:cNvPr id="441" name="直線コネクタ 440">
          <a:extLst>
            <a:ext uri="{FF2B5EF4-FFF2-40B4-BE49-F238E27FC236}">
              <a16:creationId xmlns:a16="http://schemas.microsoft.com/office/drawing/2014/main" id="{D5721226-FEE5-43BB-96FA-CD575446C8F0}"/>
            </a:ext>
          </a:extLst>
        </xdr:cNvPr>
        <xdr:cNvCxnSpPr/>
      </xdr:nvCxnSpPr>
      <xdr:spPr>
        <a:xfrm>
          <a:off x="10388600" y="17536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99665</xdr:rowOff>
    </xdr:from>
    <xdr:ext cx="599010" cy="259045"/>
    <xdr:sp macro="" textlink="">
      <xdr:nvSpPr>
        <xdr:cNvPr id="442" name="【港湾・漁港】&#10;一人当たり有形固定資産（償却資産）額平均値テキスト">
          <a:extLst>
            <a:ext uri="{FF2B5EF4-FFF2-40B4-BE49-F238E27FC236}">
              <a16:creationId xmlns:a16="http://schemas.microsoft.com/office/drawing/2014/main" id="{8DE42D6E-1B1A-40E6-A255-649EF8CF2FD6}"/>
            </a:ext>
          </a:extLst>
        </xdr:cNvPr>
        <xdr:cNvSpPr txBox="1"/>
      </xdr:nvSpPr>
      <xdr:spPr>
        <a:xfrm>
          <a:off x="10515600" y="182733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121238</xdr:rowOff>
    </xdr:from>
    <xdr:to>
      <xdr:col>55</xdr:col>
      <xdr:colOff>50800</xdr:colOff>
      <xdr:row>107</xdr:row>
      <xdr:rowOff>51388</xdr:rowOff>
    </xdr:to>
    <xdr:sp macro="" textlink="">
      <xdr:nvSpPr>
        <xdr:cNvPr id="443" name="フローチャート: 判断 442">
          <a:extLst>
            <a:ext uri="{FF2B5EF4-FFF2-40B4-BE49-F238E27FC236}">
              <a16:creationId xmlns:a16="http://schemas.microsoft.com/office/drawing/2014/main" id="{C9C59501-492D-4301-A4C9-7E4800BCA219}"/>
            </a:ext>
          </a:extLst>
        </xdr:cNvPr>
        <xdr:cNvSpPr/>
      </xdr:nvSpPr>
      <xdr:spPr>
        <a:xfrm>
          <a:off x="10426700" y="1829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106491</xdr:rowOff>
    </xdr:from>
    <xdr:to>
      <xdr:col>50</xdr:col>
      <xdr:colOff>165100</xdr:colOff>
      <xdr:row>107</xdr:row>
      <xdr:rowOff>36641</xdr:rowOff>
    </xdr:to>
    <xdr:sp macro="" textlink="">
      <xdr:nvSpPr>
        <xdr:cNvPr id="444" name="フローチャート: 判断 443">
          <a:extLst>
            <a:ext uri="{FF2B5EF4-FFF2-40B4-BE49-F238E27FC236}">
              <a16:creationId xmlns:a16="http://schemas.microsoft.com/office/drawing/2014/main" id="{F82FB228-5398-421E-8DCE-5DB23924A0E8}"/>
            </a:ext>
          </a:extLst>
        </xdr:cNvPr>
        <xdr:cNvSpPr/>
      </xdr:nvSpPr>
      <xdr:spPr>
        <a:xfrm>
          <a:off x="9588500" y="18280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108950</xdr:rowOff>
    </xdr:from>
    <xdr:to>
      <xdr:col>46</xdr:col>
      <xdr:colOff>38100</xdr:colOff>
      <xdr:row>107</xdr:row>
      <xdr:rowOff>39100</xdr:rowOff>
    </xdr:to>
    <xdr:sp macro="" textlink="">
      <xdr:nvSpPr>
        <xdr:cNvPr id="445" name="フローチャート: 判断 444">
          <a:extLst>
            <a:ext uri="{FF2B5EF4-FFF2-40B4-BE49-F238E27FC236}">
              <a16:creationId xmlns:a16="http://schemas.microsoft.com/office/drawing/2014/main" id="{878F6676-9271-4CE2-BBCB-70D15977FAE8}"/>
            </a:ext>
          </a:extLst>
        </xdr:cNvPr>
        <xdr:cNvSpPr/>
      </xdr:nvSpPr>
      <xdr:spPr>
        <a:xfrm>
          <a:off x="8699500" y="1828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106553</xdr:rowOff>
    </xdr:from>
    <xdr:to>
      <xdr:col>41</xdr:col>
      <xdr:colOff>101600</xdr:colOff>
      <xdr:row>107</xdr:row>
      <xdr:rowOff>36703</xdr:rowOff>
    </xdr:to>
    <xdr:sp macro="" textlink="">
      <xdr:nvSpPr>
        <xdr:cNvPr id="446" name="フローチャート: 判断 445">
          <a:extLst>
            <a:ext uri="{FF2B5EF4-FFF2-40B4-BE49-F238E27FC236}">
              <a16:creationId xmlns:a16="http://schemas.microsoft.com/office/drawing/2014/main" id="{4040333D-9906-4C9F-A06E-79704AFC15C3}"/>
            </a:ext>
          </a:extLst>
        </xdr:cNvPr>
        <xdr:cNvSpPr/>
      </xdr:nvSpPr>
      <xdr:spPr>
        <a:xfrm>
          <a:off x="7810500" y="18280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85565</xdr:rowOff>
    </xdr:from>
    <xdr:to>
      <xdr:col>36</xdr:col>
      <xdr:colOff>165100</xdr:colOff>
      <xdr:row>108</xdr:row>
      <xdr:rowOff>15715</xdr:rowOff>
    </xdr:to>
    <xdr:sp macro="" textlink="">
      <xdr:nvSpPr>
        <xdr:cNvPr id="447" name="フローチャート: 判断 446">
          <a:extLst>
            <a:ext uri="{FF2B5EF4-FFF2-40B4-BE49-F238E27FC236}">
              <a16:creationId xmlns:a16="http://schemas.microsoft.com/office/drawing/2014/main" id="{F8CB9C3A-A4B7-4025-A5F7-9CB2698B5EFC}"/>
            </a:ext>
          </a:extLst>
        </xdr:cNvPr>
        <xdr:cNvSpPr/>
      </xdr:nvSpPr>
      <xdr:spPr>
        <a:xfrm>
          <a:off x="6921500" y="18430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48" name="テキスト ボックス 447">
          <a:extLst>
            <a:ext uri="{FF2B5EF4-FFF2-40B4-BE49-F238E27FC236}">
              <a16:creationId xmlns:a16="http://schemas.microsoft.com/office/drawing/2014/main" id="{1255B7F8-2682-4FAD-91CF-8948BCB4F97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49" name="テキスト ボックス 448">
          <a:extLst>
            <a:ext uri="{FF2B5EF4-FFF2-40B4-BE49-F238E27FC236}">
              <a16:creationId xmlns:a16="http://schemas.microsoft.com/office/drawing/2014/main" id="{AFC99B08-6582-45E0-8FA6-F872970E6781}"/>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0" name="テキスト ボックス 449">
          <a:extLst>
            <a:ext uri="{FF2B5EF4-FFF2-40B4-BE49-F238E27FC236}">
              <a16:creationId xmlns:a16="http://schemas.microsoft.com/office/drawing/2014/main" id="{D6DB089F-6040-43D6-9F55-203E2B949D92}"/>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1" name="テキスト ボックス 450">
          <a:extLst>
            <a:ext uri="{FF2B5EF4-FFF2-40B4-BE49-F238E27FC236}">
              <a16:creationId xmlns:a16="http://schemas.microsoft.com/office/drawing/2014/main" id="{61BF46DF-CC4F-479B-AD54-DFE0021178E9}"/>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52" name="テキスト ボックス 451">
          <a:extLst>
            <a:ext uri="{FF2B5EF4-FFF2-40B4-BE49-F238E27FC236}">
              <a16:creationId xmlns:a16="http://schemas.microsoft.com/office/drawing/2014/main" id="{BBFC0111-6606-4C56-8EED-A54692F7459F}"/>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89469</xdr:rowOff>
    </xdr:from>
    <xdr:to>
      <xdr:col>50</xdr:col>
      <xdr:colOff>165100</xdr:colOff>
      <xdr:row>108</xdr:row>
      <xdr:rowOff>19619</xdr:rowOff>
    </xdr:to>
    <xdr:sp macro="" textlink="">
      <xdr:nvSpPr>
        <xdr:cNvPr id="453" name="楕円 452">
          <a:extLst>
            <a:ext uri="{FF2B5EF4-FFF2-40B4-BE49-F238E27FC236}">
              <a16:creationId xmlns:a16="http://schemas.microsoft.com/office/drawing/2014/main" id="{10FA5F85-5754-4FA1-BF17-5CFC8C152B52}"/>
            </a:ext>
          </a:extLst>
        </xdr:cNvPr>
        <xdr:cNvSpPr/>
      </xdr:nvSpPr>
      <xdr:spPr>
        <a:xfrm>
          <a:off x="9588500" y="18434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92334</xdr:rowOff>
    </xdr:from>
    <xdr:to>
      <xdr:col>46</xdr:col>
      <xdr:colOff>38100</xdr:colOff>
      <xdr:row>108</xdr:row>
      <xdr:rowOff>22484</xdr:rowOff>
    </xdr:to>
    <xdr:sp macro="" textlink="">
      <xdr:nvSpPr>
        <xdr:cNvPr id="454" name="楕円 453">
          <a:extLst>
            <a:ext uri="{FF2B5EF4-FFF2-40B4-BE49-F238E27FC236}">
              <a16:creationId xmlns:a16="http://schemas.microsoft.com/office/drawing/2014/main" id="{7B323398-F748-4F8B-A478-6733A7E365C0}"/>
            </a:ext>
          </a:extLst>
        </xdr:cNvPr>
        <xdr:cNvSpPr/>
      </xdr:nvSpPr>
      <xdr:spPr>
        <a:xfrm>
          <a:off x="8699500" y="18437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140269</xdr:rowOff>
    </xdr:from>
    <xdr:to>
      <xdr:col>50</xdr:col>
      <xdr:colOff>114300</xdr:colOff>
      <xdr:row>107</xdr:row>
      <xdr:rowOff>143134</xdr:rowOff>
    </xdr:to>
    <xdr:cxnSp macro="">
      <xdr:nvCxnSpPr>
        <xdr:cNvPr id="455" name="直線コネクタ 454">
          <a:extLst>
            <a:ext uri="{FF2B5EF4-FFF2-40B4-BE49-F238E27FC236}">
              <a16:creationId xmlns:a16="http://schemas.microsoft.com/office/drawing/2014/main" id="{53F0E2C0-8EE0-4E4C-AA3A-D47A49D382FB}"/>
            </a:ext>
          </a:extLst>
        </xdr:cNvPr>
        <xdr:cNvCxnSpPr/>
      </xdr:nvCxnSpPr>
      <xdr:spPr>
        <a:xfrm flipV="1">
          <a:off x="8750300" y="18485419"/>
          <a:ext cx="889000" cy="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97456</xdr:rowOff>
    </xdr:from>
    <xdr:to>
      <xdr:col>41</xdr:col>
      <xdr:colOff>101600</xdr:colOff>
      <xdr:row>108</xdr:row>
      <xdr:rowOff>27606</xdr:rowOff>
    </xdr:to>
    <xdr:sp macro="" textlink="">
      <xdr:nvSpPr>
        <xdr:cNvPr id="456" name="楕円 455">
          <a:extLst>
            <a:ext uri="{FF2B5EF4-FFF2-40B4-BE49-F238E27FC236}">
              <a16:creationId xmlns:a16="http://schemas.microsoft.com/office/drawing/2014/main" id="{ABB1325D-6F58-42B3-AF82-477B2087AEA6}"/>
            </a:ext>
          </a:extLst>
        </xdr:cNvPr>
        <xdr:cNvSpPr/>
      </xdr:nvSpPr>
      <xdr:spPr>
        <a:xfrm>
          <a:off x="7810500" y="18442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143134</xdr:rowOff>
    </xdr:from>
    <xdr:to>
      <xdr:col>45</xdr:col>
      <xdr:colOff>177800</xdr:colOff>
      <xdr:row>107</xdr:row>
      <xdr:rowOff>148256</xdr:rowOff>
    </xdr:to>
    <xdr:cxnSp macro="">
      <xdr:nvCxnSpPr>
        <xdr:cNvPr id="457" name="直線コネクタ 456">
          <a:extLst>
            <a:ext uri="{FF2B5EF4-FFF2-40B4-BE49-F238E27FC236}">
              <a16:creationId xmlns:a16="http://schemas.microsoft.com/office/drawing/2014/main" id="{155D3A0D-EC23-448D-9806-8CEC6A060C1F}"/>
            </a:ext>
          </a:extLst>
        </xdr:cNvPr>
        <xdr:cNvCxnSpPr/>
      </xdr:nvCxnSpPr>
      <xdr:spPr>
        <a:xfrm flipV="1">
          <a:off x="7861300" y="18488284"/>
          <a:ext cx="889000" cy="5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102769</xdr:rowOff>
    </xdr:from>
    <xdr:to>
      <xdr:col>36</xdr:col>
      <xdr:colOff>165100</xdr:colOff>
      <xdr:row>108</xdr:row>
      <xdr:rowOff>32919</xdr:rowOff>
    </xdr:to>
    <xdr:sp macro="" textlink="">
      <xdr:nvSpPr>
        <xdr:cNvPr id="458" name="楕円 457">
          <a:extLst>
            <a:ext uri="{FF2B5EF4-FFF2-40B4-BE49-F238E27FC236}">
              <a16:creationId xmlns:a16="http://schemas.microsoft.com/office/drawing/2014/main" id="{7AF423A3-F278-4381-9630-A9EBCC04B4F1}"/>
            </a:ext>
          </a:extLst>
        </xdr:cNvPr>
        <xdr:cNvSpPr/>
      </xdr:nvSpPr>
      <xdr:spPr>
        <a:xfrm>
          <a:off x="6921500" y="18447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148256</xdr:rowOff>
    </xdr:from>
    <xdr:to>
      <xdr:col>41</xdr:col>
      <xdr:colOff>50800</xdr:colOff>
      <xdr:row>107</xdr:row>
      <xdr:rowOff>153569</xdr:rowOff>
    </xdr:to>
    <xdr:cxnSp macro="">
      <xdr:nvCxnSpPr>
        <xdr:cNvPr id="459" name="直線コネクタ 458">
          <a:extLst>
            <a:ext uri="{FF2B5EF4-FFF2-40B4-BE49-F238E27FC236}">
              <a16:creationId xmlns:a16="http://schemas.microsoft.com/office/drawing/2014/main" id="{EC62F75D-3881-4435-9CD5-3DB75A47DEBA}"/>
            </a:ext>
          </a:extLst>
        </xdr:cNvPr>
        <xdr:cNvCxnSpPr/>
      </xdr:nvCxnSpPr>
      <xdr:spPr>
        <a:xfrm flipV="1">
          <a:off x="6972300" y="18493406"/>
          <a:ext cx="889000" cy="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53168</xdr:rowOff>
    </xdr:from>
    <xdr:ext cx="599010" cy="259045"/>
    <xdr:sp macro="" textlink="">
      <xdr:nvSpPr>
        <xdr:cNvPr id="460" name="n_1aveValue【港湾・漁港】&#10;一人当たり有形固定資産（償却資産）額">
          <a:extLst>
            <a:ext uri="{FF2B5EF4-FFF2-40B4-BE49-F238E27FC236}">
              <a16:creationId xmlns:a16="http://schemas.microsoft.com/office/drawing/2014/main" id="{4C470D1C-E586-4FD9-941B-0D6A993B9283}"/>
            </a:ext>
          </a:extLst>
        </xdr:cNvPr>
        <xdr:cNvSpPr txBox="1"/>
      </xdr:nvSpPr>
      <xdr:spPr>
        <a:xfrm>
          <a:off x="9327095" y="18055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55627</xdr:rowOff>
    </xdr:from>
    <xdr:ext cx="599010" cy="259045"/>
    <xdr:sp macro="" textlink="">
      <xdr:nvSpPr>
        <xdr:cNvPr id="461" name="n_2aveValue【港湾・漁港】&#10;一人当たり有形固定資産（償却資産）額">
          <a:extLst>
            <a:ext uri="{FF2B5EF4-FFF2-40B4-BE49-F238E27FC236}">
              <a16:creationId xmlns:a16="http://schemas.microsoft.com/office/drawing/2014/main" id="{7C51A6A7-48F2-4275-9BD3-CF6BCA285FA4}"/>
            </a:ext>
          </a:extLst>
        </xdr:cNvPr>
        <xdr:cNvSpPr txBox="1"/>
      </xdr:nvSpPr>
      <xdr:spPr>
        <a:xfrm>
          <a:off x="8450795" y="18057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53230</xdr:rowOff>
    </xdr:from>
    <xdr:ext cx="599010" cy="259045"/>
    <xdr:sp macro="" textlink="">
      <xdr:nvSpPr>
        <xdr:cNvPr id="462" name="n_3aveValue【港湾・漁港】&#10;一人当たり有形固定資産（償却資産）額">
          <a:extLst>
            <a:ext uri="{FF2B5EF4-FFF2-40B4-BE49-F238E27FC236}">
              <a16:creationId xmlns:a16="http://schemas.microsoft.com/office/drawing/2014/main" id="{D032749C-8D15-4D69-8FDA-E22D53068366}"/>
            </a:ext>
          </a:extLst>
        </xdr:cNvPr>
        <xdr:cNvSpPr txBox="1"/>
      </xdr:nvSpPr>
      <xdr:spPr>
        <a:xfrm>
          <a:off x="7561795" y="18055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106</xdr:row>
      <xdr:rowOff>32242</xdr:rowOff>
    </xdr:from>
    <xdr:ext cx="599010" cy="259045"/>
    <xdr:sp macro="" textlink="">
      <xdr:nvSpPr>
        <xdr:cNvPr id="463" name="n_4aveValue【港湾・漁港】&#10;一人当たり有形固定資産（償却資産）額">
          <a:extLst>
            <a:ext uri="{FF2B5EF4-FFF2-40B4-BE49-F238E27FC236}">
              <a16:creationId xmlns:a16="http://schemas.microsoft.com/office/drawing/2014/main" id="{82E3167A-AB8E-4ADF-8C39-1A73BB79F4C8}"/>
            </a:ext>
          </a:extLst>
        </xdr:cNvPr>
        <xdr:cNvSpPr txBox="1"/>
      </xdr:nvSpPr>
      <xdr:spPr>
        <a:xfrm>
          <a:off x="6672795" y="18205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108</xdr:row>
      <xdr:rowOff>10746</xdr:rowOff>
    </xdr:from>
    <xdr:ext cx="599010" cy="259045"/>
    <xdr:sp macro="" textlink="">
      <xdr:nvSpPr>
        <xdr:cNvPr id="464" name="n_1mainValue【港湾・漁港】&#10;一人当たり有形固定資産（償却資産）額">
          <a:extLst>
            <a:ext uri="{FF2B5EF4-FFF2-40B4-BE49-F238E27FC236}">
              <a16:creationId xmlns:a16="http://schemas.microsoft.com/office/drawing/2014/main" id="{0644AEA7-A3A0-44C1-92EC-EB6D5A8A323F}"/>
            </a:ext>
          </a:extLst>
        </xdr:cNvPr>
        <xdr:cNvSpPr txBox="1"/>
      </xdr:nvSpPr>
      <xdr:spPr>
        <a:xfrm>
          <a:off x="9327095" y="18527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108</xdr:row>
      <xdr:rowOff>13611</xdr:rowOff>
    </xdr:from>
    <xdr:ext cx="599010" cy="259045"/>
    <xdr:sp macro="" textlink="">
      <xdr:nvSpPr>
        <xdr:cNvPr id="465" name="n_2mainValue【港湾・漁港】&#10;一人当たり有形固定資産（償却資産）額">
          <a:extLst>
            <a:ext uri="{FF2B5EF4-FFF2-40B4-BE49-F238E27FC236}">
              <a16:creationId xmlns:a16="http://schemas.microsoft.com/office/drawing/2014/main" id="{F1891A42-46C1-4D13-830D-5130DB2DA8AB}"/>
            </a:ext>
          </a:extLst>
        </xdr:cNvPr>
        <xdr:cNvSpPr txBox="1"/>
      </xdr:nvSpPr>
      <xdr:spPr>
        <a:xfrm>
          <a:off x="8450795" y="18530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108</xdr:row>
      <xdr:rowOff>18733</xdr:rowOff>
    </xdr:from>
    <xdr:ext cx="599010" cy="259045"/>
    <xdr:sp macro="" textlink="">
      <xdr:nvSpPr>
        <xdr:cNvPr id="466" name="n_3mainValue【港湾・漁港】&#10;一人当たり有形固定資産（償却資産）額">
          <a:extLst>
            <a:ext uri="{FF2B5EF4-FFF2-40B4-BE49-F238E27FC236}">
              <a16:creationId xmlns:a16="http://schemas.microsoft.com/office/drawing/2014/main" id="{9F8CAA67-DC33-4021-B63C-0E3ED26D3807}"/>
            </a:ext>
          </a:extLst>
        </xdr:cNvPr>
        <xdr:cNvSpPr txBox="1"/>
      </xdr:nvSpPr>
      <xdr:spPr>
        <a:xfrm>
          <a:off x="7561795" y="18535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108</xdr:row>
      <xdr:rowOff>24046</xdr:rowOff>
    </xdr:from>
    <xdr:ext cx="599010" cy="259045"/>
    <xdr:sp macro="" textlink="">
      <xdr:nvSpPr>
        <xdr:cNvPr id="467" name="n_4mainValue【港湾・漁港】&#10;一人当たり有形固定資産（償却資産）額">
          <a:extLst>
            <a:ext uri="{FF2B5EF4-FFF2-40B4-BE49-F238E27FC236}">
              <a16:creationId xmlns:a16="http://schemas.microsoft.com/office/drawing/2014/main" id="{525AD397-827E-42E5-9AA7-8F931ED29341}"/>
            </a:ext>
          </a:extLst>
        </xdr:cNvPr>
        <xdr:cNvSpPr txBox="1"/>
      </xdr:nvSpPr>
      <xdr:spPr>
        <a:xfrm>
          <a:off x="6672795" y="18540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68" name="正方形/長方形 467">
          <a:extLst>
            <a:ext uri="{FF2B5EF4-FFF2-40B4-BE49-F238E27FC236}">
              <a16:creationId xmlns:a16="http://schemas.microsoft.com/office/drawing/2014/main" id="{4ABAA5BE-9E81-4E8C-B12C-77D66836547A}"/>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69" name="正方形/長方形 468">
          <a:extLst>
            <a:ext uri="{FF2B5EF4-FFF2-40B4-BE49-F238E27FC236}">
              <a16:creationId xmlns:a16="http://schemas.microsoft.com/office/drawing/2014/main" id="{6BC1033B-E1FB-443A-9EDC-49860DE67962}"/>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70" name="正方形/長方形 469">
          <a:extLst>
            <a:ext uri="{FF2B5EF4-FFF2-40B4-BE49-F238E27FC236}">
              <a16:creationId xmlns:a16="http://schemas.microsoft.com/office/drawing/2014/main" id="{C6A75112-A303-4C62-8A20-6B2C2B716AA2}"/>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71" name="正方形/長方形 470">
          <a:extLst>
            <a:ext uri="{FF2B5EF4-FFF2-40B4-BE49-F238E27FC236}">
              <a16:creationId xmlns:a16="http://schemas.microsoft.com/office/drawing/2014/main" id="{1E466455-7F25-4364-9218-82F92F280553}"/>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72" name="正方形/長方形 471">
          <a:extLst>
            <a:ext uri="{FF2B5EF4-FFF2-40B4-BE49-F238E27FC236}">
              <a16:creationId xmlns:a16="http://schemas.microsoft.com/office/drawing/2014/main" id="{8648BC1A-72BB-455C-A506-46EF7B40EF98}"/>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73" name="正方形/長方形 472">
          <a:extLst>
            <a:ext uri="{FF2B5EF4-FFF2-40B4-BE49-F238E27FC236}">
              <a16:creationId xmlns:a16="http://schemas.microsoft.com/office/drawing/2014/main" id="{0C8FA30C-1887-4999-A039-C8C406DEB768}"/>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74" name="正方形/長方形 473">
          <a:extLst>
            <a:ext uri="{FF2B5EF4-FFF2-40B4-BE49-F238E27FC236}">
              <a16:creationId xmlns:a16="http://schemas.microsoft.com/office/drawing/2014/main" id="{FB7062BD-5EDE-4117-8FDD-D04755AF35F7}"/>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5" name="正方形/長方形 474">
          <a:extLst>
            <a:ext uri="{FF2B5EF4-FFF2-40B4-BE49-F238E27FC236}">
              <a16:creationId xmlns:a16="http://schemas.microsoft.com/office/drawing/2014/main" id="{705FEA42-E3E1-4C44-AD5B-8197064E2838}"/>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76" name="正方形/長方形 475">
          <a:extLst>
            <a:ext uri="{FF2B5EF4-FFF2-40B4-BE49-F238E27FC236}">
              <a16:creationId xmlns:a16="http://schemas.microsoft.com/office/drawing/2014/main" id="{DAA27629-46BA-432A-8F56-CD6CCF066B47}"/>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77" name="正方形/長方形 476">
          <a:extLst>
            <a:ext uri="{FF2B5EF4-FFF2-40B4-BE49-F238E27FC236}">
              <a16:creationId xmlns:a16="http://schemas.microsoft.com/office/drawing/2014/main" id="{8B33DC48-09F9-4903-8859-0EE3A1296321}"/>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78" name="正方形/長方形 477">
          <a:extLst>
            <a:ext uri="{FF2B5EF4-FFF2-40B4-BE49-F238E27FC236}">
              <a16:creationId xmlns:a16="http://schemas.microsoft.com/office/drawing/2014/main" id="{3038A944-B1BB-4854-8E11-019EFEC77B9E}"/>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79" name="正方形/長方形 478">
          <a:extLst>
            <a:ext uri="{FF2B5EF4-FFF2-40B4-BE49-F238E27FC236}">
              <a16:creationId xmlns:a16="http://schemas.microsoft.com/office/drawing/2014/main" id="{4F7C2B1E-BAFE-4678-8A5E-155F9C359B4E}"/>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80" name="正方形/長方形 479">
          <a:extLst>
            <a:ext uri="{FF2B5EF4-FFF2-40B4-BE49-F238E27FC236}">
              <a16:creationId xmlns:a16="http://schemas.microsoft.com/office/drawing/2014/main" id="{BE351779-E1C4-4844-AEB1-9CC383C6A9AD}"/>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81" name="正方形/長方形 480">
          <a:extLst>
            <a:ext uri="{FF2B5EF4-FFF2-40B4-BE49-F238E27FC236}">
              <a16:creationId xmlns:a16="http://schemas.microsoft.com/office/drawing/2014/main" id="{F7560608-F80F-4E5E-A67F-0B71A59AB882}"/>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82" name="正方形/長方形 481">
          <a:extLst>
            <a:ext uri="{FF2B5EF4-FFF2-40B4-BE49-F238E27FC236}">
              <a16:creationId xmlns:a16="http://schemas.microsoft.com/office/drawing/2014/main" id="{A2F41592-3BE7-4292-A845-DAA2FB712152}"/>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83" name="正方形/長方形 482">
          <a:extLst>
            <a:ext uri="{FF2B5EF4-FFF2-40B4-BE49-F238E27FC236}">
              <a16:creationId xmlns:a16="http://schemas.microsoft.com/office/drawing/2014/main" id="{A61C9DA8-6E66-408A-8BF6-32AB252F1E68}"/>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84" name="正方形/長方形 483">
          <a:extLst>
            <a:ext uri="{FF2B5EF4-FFF2-40B4-BE49-F238E27FC236}">
              <a16:creationId xmlns:a16="http://schemas.microsoft.com/office/drawing/2014/main" id="{61187360-D199-47F1-8F40-36EAD2D650F9}"/>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5" name="正方形/長方形 484">
          <a:extLst>
            <a:ext uri="{FF2B5EF4-FFF2-40B4-BE49-F238E27FC236}">
              <a16:creationId xmlns:a16="http://schemas.microsoft.com/office/drawing/2014/main" id="{AE799A9C-1237-47D2-8ED2-E85D51AF0B0F}"/>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6" name="正方形/長方形 485">
          <a:extLst>
            <a:ext uri="{FF2B5EF4-FFF2-40B4-BE49-F238E27FC236}">
              <a16:creationId xmlns:a16="http://schemas.microsoft.com/office/drawing/2014/main" id="{EDFC9F72-38F4-477C-89F6-45CBA3F7FE4A}"/>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7" name="正方形/長方形 486">
          <a:extLst>
            <a:ext uri="{FF2B5EF4-FFF2-40B4-BE49-F238E27FC236}">
              <a16:creationId xmlns:a16="http://schemas.microsoft.com/office/drawing/2014/main" id="{7F7D0A33-FA4C-45D5-BDFE-4C95E17BBCF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8" name="正方形/長方形 487">
          <a:extLst>
            <a:ext uri="{FF2B5EF4-FFF2-40B4-BE49-F238E27FC236}">
              <a16:creationId xmlns:a16="http://schemas.microsoft.com/office/drawing/2014/main" id="{BC51D624-BBC0-4063-BC07-35A8A5D62EF8}"/>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9" name="正方形/長方形 488">
          <a:extLst>
            <a:ext uri="{FF2B5EF4-FFF2-40B4-BE49-F238E27FC236}">
              <a16:creationId xmlns:a16="http://schemas.microsoft.com/office/drawing/2014/main" id="{FCD9B526-41EA-4869-A333-85277A789109}"/>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0" name="正方形/長方形 489">
          <a:extLst>
            <a:ext uri="{FF2B5EF4-FFF2-40B4-BE49-F238E27FC236}">
              <a16:creationId xmlns:a16="http://schemas.microsoft.com/office/drawing/2014/main" id="{0D84EC88-2C33-4057-B5D4-8DD33F8E6E5D}"/>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1" name="正方形/長方形 490">
          <a:extLst>
            <a:ext uri="{FF2B5EF4-FFF2-40B4-BE49-F238E27FC236}">
              <a16:creationId xmlns:a16="http://schemas.microsoft.com/office/drawing/2014/main" id="{C42B088B-8824-4CAF-A92C-F36A502AD7CC}"/>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2" name="テキスト ボックス 491">
          <a:extLst>
            <a:ext uri="{FF2B5EF4-FFF2-40B4-BE49-F238E27FC236}">
              <a16:creationId xmlns:a16="http://schemas.microsoft.com/office/drawing/2014/main" id="{27621BEA-167B-48D2-ABDB-4061705411FF}"/>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3" name="直線コネクタ 492">
          <a:extLst>
            <a:ext uri="{FF2B5EF4-FFF2-40B4-BE49-F238E27FC236}">
              <a16:creationId xmlns:a16="http://schemas.microsoft.com/office/drawing/2014/main" id="{E875840A-A5A8-4357-9B34-0C40FE68CCB5}"/>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94" name="テキスト ボックス 493">
          <a:extLst>
            <a:ext uri="{FF2B5EF4-FFF2-40B4-BE49-F238E27FC236}">
              <a16:creationId xmlns:a16="http://schemas.microsoft.com/office/drawing/2014/main" id="{D627D4FC-9918-45A0-865A-508B9FD19B9E}"/>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95" name="直線コネクタ 494">
          <a:extLst>
            <a:ext uri="{FF2B5EF4-FFF2-40B4-BE49-F238E27FC236}">
              <a16:creationId xmlns:a16="http://schemas.microsoft.com/office/drawing/2014/main" id="{4DEDA3A5-5A9C-42F6-A620-B6F7EE0CD1C2}"/>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96" name="テキスト ボックス 495">
          <a:extLst>
            <a:ext uri="{FF2B5EF4-FFF2-40B4-BE49-F238E27FC236}">
              <a16:creationId xmlns:a16="http://schemas.microsoft.com/office/drawing/2014/main" id="{F1095517-B900-4F82-A7D2-563F41AB9B83}"/>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97" name="直線コネクタ 496">
          <a:extLst>
            <a:ext uri="{FF2B5EF4-FFF2-40B4-BE49-F238E27FC236}">
              <a16:creationId xmlns:a16="http://schemas.microsoft.com/office/drawing/2014/main" id="{D90C3AA9-BCED-4657-B63A-9F8137BCBBFB}"/>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98" name="テキスト ボックス 497">
          <a:extLst>
            <a:ext uri="{FF2B5EF4-FFF2-40B4-BE49-F238E27FC236}">
              <a16:creationId xmlns:a16="http://schemas.microsoft.com/office/drawing/2014/main" id="{F9ABB744-59C5-4840-A12C-C60D668C722F}"/>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99" name="直線コネクタ 498">
          <a:extLst>
            <a:ext uri="{FF2B5EF4-FFF2-40B4-BE49-F238E27FC236}">
              <a16:creationId xmlns:a16="http://schemas.microsoft.com/office/drawing/2014/main" id="{E6B14F39-2EF9-4CC1-A7DE-31AA57F4619A}"/>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00" name="テキスト ボックス 499">
          <a:extLst>
            <a:ext uri="{FF2B5EF4-FFF2-40B4-BE49-F238E27FC236}">
              <a16:creationId xmlns:a16="http://schemas.microsoft.com/office/drawing/2014/main" id="{DAFE5686-C63F-49D6-BDED-571230FAC2BE}"/>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01" name="直線コネクタ 500">
          <a:extLst>
            <a:ext uri="{FF2B5EF4-FFF2-40B4-BE49-F238E27FC236}">
              <a16:creationId xmlns:a16="http://schemas.microsoft.com/office/drawing/2014/main" id="{8894EA86-C231-46A0-B1B0-E6C25AF9CFE7}"/>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02" name="テキスト ボックス 501">
          <a:extLst>
            <a:ext uri="{FF2B5EF4-FFF2-40B4-BE49-F238E27FC236}">
              <a16:creationId xmlns:a16="http://schemas.microsoft.com/office/drawing/2014/main" id="{19DD43E1-0F92-4589-8509-2CD40CDC6B74}"/>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03" name="直線コネクタ 502">
          <a:extLst>
            <a:ext uri="{FF2B5EF4-FFF2-40B4-BE49-F238E27FC236}">
              <a16:creationId xmlns:a16="http://schemas.microsoft.com/office/drawing/2014/main" id="{54E19C4D-471A-4B6A-8F27-8070A944EF8F}"/>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04" name="テキスト ボックス 503">
          <a:extLst>
            <a:ext uri="{FF2B5EF4-FFF2-40B4-BE49-F238E27FC236}">
              <a16:creationId xmlns:a16="http://schemas.microsoft.com/office/drawing/2014/main" id="{7432BD39-3D18-4AAE-BF9E-2D4D56ADACCC}"/>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05" name="直線コネクタ 504">
          <a:extLst>
            <a:ext uri="{FF2B5EF4-FFF2-40B4-BE49-F238E27FC236}">
              <a16:creationId xmlns:a16="http://schemas.microsoft.com/office/drawing/2014/main" id="{AD7F5C77-6B79-499F-B32E-8E37D6742CAA}"/>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06" name="テキスト ボックス 505">
          <a:extLst>
            <a:ext uri="{FF2B5EF4-FFF2-40B4-BE49-F238E27FC236}">
              <a16:creationId xmlns:a16="http://schemas.microsoft.com/office/drawing/2014/main" id="{48648A0D-DD5E-40FA-9192-6CB180E6AC2A}"/>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7" name="直線コネクタ 506">
          <a:extLst>
            <a:ext uri="{FF2B5EF4-FFF2-40B4-BE49-F238E27FC236}">
              <a16:creationId xmlns:a16="http://schemas.microsoft.com/office/drawing/2014/main" id="{3D609F31-BBCB-4562-8DF7-21C7CE3F17A8}"/>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8" name="【学校施設】&#10;有形固定資産減価償却率グラフ枠">
          <a:extLst>
            <a:ext uri="{FF2B5EF4-FFF2-40B4-BE49-F238E27FC236}">
              <a16:creationId xmlns:a16="http://schemas.microsoft.com/office/drawing/2014/main" id="{B7781851-97F9-4965-A918-BD195907B2F2}"/>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78377</xdr:rowOff>
    </xdr:from>
    <xdr:to>
      <xdr:col>85</xdr:col>
      <xdr:colOff>126364</xdr:colOff>
      <xdr:row>64</xdr:row>
      <xdr:rowOff>0</xdr:rowOff>
    </xdr:to>
    <xdr:cxnSp macro="">
      <xdr:nvCxnSpPr>
        <xdr:cNvPr id="509" name="直線コネクタ 508">
          <a:extLst>
            <a:ext uri="{FF2B5EF4-FFF2-40B4-BE49-F238E27FC236}">
              <a16:creationId xmlns:a16="http://schemas.microsoft.com/office/drawing/2014/main" id="{850E470E-92CF-4C11-81C7-5FD1E2EBA01C}"/>
            </a:ext>
          </a:extLst>
        </xdr:cNvPr>
        <xdr:cNvCxnSpPr/>
      </xdr:nvCxnSpPr>
      <xdr:spPr>
        <a:xfrm flipV="1">
          <a:off x="16318864" y="9679577"/>
          <a:ext cx="0" cy="1293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3827</xdr:rowOff>
    </xdr:from>
    <xdr:ext cx="405111" cy="259045"/>
    <xdr:sp macro="" textlink="">
      <xdr:nvSpPr>
        <xdr:cNvPr id="510" name="【学校施設】&#10;有形固定資産減価償却率最小値テキスト">
          <a:extLst>
            <a:ext uri="{FF2B5EF4-FFF2-40B4-BE49-F238E27FC236}">
              <a16:creationId xmlns:a16="http://schemas.microsoft.com/office/drawing/2014/main" id="{BF3464A2-D68A-441B-8E3B-B6A540FCA1FF}"/>
            </a:ext>
          </a:extLst>
        </xdr:cNvPr>
        <xdr:cNvSpPr txBox="1"/>
      </xdr:nvSpPr>
      <xdr:spPr>
        <a:xfrm>
          <a:off x="16357600" y="1097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0</xdr:rowOff>
    </xdr:from>
    <xdr:to>
      <xdr:col>86</xdr:col>
      <xdr:colOff>25400</xdr:colOff>
      <xdr:row>64</xdr:row>
      <xdr:rowOff>0</xdr:rowOff>
    </xdr:to>
    <xdr:cxnSp macro="">
      <xdr:nvCxnSpPr>
        <xdr:cNvPr id="511" name="直線コネクタ 510">
          <a:extLst>
            <a:ext uri="{FF2B5EF4-FFF2-40B4-BE49-F238E27FC236}">
              <a16:creationId xmlns:a16="http://schemas.microsoft.com/office/drawing/2014/main" id="{F67B0212-8F9B-4EF7-B5D9-3C1EB8772002}"/>
            </a:ext>
          </a:extLst>
        </xdr:cNvPr>
        <xdr:cNvCxnSpPr/>
      </xdr:nvCxnSpPr>
      <xdr:spPr>
        <a:xfrm>
          <a:off x="16230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25054</xdr:rowOff>
    </xdr:from>
    <xdr:ext cx="405111" cy="259045"/>
    <xdr:sp macro="" textlink="">
      <xdr:nvSpPr>
        <xdr:cNvPr id="512" name="【学校施設】&#10;有形固定資産減価償却率最大値テキスト">
          <a:extLst>
            <a:ext uri="{FF2B5EF4-FFF2-40B4-BE49-F238E27FC236}">
              <a16:creationId xmlns:a16="http://schemas.microsoft.com/office/drawing/2014/main" id="{FDD9E11E-51F8-45C1-9B56-14D1D0DB17A7}"/>
            </a:ext>
          </a:extLst>
        </xdr:cNvPr>
        <xdr:cNvSpPr txBox="1"/>
      </xdr:nvSpPr>
      <xdr:spPr>
        <a:xfrm>
          <a:off x="16357600" y="9454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78377</xdr:rowOff>
    </xdr:from>
    <xdr:to>
      <xdr:col>86</xdr:col>
      <xdr:colOff>25400</xdr:colOff>
      <xdr:row>56</xdr:row>
      <xdr:rowOff>78377</xdr:rowOff>
    </xdr:to>
    <xdr:cxnSp macro="">
      <xdr:nvCxnSpPr>
        <xdr:cNvPr id="513" name="直線コネクタ 512">
          <a:extLst>
            <a:ext uri="{FF2B5EF4-FFF2-40B4-BE49-F238E27FC236}">
              <a16:creationId xmlns:a16="http://schemas.microsoft.com/office/drawing/2014/main" id="{56786475-E065-43AA-9ECC-71065DD6B136}"/>
            </a:ext>
          </a:extLst>
        </xdr:cNvPr>
        <xdr:cNvCxnSpPr/>
      </xdr:nvCxnSpPr>
      <xdr:spPr>
        <a:xfrm>
          <a:off x="16230600" y="967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167657</xdr:rowOff>
    </xdr:from>
    <xdr:ext cx="405111" cy="259045"/>
    <xdr:sp macro="" textlink="">
      <xdr:nvSpPr>
        <xdr:cNvPr id="514" name="【学校施設】&#10;有形固定資産減価償却率平均値テキスト">
          <a:extLst>
            <a:ext uri="{FF2B5EF4-FFF2-40B4-BE49-F238E27FC236}">
              <a16:creationId xmlns:a16="http://schemas.microsoft.com/office/drawing/2014/main" id="{E2CDEAFC-735B-48A4-B53E-087D43D29B68}"/>
            </a:ext>
          </a:extLst>
        </xdr:cNvPr>
        <xdr:cNvSpPr txBox="1"/>
      </xdr:nvSpPr>
      <xdr:spPr>
        <a:xfrm>
          <a:off x="16357600" y="10111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17780</xdr:rowOff>
    </xdr:from>
    <xdr:to>
      <xdr:col>85</xdr:col>
      <xdr:colOff>177800</xdr:colOff>
      <xdr:row>59</xdr:row>
      <xdr:rowOff>119380</xdr:rowOff>
    </xdr:to>
    <xdr:sp macro="" textlink="">
      <xdr:nvSpPr>
        <xdr:cNvPr id="515" name="フローチャート: 判断 514">
          <a:extLst>
            <a:ext uri="{FF2B5EF4-FFF2-40B4-BE49-F238E27FC236}">
              <a16:creationId xmlns:a16="http://schemas.microsoft.com/office/drawing/2014/main" id="{587B1786-FA44-4521-AD37-634AE22FA1D9}"/>
            </a:ext>
          </a:extLst>
        </xdr:cNvPr>
        <xdr:cNvSpPr/>
      </xdr:nvSpPr>
      <xdr:spPr>
        <a:xfrm>
          <a:off x="16268700"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122283</xdr:rowOff>
    </xdr:from>
    <xdr:to>
      <xdr:col>81</xdr:col>
      <xdr:colOff>101600</xdr:colOff>
      <xdr:row>61</xdr:row>
      <xdr:rowOff>52433</xdr:rowOff>
    </xdr:to>
    <xdr:sp macro="" textlink="">
      <xdr:nvSpPr>
        <xdr:cNvPr id="516" name="フローチャート: 判断 515">
          <a:extLst>
            <a:ext uri="{FF2B5EF4-FFF2-40B4-BE49-F238E27FC236}">
              <a16:creationId xmlns:a16="http://schemas.microsoft.com/office/drawing/2014/main" id="{1C051054-F129-4910-8460-157DEECAD89D}"/>
            </a:ext>
          </a:extLst>
        </xdr:cNvPr>
        <xdr:cNvSpPr/>
      </xdr:nvSpPr>
      <xdr:spPr>
        <a:xfrm>
          <a:off x="15430500" y="10409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112485</xdr:rowOff>
    </xdr:from>
    <xdr:to>
      <xdr:col>76</xdr:col>
      <xdr:colOff>165100</xdr:colOff>
      <xdr:row>61</xdr:row>
      <xdr:rowOff>42635</xdr:rowOff>
    </xdr:to>
    <xdr:sp macro="" textlink="">
      <xdr:nvSpPr>
        <xdr:cNvPr id="517" name="フローチャート: 判断 516">
          <a:extLst>
            <a:ext uri="{FF2B5EF4-FFF2-40B4-BE49-F238E27FC236}">
              <a16:creationId xmlns:a16="http://schemas.microsoft.com/office/drawing/2014/main" id="{F0A52B3E-AA4A-4208-A6E0-D7A4F8C725D6}"/>
            </a:ext>
          </a:extLst>
        </xdr:cNvPr>
        <xdr:cNvSpPr/>
      </xdr:nvSpPr>
      <xdr:spPr>
        <a:xfrm>
          <a:off x="145415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125549</xdr:rowOff>
    </xdr:from>
    <xdr:to>
      <xdr:col>72</xdr:col>
      <xdr:colOff>38100</xdr:colOff>
      <xdr:row>61</xdr:row>
      <xdr:rowOff>55699</xdr:rowOff>
    </xdr:to>
    <xdr:sp macro="" textlink="">
      <xdr:nvSpPr>
        <xdr:cNvPr id="518" name="フローチャート: 判断 517">
          <a:extLst>
            <a:ext uri="{FF2B5EF4-FFF2-40B4-BE49-F238E27FC236}">
              <a16:creationId xmlns:a16="http://schemas.microsoft.com/office/drawing/2014/main" id="{5B888F41-8847-4001-8A34-6E4DEA934349}"/>
            </a:ext>
          </a:extLst>
        </xdr:cNvPr>
        <xdr:cNvSpPr/>
      </xdr:nvSpPr>
      <xdr:spPr>
        <a:xfrm>
          <a:off x="13652500" y="1041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150041</xdr:rowOff>
    </xdr:from>
    <xdr:to>
      <xdr:col>67</xdr:col>
      <xdr:colOff>101600</xdr:colOff>
      <xdr:row>61</xdr:row>
      <xdr:rowOff>80191</xdr:rowOff>
    </xdr:to>
    <xdr:sp macro="" textlink="">
      <xdr:nvSpPr>
        <xdr:cNvPr id="519" name="フローチャート: 判断 518">
          <a:extLst>
            <a:ext uri="{FF2B5EF4-FFF2-40B4-BE49-F238E27FC236}">
              <a16:creationId xmlns:a16="http://schemas.microsoft.com/office/drawing/2014/main" id="{2830A919-2437-4804-A7FF-92ECBF458EC4}"/>
            </a:ext>
          </a:extLst>
        </xdr:cNvPr>
        <xdr:cNvSpPr/>
      </xdr:nvSpPr>
      <xdr:spPr>
        <a:xfrm>
          <a:off x="12763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20" name="テキスト ボックス 519">
          <a:extLst>
            <a:ext uri="{FF2B5EF4-FFF2-40B4-BE49-F238E27FC236}">
              <a16:creationId xmlns:a16="http://schemas.microsoft.com/office/drawing/2014/main" id="{029B80CF-D6BF-4D94-A2AD-AC3F2AD54C07}"/>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1" name="テキスト ボックス 520">
          <a:extLst>
            <a:ext uri="{FF2B5EF4-FFF2-40B4-BE49-F238E27FC236}">
              <a16:creationId xmlns:a16="http://schemas.microsoft.com/office/drawing/2014/main" id="{F27F7D9D-63EC-48C7-9FD7-43EE9C099A6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2" name="テキスト ボックス 521">
          <a:extLst>
            <a:ext uri="{FF2B5EF4-FFF2-40B4-BE49-F238E27FC236}">
              <a16:creationId xmlns:a16="http://schemas.microsoft.com/office/drawing/2014/main" id="{D8807455-FC83-4362-AC68-BEB283A465D2}"/>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3" name="テキスト ボックス 522">
          <a:extLst>
            <a:ext uri="{FF2B5EF4-FFF2-40B4-BE49-F238E27FC236}">
              <a16:creationId xmlns:a16="http://schemas.microsoft.com/office/drawing/2014/main" id="{0838FD84-8E73-475A-8210-570CCB4D2771}"/>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4" name="テキスト ボックス 523">
          <a:extLst>
            <a:ext uri="{FF2B5EF4-FFF2-40B4-BE49-F238E27FC236}">
              <a16:creationId xmlns:a16="http://schemas.microsoft.com/office/drawing/2014/main" id="{EF1D2CE0-CE03-435F-85F0-E246857812FF}"/>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127181</xdr:rowOff>
    </xdr:from>
    <xdr:to>
      <xdr:col>81</xdr:col>
      <xdr:colOff>101600</xdr:colOff>
      <xdr:row>64</xdr:row>
      <xdr:rowOff>57331</xdr:rowOff>
    </xdr:to>
    <xdr:sp macro="" textlink="">
      <xdr:nvSpPr>
        <xdr:cNvPr id="525" name="楕円 524">
          <a:extLst>
            <a:ext uri="{FF2B5EF4-FFF2-40B4-BE49-F238E27FC236}">
              <a16:creationId xmlns:a16="http://schemas.microsoft.com/office/drawing/2014/main" id="{D0BD3255-3490-4751-9B4C-4699154B0C81}"/>
            </a:ext>
          </a:extLst>
        </xdr:cNvPr>
        <xdr:cNvSpPr/>
      </xdr:nvSpPr>
      <xdr:spPr>
        <a:xfrm>
          <a:off x="15430500" y="1092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63</xdr:row>
      <xdr:rowOff>105954</xdr:rowOff>
    </xdr:from>
    <xdr:to>
      <xdr:col>76</xdr:col>
      <xdr:colOff>165100</xdr:colOff>
      <xdr:row>64</xdr:row>
      <xdr:rowOff>36104</xdr:rowOff>
    </xdr:to>
    <xdr:sp macro="" textlink="">
      <xdr:nvSpPr>
        <xdr:cNvPr id="526" name="楕円 525">
          <a:extLst>
            <a:ext uri="{FF2B5EF4-FFF2-40B4-BE49-F238E27FC236}">
              <a16:creationId xmlns:a16="http://schemas.microsoft.com/office/drawing/2014/main" id="{360BCD1F-A35A-4EBA-BC9B-6BBE06E506AA}"/>
            </a:ext>
          </a:extLst>
        </xdr:cNvPr>
        <xdr:cNvSpPr/>
      </xdr:nvSpPr>
      <xdr:spPr>
        <a:xfrm>
          <a:off x="14541500" y="10907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156754</xdr:rowOff>
    </xdr:from>
    <xdr:to>
      <xdr:col>81</xdr:col>
      <xdr:colOff>50800</xdr:colOff>
      <xdr:row>64</xdr:row>
      <xdr:rowOff>6531</xdr:rowOff>
    </xdr:to>
    <xdr:cxnSp macro="">
      <xdr:nvCxnSpPr>
        <xdr:cNvPr id="527" name="直線コネクタ 526">
          <a:extLst>
            <a:ext uri="{FF2B5EF4-FFF2-40B4-BE49-F238E27FC236}">
              <a16:creationId xmlns:a16="http://schemas.microsoft.com/office/drawing/2014/main" id="{47C3F3B2-78F0-48D4-A1EA-F877B141746B}"/>
            </a:ext>
          </a:extLst>
        </xdr:cNvPr>
        <xdr:cNvCxnSpPr/>
      </xdr:nvCxnSpPr>
      <xdr:spPr>
        <a:xfrm>
          <a:off x="14592300" y="10958104"/>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63</xdr:row>
      <xdr:rowOff>83094</xdr:rowOff>
    </xdr:from>
    <xdr:to>
      <xdr:col>72</xdr:col>
      <xdr:colOff>38100</xdr:colOff>
      <xdr:row>64</xdr:row>
      <xdr:rowOff>13244</xdr:rowOff>
    </xdr:to>
    <xdr:sp macro="" textlink="">
      <xdr:nvSpPr>
        <xdr:cNvPr id="528" name="楕円 527">
          <a:extLst>
            <a:ext uri="{FF2B5EF4-FFF2-40B4-BE49-F238E27FC236}">
              <a16:creationId xmlns:a16="http://schemas.microsoft.com/office/drawing/2014/main" id="{3A048AB2-7BE8-438E-9499-401B97ACCC01}"/>
            </a:ext>
          </a:extLst>
        </xdr:cNvPr>
        <xdr:cNvSpPr/>
      </xdr:nvSpPr>
      <xdr:spPr>
        <a:xfrm>
          <a:off x="13652500" y="10884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63</xdr:row>
      <xdr:rowOff>133894</xdr:rowOff>
    </xdr:from>
    <xdr:to>
      <xdr:col>76</xdr:col>
      <xdr:colOff>114300</xdr:colOff>
      <xdr:row>63</xdr:row>
      <xdr:rowOff>156754</xdr:rowOff>
    </xdr:to>
    <xdr:cxnSp macro="">
      <xdr:nvCxnSpPr>
        <xdr:cNvPr id="529" name="直線コネクタ 528">
          <a:extLst>
            <a:ext uri="{FF2B5EF4-FFF2-40B4-BE49-F238E27FC236}">
              <a16:creationId xmlns:a16="http://schemas.microsoft.com/office/drawing/2014/main" id="{A7DC02C9-A0AD-456A-BFDF-1EEBF8349BB5}"/>
            </a:ext>
          </a:extLst>
        </xdr:cNvPr>
        <xdr:cNvCxnSpPr/>
      </xdr:nvCxnSpPr>
      <xdr:spPr>
        <a:xfrm>
          <a:off x="13703300" y="1093524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63</xdr:row>
      <xdr:rowOff>68399</xdr:rowOff>
    </xdr:from>
    <xdr:to>
      <xdr:col>67</xdr:col>
      <xdr:colOff>101600</xdr:colOff>
      <xdr:row>63</xdr:row>
      <xdr:rowOff>169999</xdr:rowOff>
    </xdr:to>
    <xdr:sp macro="" textlink="">
      <xdr:nvSpPr>
        <xdr:cNvPr id="530" name="楕円 529">
          <a:extLst>
            <a:ext uri="{FF2B5EF4-FFF2-40B4-BE49-F238E27FC236}">
              <a16:creationId xmlns:a16="http://schemas.microsoft.com/office/drawing/2014/main" id="{C888E8CB-B8C5-4F23-82D2-3E04ECB1D3E7}"/>
            </a:ext>
          </a:extLst>
        </xdr:cNvPr>
        <xdr:cNvSpPr/>
      </xdr:nvSpPr>
      <xdr:spPr>
        <a:xfrm>
          <a:off x="12763500" y="1086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63</xdr:row>
      <xdr:rowOff>119199</xdr:rowOff>
    </xdr:from>
    <xdr:to>
      <xdr:col>71</xdr:col>
      <xdr:colOff>177800</xdr:colOff>
      <xdr:row>63</xdr:row>
      <xdr:rowOff>133894</xdr:rowOff>
    </xdr:to>
    <xdr:cxnSp macro="">
      <xdr:nvCxnSpPr>
        <xdr:cNvPr id="531" name="直線コネクタ 530">
          <a:extLst>
            <a:ext uri="{FF2B5EF4-FFF2-40B4-BE49-F238E27FC236}">
              <a16:creationId xmlns:a16="http://schemas.microsoft.com/office/drawing/2014/main" id="{4DAF2FD1-673A-4BE8-A9A2-534E92FF5B21}"/>
            </a:ext>
          </a:extLst>
        </xdr:cNvPr>
        <xdr:cNvCxnSpPr/>
      </xdr:nvCxnSpPr>
      <xdr:spPr>
        <a:xfrm>
          <a:off x="12814300" y="10920549"/>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68960</xdr:rowOff>
    </xdr:from>
    <xdr:ext cx="405111" cy="259045"/>
    <xdr:sp macro="" textlink="">
      <xdr:nvSpPr>
        <xdr:cNvPr id="532" name="n_1aveValue【学校施設】&#10;有形固定資産減価償却率">
          <a:extLst>
            <a:ext uri="{FF2B5EF4-FFF2-40B4-BE49-F238E27FC236}">
              <a16:creationId xmlns:a16="http://schemas.microsoft.com/office/drawing/2014/main" id="{B7E1526B-3A98-4BFA-87E9-03FAA6576AFE}"/>
            </a:ext>
          </a:extLst>
        </xdr:cNvPr>
        <xdr:cNvSpPr txBox="1"/>
      </xdr:nvSpPr>
      <xdr:spPr>
        <a:xfrm>
          <a:off x="15266044" y="101845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59162</xdr:rowOff>
    </xdr:from>
    <xdr:ext cx="405111" cy="259045"/>
    <xdr:sp macro="" textlink="">
      <xdr:nvSpPr>
        <xdr:cNvPr id="533" name="n_2aveValue【学校施設】&#10;有形固定資産減価償却率">
          <a:extLst>
            <a:ext uri="{FF2B5EF4-FFF2-40B4-BE49-F238E27FC236}">
              <a16:creationId xmlns:a16="http://schemas.microsoft.com/office/drawing/2014/main" id="{03048BE0-3414-4162-935B-270C14D804A2}"/>
            </a:ext>
          </a:extLst>
        </xdr:cNvPr>
        <xdr:cNvSpPr txBox="1"/>
      </xdr:nvSpPr>
      <xdr:spPr>
        <a:xfrm>
          <a:off x="14389744" y="10174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72226</xdr:rowOff>
    </xdr:from>
    <xdr:ext cx="405111" cy="259045"/>
    <xdr:sp macro="" textlink="">
      <xdr:nvSpPr>
        <xdr:cNvPr id="534" name="n_3aveValue【学校施設】&#10;有形固定資産減価償却率">
          <a:extLst>
            <a:ext uri="{FF2B5EF4-FFF2-40B4-BE49-F238E27FC236}">
              <a16:creationId xmlns:a16="http://schemas.microsoft.com/office/drawing/2014/main" id="{D263C443-BBB5-48D8-89C3-EB8830533349}"/>
            </a:ext>
          </a:extLst>
        </xdr:cNvPr>
        <xdr:cNvSpPr txBox="1"/>
      </xdr:nvSpPr>
      <xdr:spPr>
        <a:xfrm>
          <a:off x="13500744" y="10187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96718</xdr:rowOff>
    </xdr:from>
    <xdr:ext cx="405111" cy="259045"/>
    <xdr:sp macro="" textlink="">
      <xdr:nvSpPr>
        <xdr:cNvPr id="535" name="n_4aveValue【学校施設】&#10;有形固定資産減価償却率">
          <a:extLst>
            <a:ext uri="{FF2B5EF4-FFF2-40B4-BE49-F238E27FC236}">
              <a16:creationId xmlns:a16="http://schemas.microsoft.com/office/drawing/2014/main" id="{AD922F71-C8A6-4469-8E17-E9E3693E8347}"/>
            </a:ext>
          </a:extLst>
        </xdr:cNvPr>
        <xdr:cNvSpPr txBox="1"/>
      </xdr:nvSpPr>
      <xdr:spPr>
        <a:xfrm>
          <a:off x="12611744" y="10212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64</xdr:row>
      <xdr:rowOff>48458</xdr:rowOff>
    </xdr:from>
    <xdr:ext cx="405111" cy="259045"/>
    <xdr:sp macro="" textlink="">
      <xdr:nvSpPr>
        <xdr:cNvPr id="536" name="n_1mainValue【学校施設】&#10;有形固定資産減価償却率">
          <a:extLst>
            <a:ext uri="{FF2B5EF4-FFF2-40B4-BE49-F238E27FC236}">
              <a16:creationId xmlns:a16="http://schemas.microsoft.com/office/drawing/2014/main" id="{0D7A33E6-CD13-4A90-9053-9A12CB1EAFB0}"/>
            </a:ext>
          </a:extLst>
        </xdr:cNvPr>
        <xdr:cNvSpPr txBox="1"/>
      </xdr:nvSpPr>
      <xdr:spPr>
        <a:xfrm>
          <a:off x="15266044" y="11021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64</xdr:row>
      <xdr:rowOff>27231</xdr:rowOff>
    </xdr:from>
    <xdr:ext cx="405111" cy="259045"/>
    <xdr:sp macro="" textlink="">
      <xdr:nvSpPr>
        <xdr:cNvPr id="537" name="n_2mainValue【学校施設】&#10;有形固定資産減価償却率">
          <a:extLst>
            <a:ext uri="{FF2B5EF4-FFF2-40B4-BE49-F238E27FC236}">
              <a16:creationId xmlns:a16="http://schemas.microsoft.com/office/drawing/2014/main" id="{04E7BC56-D303-455B-87FB-26850B91E0B3}"/>
            </a:ext>
          </a:extLst>
        </xdr:cNvPr>
        <xdr:cNvSpPr txBox="1"/>
      </xdr:nvSpPr>
      <xdr:spPr>
        <a:xfrm>
          <a:off x="14389744" y="11000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64</xdr:row>
      <xdr:rowOff>4371</xdr:rowOff>
    </xdr:from>
    <xdr:ext cx="405111" cy="259045"/>
    <xdr:sp macro="" textlink="">
      <xdr:nvSpPr>
        <xdr:cNvPr id="538" name="n_3mainValue【学校施設】&#10;有形固定資産減価償却率">
          <a:extLst>
            <a:ext uri="{FF2B5EF4-FFF2-40B4-BE49-F238E27FC236}">
              <a16:creationId xmlns:a16="http://schemas.microsoft.com/office/drawing/2014/main" id="{5211C2B6-B6D7-4733-969E-B1CD45E1D35F}"/>
            </a:ext>
          </a:extLst>
        </xdr:cNvPr>
        <xdr:cNvSpPr txBox="1"/>
      </xdr:nvSpPr>
      <xdr:spPr>
        <a:xfrm>
          <a:off x="13500744" y="10977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63</xdr:row>
      <xdr:rowOff>161126</xdr:rowOff>
    </xdr:from>
    <xdr:ext cx="405111" cy="259045"/>
    <xdr:sp macro="" textlink="">
      <xdr:nvSpPr>
        <xdr:cNvPr id="539" name="n_4mainValue【学校施設】&#10;有形固定資産減価償却率">
          <a:extLst>
            <a:ext uri="{FF2B5EF4-FFF2-40B4-BE49-F238E27FC236}">
              <a16:creationId xmlns:a16="http://schemas.microsoft.com/office/drawing/2014/main" id="{2E9AB1E9-8960-4AB5-9DB0-11CA800BB054}"/>
            </a:ext>
          </a:extLst>
        </xdr:cNvPr>
        <xdr:cNvSpPr txBox="1"/>
      </xdr:nvSpPr>
      <xdr:spPr>
        <a:xfrm>
          <a:off x="12611744" y="10962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0" name="正方形/長方形 539">
          <a:extLst>
            <a:ext uri="{FF2B5EF4-FFF2-40B4-BE49-F238E27FC236}">
              <a16:creationId xmlns:a16="http://schemas.microsoft.com/office/drawing/2014/main" id="{96A6FDA9-6B57-4FB9-94CB-DEEC9B6D6B5E}"/>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1" name="正方形/長方形 540">
          <a:extLst>
            <a:ext uri="{FF2B5EF4-FFF2-40B4-BE49-F238E27FC236}">
              <a16:creationId xmlns:a16="http://schemas.microsoft.com/office/drawing/2014/main" id="{4AEB3D84-EE0F-44F8-A9E7-17609E6FF669}"/>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2" name="正方形/長方形 541">
          <a:extLst>
            <a:ext uri="{FF2B5EF4-FFF2-40B4-BE49-F238E27FC236}">
              <a16:creationId xmlns:a16="http://schemas.microsoft.com/office/drawing/2014/main" id="{B2A41F12-63A9-49BC-B3D1-C287B983F994}"/>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3" name="正方形/長方形 542">
          <a:extLst>
            <a:ext uri="{FF2B5EF4-FFF2-40B4-BE49-F238E27FC236}">
              <a16:creationId xmlns:a16="http://schemas.microsoft.com/office/drawing/2014/main" id="{488091D1-1848-4A3F-9261-2D6BE516F304}"/>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4" name="正方形/長方形 543">
          <a:extLst>
            <a:ext uri="{FF2B5EF4-FFF2-40B4-BE49-F238E27FC236}">
              <a16:creationId xmlns:a16="http://schemas.microsoft.com/office/drawing/2014/main" id="{1BE892DD-29EE-4CF0-A662-E7B7C6BEFEA4}"/>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5" name="正方形/長方形 544">
          <a:extLst>
            <a:ext uri="{FF2B5EF4-FFF2-40B4-BE49-F238E27FC236}">
              <a16:creationId xmlns:a16="http://schemas.microsoft.com/office/drawing/2014/main" id="{708CD625-1C11-42E9-AD97-EAA02C9DDC29}"/>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6" name="正方形/長方形 545">
          <a:extLst>
            <a:ext uri="{FF2B5EF4-FFF2-40B4-BE49-F238E27FC236}">
              <a16:creationId xmlns:a16="http://schemas.microsoft.com/office/drawing/2014/main" id="{8BB82A9F-0676-4245-9E64-66268E313F08}"/>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7" name="正方形/長方形 546">
          <a:extLst>
            <a:ext uri="{FF2B5EF4-FFF2-40B4-BE49-F238E27FC236}">
              <a16:creationId xmlns:a16="http://schemas.microsoft.com/office/drawing/2014/main" id="{E62E21DC-4145-4B35-A8F4-65B5C430ABA7}"/>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8" name="テキスト ボックス 547">
          <a:extLst>
            <a:ext uri="{FF2B5EF4-FFF2-40B4-BE49-F238E27FC236}">
              <a16:creationId xmlns:a16="http://schemas.microsoft.com/office/drawing/2014/main" id="{D8DE8DBB-2048-4FF5-BBF4-A61F41AA11BD}"/>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9" name="直線コネクタ 548">
          <a:extLst>
            <a:ext uri="{FF2B5EF4-FFF2-40B4-BE49-F238E27FC236}">
              <a16:creationId xmlns:a16="http://schemas.microsoft.com/office/drawing/2014/main" id="{46C451AE-6C21-4FE7-92BE-4BCBFCA8E144}"/>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50" name="テキスト ボックス 549">
          <a:extLst>
            <a:ext uri="{FF2B5EF4-FFF2-40B4-BE49-F238E27FC236}">
              <a16:creationId xmlns:a16="http://schemas.microsoft.com/office/drawing/2014/main" id="{F04D2CFF-35E2-4024-97D9-FEDEDE8E4391}"/>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51" name="直線コネクタ 550">
          <a:extLst>
            <a:ext uri="{FF2B5EF4-FFF2-40B4-BE49-F238E27FC236}">
              <a16:creationId xmlns:a16="http://schemas.microsoft.com/office/drawing/2014/main" id="{6466581D-5BF4-4B1C-B7BB-353DF1391A3C}"/>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52" name="テキスト ボックス 551">
          <a:extLst>
            <a:ext uri="{FF2B5EF4-FFF2-40B4-BE49-F238E27FC236}">
              <a16:creationId xmlns:a16="http://schemas.microsoft.com/office/drawing/2014/main" id="{BD4B3673-059E-4264-9124-10CA20824B8F}"/>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53" name="直線コネクタ 552">
          <a:extLst>
            <a:ext uri="{FF2B5EF4-FFF2-40B4-BE49-F238E27FC236}">
              <a16:creationId xmlns:a16="http://schemas.microsoft.com/office/drawing/2014/main" id="{4E8DD2B1-A482-4ABB-B94A-5BBB1ED7EA8D}"/>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54" name="テキスト ボックス 553">
          <a:extLst>
            <a:ext uri="{FF2B5EF4-FFF2-40B4-BE49-F238E27FC236}">
              <a16:creationId xmlns:a16="http://schemas.microsoft.com/office/drawing/2014/main" id="{8D21C1F9-AE1C-4275-B785-C65908F6C06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55" name="直線コネクタ 554">
          <a:extLst>
            <a:ext uri="{FF2B5EF4-FFF2-40B4-BE49-F238E27FC236}">
              <a16:creationId xmlns:a16="http://schemas.microsoft.com/office/drawing/2014/main" id="{5DA6FC33-B599-4A20-92C2-3234E28CD627}"/>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56" name="テキスト ボックス 555">
          <a:extLst>
            <a:ext uri="{FF2B5EF4-FFF2-40B4-BE49-F238E27FC236}">
              <a16:creationId xmlns:a16="http://schemas.microsoft.com/office/drawing/2014/main" id="{B6BFBA6D-A9CB-4A0B-94C7-258F92CEF5E8}"/>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57" name="直線コネクタ 556">
          <a:extLst>
            <a:ext uri="{FF2B5EF4-FFF2-40B4-BE49-F238E27FC236}">
              <a16:creationId xmlns:a16="http://schemas.microsoft.com/office/drawing/2014/main" id="{FD5CF8A1-7BC0-44C2-AFBA-DB50F851872D}"/>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58" name="テキスト ボックス 557">
          <a:extLst>
            <a:ext uri="{FF2B5EF4-FFF2-40B4-BE49-F238E27FC236}">
              <a16:creationId xmlns:a16="http://schemas.microsoft.com/office/drawing/2014/main" id="{4185869D-9D87-4F36-BC93-958D08CF7203}"/>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59" name="直線コネクタ 558">
          <a:extLst>
            <a:ext uri="{FF2B5EF4-FFF2-40B4-BE49-F238E27FC236}">
              <a16:creationId xmlns:a16="http://schemas.microsoft.com/office/drawing/2014/main" id="{1075541C-E347-4582-AD1D-12CBF43CBF1F}"/>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60" name="テキスト ボックス 559">
          <a:extLst>
            <a:ext uri="{FF2B5EF4-FFF2-40B4-BE49-F238E27FC236}">
              <a16:creationId xmlns:a16="http://schemas.microsoft.com/office/drawing/2014/main" id="{90662F9C-B83D-42BE-ADFF-833C2167D045}"/>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1" name="直線コネクタ 560">
          <a:extLst>
            <a:ext uri="{FF2B5EF4-FFF2-40B4-BE49-F238E27FC236}">
              <a16:creationId xmlns:a16="http://schemas.microsoft.com/office/drawing/2014/main" id="{A253E028-8D91-464B-B6D7-FB444284B613}"/>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62" name="テキスト ボックス 561">
          <a:extLst>
            <a:ext uri="{FF2B5EF4-FFF2-40B4-BE49-F238E27FC236}">
              <a16:creationId xmlns:a16="http://schemas.microsoft.com/office/drawing/2014/main" id="{7865AD7E-B0E0-4287-AFAE-1BE51520FAF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3" name="【学校施設】&#10;一人当たり面積グラフ枠">
          <a:extLst>
            <a:ext uri="{FF2B5EF4-FFF2-40B4-BE49-F238E27FC236}">
              <a16:creationId xmlns:a16="http://schemas.microsoft.com/office/drawing/2014/main" id="{9E8A1932-30A3-48D8-8D9E-10F4E273277A}"/>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65151</xdr:rowOff>
    </xdr:from>
    <xdr:to>
      <xdr:col>116</xdr:col>
      <xdr:colOff>62864</xdr:colOff>
      <xdr:row>64</xdr:row>
      <xdr:rowOff>46863</xdr:rowOff>
    </xdr:to>
    <xdr:cxnSp macro="">
      <xdr:nvCxnSpPr>
        <xdr:cNvPr id="564" name="直線コネクタ 563">
          <a:extLst>
            <a:ext uri="{FF2B5EF4-FFF2-40B4-BE49-F238E27FC236}">
              <a16:creationId xmlns:a16="http://schemas.microsoft.com/office/drawing/2014/main" id="{159F0806-2C77-40AE-B9F2-4052980599B6}"/>
            </a:ext>
          </a:extLst>
        </xdr:cNvPr>
        <xdr:cNvCxnSpPr/>
      </xdr:nvCxnSpPr>
      <xdr:spPr>
        <a:xfrm flipV="1">
          <a:off x="22160864" y="9666351"/>
          <a:ext cx="0" cy="1353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50690</xdr:rowOff>
    </xdr:from>
    <xdr:ext cx="469744" cy="259045"/>
    <xdr:sp macro="" textlink="">
      <xdr:nvSpPr>
        <xdr:cNvPr id="565" name="【学校施設】&#10;一人当たり面積最小値テキスト">
          <a:extLst>
            <a:ext uri="{FF2B5EF4-FFF2-40B4-BE49-F238E27FC236}">
              <a16:creationId xmlns:a16="http://schemas.microsoft.com/office/drawing/2014/main" id="{35F2275D-9B16-4FD2-A7EC-F809F9B9F2EF}"/>
            </a:ext>
          </a:extLst>
        </xdr:cNvPr>
        <xdr:cNvSpPr txBox="1"/>
      </xdr:nvSpPr>
      <xdr:spPr>
        <a:xfrm>
          <a:off x="22199600" y="11023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46863</xdr:rowOff>
    </xdr:from>
    <xdr:to>
      <xdr:col>116</xdr:col>
      <xdr:colOff>152400</xdr:colOff>
      <xdr:row>64</xdr:row>
      <xdr:rowOff>46863</xdr:rowOff>
    </xdr:to>
    <xdr:cxnSp macro="">
      <xdr:nvCxnSpPr>
        <xdr:cNvPr id="566" name="直線コネクタ 565">
          <a:extLst>
            <a:ext uri="{FF2B5EF4-FFF2-40B4-BE49-F238E27FC236}">
              <a16:creationId xmlns:a16="http://schemas.microsoft.com/office/drawing/2014/main" id="{3E2E5E7D-A998-458F-AA3E-F449A8DBF1D2}"/>
            </a:ext>
          </a:extLst>
        </xdr:cNvPr>
        <xdr:cNvCxnSpPr/>
      </xdr:nvCxnSpPr>
      <xdr:spPr>
        <a:xfrm>
          <a:off x="22072600" y="11019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11828</xdr:rowOff>
    </xdr:from>
    <xdr:ext cx="469744" cy="259045"/>
    <xdr:sp macro="" textlink="">
      <xdr:nvSpPr>
        <xdr:cNvPr id="567" name="【学校施設】&#10;一人当たり面積最大値テキスト">
          <a:extLst>
            <a:ext uri="{FF2B5EF4-FFF2-40B4-BE49-F238E27FC236}">
              <a16:creationId xmlns:a16="http://schemas.microsoft.com/office/drawing/2014/main" id="{1573CD93-F3DC-4723-A604-48AA0AB13998}"/>
            </a:ext>
          </a:extLst>
        </xdr:cNvPr>
        <xdr:cNvSpPr txBox="1"/>
      </xdr:nvSpPr>
      <xdr:spPr>
        <a:xfrm>
          <a:off x="22199600" y="944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65151</xdr:rowOff>
    </xdr:from>
    <xdr:to>
      <xdr:col>116</xdr:col>
      <xdr:colOff>152400</xdr:colOff>
      <xdr:row>56</xdr:row>
      <xdr:rowOff>65151</xdr:rowOff>
    </xdr:to>
    <xdr:cxnSp macro="">
      <xdr:nvCxnSpPr>
        <xdr:cNvPr id="568" name="直線コネクタ 567">
          <a:extLst>
            <a:ext uri="{FF2B5EF4-FFF2-40B4-BE49-F238E27FC236}">
              <a16:creationId xmlns:a16="http://schemas.microsoft.com/office/drawing/2014/main" id="{23CECBCE-3808-484A-8AFC-85C00847C7DE}"/>
            </a:ext>
          </a:extLst>
        </xdr:cNvPr>
        <xdr:cNvCxnSpPr/>
      </xdr:nvCxnSpPr>
      <xdr:spPr>
        <a:xfrm>
          <a:off x="22072600" y="9666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131843</xdr:rowOff>
    </xdr:from>
    <xdr:ext cx="469744" cy="259045"/>
    <xdr:sp macro="" textlink="">
      <xdr:nvSpPr>
        <xdr:cNvPr id="569" name="【学校施設】&#10;一人当たり面積平均値テキスト">
          <a:extLst>
            <a:ext uri="{FF2B5EF4-FFF2-40B4-BE49-F238E27FC236}">
              <a16:creationId xmlns:a16="http://schemas.microsoft.com/office/drawing/2014/main" id="{4B097302-C4FB-4E34-86DF-0C4AEC1A43CB}"/>
            </a:ext>
          </a:extLst>
        </xdr:cNvPr>
        <xdr:cNvSpPr txBox="1"/>
      </xdr:nvSpPr>
      <xdr:spPr>
        <a:xfrm>
          <a:off x="22199600" y="105902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153416</xdr:rowOff>
    </xdr:from>
    <xdr:to>
      <xdr:col>116</xdr:col>
      <xdr:colOff>114300</xdr:colOff>
      <xdr:row>62</xdr:row>
      <xdr:rowOff>83566</xdr:rowOff>
    </xdr:to>
    <xdr:sp macro="" textlink="">
      <xdr:nvSpPr>
        <xdr:cNvPr id="570" name="フローチャート: 判断 569">
          <a:extLst>
            <a:ext uri="{FF2B5EF4-FFF2-40B4-BE49-F238E27FC236}">
              <a16:creationId xmlns:a16="http://schemas.microsoft.com/office/drawing/2014/main" id="{944F033D-E49E-4C21-B4FB-34A77DE65799}"/>
            </a:ext>
          </a:extLst>
        </xdr:cNvPr>
        <xdr:cNvSpPr/>
      </xdr:nvSpPr>
      <xdr:spPr>
        <a:xfrm>
          <a:off x="22110700" y="10611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26543</xdr:rowOff>
    </xdr:from>
    <xdr:to>
      <xdr:col>112</xdr:col>
      <xdr:colOff>38100</xdr:colOff>
      <xdr:row>62</xdr:row>
      <xdr:rowOff>128143</xdr:rowOff>
    </xdr:to>
    <xdr:sp macro="" textlink="">
      <xdr:nvSpPr>
        <xdr:cNvPr id="571" name="フローチャート: 判断 570">
          <a:extLst>
            <a:ext uri="{FF2B5EF4-FFF2-40B4-BE49-F238E27FC236}">
              <a16:creationId xmlns:a16="http://schemas.microsoft.com/office/drawing/2014/main" id="{0268E1A5-3056-4470-8985-C3D30DC769C1}"/>
            </a:ext>
          </a:extLst>
        </xdr:cNvPr>
        <xdr:cNvSpPr/>
      </xdr:nvSpPr>
      <xdr:spPr>
        <a:xfrm>
          <a:off x="21272500" y="1065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34163</xdr:rowOff>
    </xdr:from>
    <xdr:to>
      <xdr:col>107</xdr:col>
      <xdr:colOff>101600</xdr:colOff>
      <xdr:row>62</xdr:row>
      <xdr:rowOff>135763</xdr:rowOff>
    </xdr:to>
    <xdr:sp macro="" textlink="">
      <xdr:nvSpPr>
        <xdr:cNvPr id="572" name="フローチャート: 判断 571">
          <a:extLst>
            <a:ext uri="{FF2B5EF4-FFF2-40B4-BE49-F238E27FC236}">
              <a16:creationId xmlns:a16="http://schemas.microsoft.com/office/drawing/2014/main" id="{66513BC4-8AFD-4020-BE8E-D3E0598455BF}"/>
            </a:ext>
          </a:extLst>
        </xdr:cNvPr>
        <xdr:cNvSpPr/>
      </xdr:nvSpPr>
      <xdr:spPr>
        <a:xfrm>
          <a:off x="20383500" y="1066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37973</xdr:rowOff>
    </xdr:from>
    <xdr:to>
      <xdr:col>102</xdr:col>
      <xdr:colOff>165100</xdr:colOff>
      <xdr:row>62</xdr:row>
      <xdr:rowOff>139573</xdr:rowOff>
    </xdr:to>
    <xdr:sp macro="" textlink="">
      <xdr:nvSpPr>
        <xdr:cNvPr id="573" name="フローチャート: 判断 572">
          <a:extLst>
            <a:ext uri="{FF2B5EF4-FFF2-40B4-BE49-F238E27FC236}">
              <a16:creationId xmlns:a16="http://schemas.microsoft.com/office/drawing/2014/main" id="{BB562B90-BA1E-48C3-A891-4A0ED2AFFDD7}"/>
            </a:ext>
          </a:extLst>
        </xdr:cNvPr>
        <xdr:cNvSpPr/>
      </xdr:nvSpPr>
      <xdr:spPr>
        <a:xfrm>
          <a:off x="19494500" y="1066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69596</xdr:rowOff>
    </xdr:from>
    <xdr:to>
      <xdr:col>98</xdr:col>
      <xdr:colOff>38100</xdr:colOff>
      <xdr:row>61</xdr:row>
      <xdr:rowOff>171196</xdr:rowOff>
    </xdr:to>
    <xdr:sp macro="" textlink="">
      <xdr:nvSpPr>
        <xdr:cNvPr id="574" name="フローチャート: 判断 573">
          <a:extLst>
            <a:ext uri="{FF2B5EF4-FFF2-40B4-BE49-F238E27FC236}">
              <a16:creationId xmlns:a16="http://schemas.microsoft.com/office/drawing/2014/main" id="{B87513A5-4435-446D-99A1-89ECF0F47CEF}"/>
            </a:ext>
          </a:extLst>
        </xdr:cNvPr>
        <xdr:cNvSpPr/>
      </xdr:nvSpPr>
      <xdr:spPr>
        <a:xfrm>
          <a:off x="18605500" y="1052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5" name="テキスト ボックス 574">
          <a:extLst>
            <a:ext uri="{FF2B5EF4-FFF2-40B4-BE49-F238E27FC236}">
              <a16:creationId xmlns:a16="http://schemas.microsoft.com/office/drawing/2014/main" id="{9F80BC27-3CF2-4C98-8765-5DDACBDDD3DE}"/>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6" name="テキスト ボックス 575">
          <a:extLst>
            <a:ext uri="{FF2B5EF4-FFF2-40B4-BE49-F238E27FC236}">
              <a16:creationId xmlns:a16="http://schemas.microsoft.com/office/drawing/2014/main" id="{B2C5D30C-9D0A-4FDD-9F9C-60EE4B42D0C2}"/>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7" name="テキスト ボックス 576">
          <a:extLst>
            <a:ext uri="{FF2B5EF4-FFF2-40B4-BE49-F238E27FC236}">
              <a16:creationId xmlns:a16="http://schemas.microsoft.com/office/drawing/2014/main" id="{9B1A633F-31FE-4512-847E-D019764809CF}"/>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8" name="テキスト ボックス 577">
          <a:extLst>
            <a:ext uri="{FF2B5EF4-FFF2-40B4-BE49-F238E27FC236}">
              <a16:creationId xmlns:a16="http://schemas.microsoft.com/office/drawing/2014/main" id="{DC1DBFEE-23B4-458F-9A63-C14AA9808B0A}"/>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9" name="テキスト ボックス 578">
          <a:extLst>
            <a:ext uri="{FF2B5EF4-FFF2-40B4-BE49-F238E27FC236}">
              <a16:creationId xmlns:a16="http://schemas.microsoft.com/office/drawing/2014/main" id="{24621F36-8632-4A9F-A1D8-07F9FB202AAF}"/>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155702</xdr:rowOff>
    </xdr:from>
    <xdr:to>
      <xdr:col>112</xdr:col>
      <xdr:colOff>38100</xdr:colOff>
      <xdr:row>63</xdr:row>
      <xdr:rowOff>85852</xdr:rowOff>
    </xdr:to>
    <xdr:sp macro="" textlink="">
      <xdr:nvSpPr>
        <xdr:cNvPr id="580" name="楕円 579">
          <a:extLst>
            <a:ext uri="{FF2B5EF4-FFF2-40B4-BE49-F238E27FC236}">
              <a16:creationId xmlns:a16="http://schemas.microsoft.com/office/drawing/2014/main" id="{6273B9B2-316D-45BF-8774-172BCB5B362A}"/>
            </a:ext>
          </a:extLst>
        </xdr:cNvPr>
        <xdr:cNvSpPr/>
      </xdr:nvSpPr>
      <xdr:spPr>
        <a:xfrm>
          <a:off x="21272500" y="10785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156845</xdr:rowOff>
    </xdr:from>
    <xdr:to>
      <xdr:col>107</xdr:col>
      <xdr:colOff>101600</xdr:colOff>
      <xdr:row>63</xdr:row>
      <xdr:rowOff>86995</xdr:rowOff>
    </xdr:to>
    <xdr:sp macro="" textlink="">
      <xdr:nvSpPr>
        <xdr:cNvPr id="581" name="楕円 580">
          <a:extLst>
            <a:ext uri="{FF2B5EF4-FFF2-40B4-BE49-F238E27FC236}">
              <a16:creationId xmlns:a16="http://schemas.microsoft.com/office/drawing/2014/main" id="{2F40CF8D-B3A1-4BA0-912F-50A4B67D5ECA}"/>
            </a:ext>
          </a:extLst>
        </xdr:cNvPr>
        <xdr:cNvSpPr/>
      </xdr:nvSpPr>
      <xdr:spPr>
        <a:xfrm>
          <a:off x="20383500" y="10786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35052</xdr:rowOff>
    </xdr:from>
    <xdr:to>
      <xdr:col>111</xdr:col>
      <xdr:colOff>177800</xdr:colOff>
      <xdr:row>63</xdr:row>
      <xdr:rowOff>36195</xdr:rowOff>
    </xdr:to>
    <xdr:cxnSp macro="">
      <xdr:nvCxnSpPr>
        <xdr:cNvPr id="582" name="直線コネクタ 581">
          <a:extLst>
            <a:ext uri="{FF2B5EF4-FFF2-40B4-BE49-F238E27FC236}">
              <a16:creationId xmlns:a16="http://schemas.microsoft.com/office/drawing/2014/main" id="{3256AB65-1C77-4EE3-94F5-A6CF43366989}"/>
            </a:ext>
          </a:extLst>
        </xdr:cNvPr>
        <xdr:cNvCxnSpPr/>
      </xdr:nvCxnSpPr>
      <xdr:spPr>
        <a:xfrm flipV="1">
          <a:off x="20434300" y="10836402"/>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161417</xdr:rowOff>
    </xdr:from>
    <xdr:to>
      <xdr:col>102</xdr:col>
      <xdr:colOff>165100</xdr:colOff>
      <xdr:row>63</xdr:row>
      <xdr:rowOff>91567</xdr:rowOff>
    </xdr:to>
    <xdr:sp macro="" textlink="">
      <xdr:nvSpPr>
        <xdr:cNvPr id="583" name="楕円 582">
          <a:extLst>
            <a:ext uri="{FF2B5EF4-FFF2-40B4-BE49-F238E27FC236}">
              <a16:creationId xmlns:a16="http://schemas.microsoft.com/office/drawing/2014/main" id="{BAC031C5-A82A-4003-BC96-0BC765EA8F44}"/>
            </a:ext>
          </a:extLst>
        </xdr:cNvPr>
        <xdr:cNvSpPr/>
      </xdr:nvSpPr>
      <xdr:spPr>
        <a:xfrm>
          <a:off x="19494500" y="10791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36195</xdr:rowOff>
    </xdr:from>
    <xdr:to>
      <xdr:col>107</xdr:col>
      <xdr:colOff>50800</xdr:colOff>
      <xdr:row>63</xdr:row>
      <xdr:rowOff>40767</xdr:rowOff>
    </xdr:to>
    <xdr:cxnSp macro="">
      <xdr:nvCxnSpPr>
        <xdr:cNvPr id="584" name="直線コネクタ 583">
          <a:extLst>
            <a:ext uri="{FF2B5EF4-FFF2-40B4-BE49-F238E27FC236}">
              <a16:creationId xmlns:a16="http://schemas.microsoft.com/office/drawing/2014/main" id="{7EAFBF89-ED19-4337-ADF0-63878950A314}"/>
            </a:ext>
          </a:extLst>
        </xdr:cNvPr>
        <xdr:cNvCxnSpPr/>
      </xdr:nvCxnSpPr>
      <xdr:spPr>
        <a:xfrm flipV="1">
          <a:off x="19545300" y="10837545"/>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169037</xdr:rowOff>
    </xdr:from>
    <xdr:to>
      <xdr:col>98</xdr:col>
      <xdr:colOff>38100</xdr:colOff>
      <xdr:row>63</xdr:row>
      <xdr:rowOff>99187</xdr:rowOff>
    </xdr:to>
    <xdr:sp macro="" textlink="">
      <xdr:nvSpPr>
        <xdr:cNvPr id="585" name="楕円 584">
          <a:extLst>
            <a:ext uri="{FF2B5EF4-FFF2-40B4-BE49-F238E27FC236}">
              <a16:creationId xmlns:a16="http://schemas.microsoft.com/office/drawing/2014/main" id="{2620B784-3F0E-4FF1-8545-30694400AA0A}"/>
            </a:ext>
          </a:extLst>
        </xdr:cNvPr>
        <xdr:cNvSpPr/>
      </xdr:nvSpPr>
      <xdr:spPr>
        <a:xfrm>
          <a:off x="18605500" y="1079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40767</xdr:rowOff>
    </xdr:from>
    <xdr:to>
      <xdr:col>102</xdr:col>
      <xdr:colOff>114300</xdr:colOff>
      <xdr:row>63</xdr:row>
      <xdr:rowOff>48387</xdr:rowOff>
    </xdr:to>
    <xdr:cxnSp macro="">
      <xdr:nvCxnSpPr>
        <xdr:cNvPr id="586" name="直線コネクタ 585">
          <a:extLst>
            <a:ext uri="{FF2B5EF4-FFF2-40B4-BE49-F238E27FC236}">
              <a16:creationId xmlns:a16="http://schemas.microsoft.com/office/drawing/2014/main" id="{A603CBC2-EFFA-4CB0-A533-389E5ECED3FD}"/>
            </a:ext>
          </a:extLst>
        </xdr:cNvPr>
        <xdr:cNvCxnSpPr/>
      </xdr:nvCxnSpPr>
      <xdr:spPr>
        <a:xfrm flipV="1">
          <a:off x="18656300" y="10842117"/>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144670</xdr:rowOff>
    </xdr:from>
    <xdr:ext cx="469744" cy="259045"/>
    <xdr:sp macro="" textlink="">
      <xdr:nvSpPr>
        <xdr:cNvPr id="587" name="n_1aveValue【学校施設】&#10;一人当たり面積">
          <a:extLst>
            <a:ext uri="{FF2B5EF4-FFF2-40B4-BE49-F238E27FC236}">
              <a16:creationId xmlns:a16="http://schemas.microsoft.com/office/drawing/2014/main" id="{0A5F91AE-B625-4E84-A43B-6245B9B251E9}"/>
            </a:ext>
          </a:extLst>
        </xdr:cNvPr>
        <xdr:cNvSpPr txBox="1"/>
      </xdr:nvSpPr>
      <xdr:spPr>
        <a:xfrm>
          <a:off x="21075727" y="10431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152290</xdr:rowOff>
    </xdr:from>
    <xdr:ext cx="469744" cy="259045"/>
    <xdr:sp macro="" textlink="">
      <xdr:nvSpPr>
        <xdr:cNvPr id="588" name="n_2aveValue【学校施設】&#10;一人当たり面積">
          <a:extLst>
            <a:ext uri="{FF2B5EF4-FFF2-40B4-BE49-F238E27FC236}">
              <a16:creationId xmlns:a16="http://schemas.microsoft.com/office/drawing/2014/main" id="{75966EF4-C372-417A-8440-CA201668C671}"/>
            </a:ext>
          </a:extLst>
        </xdr:cNvPr>
        <xdr:cNvSpPr txBox="1"/>
      </xdr:nvSpPr>
      <xdr:spPr>
        <a:xfrm>
          <a:off x="20199427" y="10439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156100</xdr:rowOff>
    </xdr:from>
    <xdr:ext cx="469744" cy="259045"/>
    <xdr:sp macro="" textlink="">
      <xdr:nvSpPr>
        <xdr:cNvPr id="589" name="n_3aveValue【学校施設】&#10;一人当たり面積">
          <a:extLst>
            <a:ext uri="{FF2B5EF4-FFF2-40B4-BE49-F238E27FC236}">
              <a16:creationId xmlns:a16="http://schemas.microsoft.com/office/drawing/2014/main" id="{D47059B7-2E20-492F-979F-D292D6D05C8F}"/>
            </a:ext>
          </a:extLst>
        </xdr:cNvPr>
        <xdr:cNvSpPr txBox="1"/>
      </xdr:nvSpPr>
      <xdr:spPr>
        <a:xfrm>
          <a:off x="19310427" y="10443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16273</xdr:rowOff>
    </xdr:from>
    <xdr:ext cx="469744" cy="259045"/>
    <xdr:sp macro="" textlink="">
      <xdr:nvSpPr>
        <xdr:cNvPr id="590" name="n_4aveValue【学校施設】&#10;一人当たり面積">
          <a:extLst>
            <a:ext uri="{FF2B5EF4-FFF2-40B4-BE49-F238E27FC236}">
              <a16:creationId xmlns:a16="http://schemas.microsoft.com/office/drawing/2014/main" id="{69136AAE-98D1-4D7F-87F2-69BB48CF52FD}"/>
            </a:ext>
          </a:extLst>
        </xdr:cNvPr>
        <xdr:cNvSpPr txBox="1"/>
      </xdr:nvSpPr>
      <xdr:spPr>
        <a:xfrm>
          <a:off x="18421427" y="10303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76979</xdr:rowOff>
    </xdr:from>
    <xdr:ext cx="469744" cy="259045"/>
    <xdr:sp macro="" textlink="">
      <xdr:nvSpPr>
        <xdr:cNvPr id="591" name="n_1mainValue【学校施設】&#10;一人当たり面積">
          <a:extLst>
            <a:ext uri="{FF2B5EF4-FFF2-40B4-BE49-F238E27FC236}">
              <a16:creationId xmlns:a16="http://schemas.microsoft.com/office/drawing/2014/main" id="{C65CD001-A48E-49F3-A8D2-ECC3B18384AC}"/>
            </a:ext>
          </a:extLst>
        </xdr:cNvPr>
        <xdr:cNvSpPr txBox="1"/>
      </xdr:nvSpPr>
      <xdr:spPr>
        <a:xfrm>
          <a:off x="21075727" y="10878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78122</xdr:rowOff>
    </xdr:from>
    <xdr:ext cx="469744" cy="259045"/>
    <xdr:sp macro="" textlink="">
      <xdr:nvSpPr>
        <xdr:cNvPr id="592" name="n_2mainValue【学校施設】&#10;一人当たり面積">
          <a:extLst>
            <a:ext uri="{FF2B5EF4-FFF2-40B4-BE49-F238E27FC236}">
              <a16:creationId xmlns:a16="http://schemas.microsoft.com/office/drawing/2014/main" id="{A785FEE8-3D4C-4751-9790-A3D222C46F9B}"/>
            </a:ext>
          </a:extLst>
        </xdr:cNvPr>
        <xdr:cNvSpPr txBox="1"/>
      </xdr:nvSpPr>
      <xdr:spPr>
        <a:xfrm>
          <a:off x="20199427" y="10879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82694</xdr:rowOff>
    </xdr:from>
    <xdr:ext cx="469744" cy="259045"/>
    <xdr:sp macro="" textlink="">
      <xdr:nvSpPr>
        <xdr:cNvPr id="593" name="n_3mainValue【学校施設】&#10;一人当たり面積">
          <a:extLst>
            <a:ext uri="{FF2B5EF4-FFF2-40B4-BE49-F238E27FC236}">
              <a16:creationId xmlns:a16="http://schemas.microsoft.com/office/drawing/2014/main" id="{DD4986BD-2699-4B29-AA8E-D89ADC7F946E}"/>
            </a:ext>
          </a:extLst>
        </xdr:cNvPr>
        <xdr:cNvSpPr txBox="1"/>
      </xdr:nvSpPr>
      <xdr:spPr>
        <a:xfrm>
          <a:off x="19310427" y="10884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90314</xdr:rowOff>
    </xdr:from>
    <xdr:ext cx="469744" cy="259045"/>
    <xdr:sp macro="" textlink="">
      <xdr:nvSpPr>
        <xdr:cNvPr id="594" name="n_4mainValue【学校施設】&#10;一人当たり面積">
          <a:extLst>
            <a:ext uri="{FF2B5EF4-FFF2-40B4-BE49-F238E27FC236}">
              <a16:creationId xmlns:a16="http://schemas.microsoft.com/office/drawing/2014/main" id="{589A63EA-36DB-4E19-BB68-6F980E09E4EC}"/>
            </a:ext>
          </a:extLst>
        </xdr:cNvPr>
        <xdr:cNvSpPr txBox="1"/>
      </xdr:nvSpPr>
      <xdr:spPr>
        <a:xfrm>
          <a:off x="18421427" y="10891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5" name="正方形/長方形 594">
          <a:extLst>
            <a:ext uri="{FF2B5EF4-FFF2-40B4-BE49-F238E27FC236}">
              <a16:creationId xmlns:a16="http://schemas.microsoft.com/office/drawing/2014/main" id="{8E397545-AF10-4E47-95BB-21E063260ED8}"/>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6" name="正方形/長方形 595">
          <a:extLst>
            <a:ext uri="{FF2B5EF4-FFF2-40B4-BE49-F238E27FC236}">
              <a16:creationId xmlns:a16="http://schemas.microsoft.com/office/drawing/2014/main" id="{8AE1361E-0E35-4BDE-AC1D-BFD7F1906D1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7" name="正方形/長方形 596">
          <a:extLst>
            <a:ext uri="{FF2B5EF4-FFF2-40B4-BE49-F238E27FC236}">
              <a16:creationId xmlns:a16="http://schemas.microsoft.com/office/drawing/2014/main" id="{719A4F45-9A72-4F84-ABBE-4BB1142EDD8C}"/>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8" name="正方形/長方形 597">
          <a:extLst>
            <a:ext uri="{FF2B5EF4-FFF2-40B4-BE49-F238E27FC236}">
              <a16:creationId xmlns:a16="http://schemas.microsoft.com/office/drawing/2014/main" id="{19F65189-EBEA-4F1E-A255-14D1A58A063D}"/>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9" name="正方形/長方形 598">
          <a:extLst>
            <a:ext uri="{FF2B5EF4-FFF2-40B4-BE49-F238E27FC236}">
              <a16:creationId xmlns:a16="http://schemas.microsoft.com/office/drawing/2014/main" id="{02C2E121-69EB-4F28-AF3F-284DC67D95B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0" name="正方形/長方形 599">
          <a:extLst>
            <a:ext uri="{FF2B5EF4-FFF2-40B4-BE49-F238E27FC236}">
              <a16:creationId xmlns:a16="http://schemas.microsoft.com/office/drawing/2014/main" id="{85A99B73-B878-4E24-9371-A7C787A945E8}"/>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1" name="正方形/長方形 600">
          <a:extLst>
            <a:ext uri="{FF2B5EF4-FFF2-40B4-BE49-F238E27FC236}">
              <a16:creationId xmlns:a16="http://schemas.microsoft.com/office/drawing/2014/main" id="{BED6C086-B389-4EA0-82E0-87C9A06D7C4A}"/>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2" name="正方形/長方形 601">
          <a:extLst>
            <a:ext uri="{FF2B5EF4-FFF2-40B4-BE49-F238E27FC236}">
              <a16:creationId xmlns:a16="http://schemas.microsoft.com/office/drawing/2014/main" id="{62D71C7C-C453-4A26-AA2C-D369C9048812}"/>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03" name="正方形/長方形 602">
          <a:extLst>
            <a:ext uri="{FF2B5EF4-FFF2-40B4-BE49-F238E27FC236}">
              <a16:creationId xmlns:a16="http://schemas.microsoft.com/office/drawing/2014/main" id="{7E16B6AF-D525-4C88-A14D-D879E82BCD02}"/>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04" name="正方形/長方形 603">
          <a:extLst>
            <a:ext uri="{FF2B5EF4-FFF2-40B4-BE49-F238E27FC236}">
              <a16:creationId xmlns:a16="http://schemas.microsoft.com/office/drawing/2014/main" id="{0055BC47-7317-492C-950F-AAD0DED5DB2A}"/>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05" name="正方形/長方形 604">
          <a:extLst>
            <a:ext uri="{FF2B5EF4-FFF2-40B4-BE49-F238E27FC236}">
              <a16:creationId xmlns:a16="http://schemas.microsoft.com/office/drawing/2014/main" id="{41A47B01-546F-4762-A506-7FE8DCAA02DA}"/>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06" name="正方形/長方形 605">
          <a:extLst>
            <a:ext uri="{FF2B5EF4-FFF2-40B4-BE49-F238E27FC236}">
              <a16:creationId xmlns:a16="http://schemas.microsoft.com/office/drawing/2014/main" id="{D89206B6-F6FF-483A-B759-E2C7EAE738A6}"/>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07" name="正方形/長方形 606">
          <a:extLst>
            <a:ext uri="{FF2B5EF4-FFF2-40B4-BE49-F238E27FC236}">
              <a16:creationId xmlns:a16="http://schemas.microsoft.com/office/drawing/2014/main" id="{C8C229E5-2221-4DD4-87B9-513728207438}"/>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08" name="正方形/長方形 607">
          <a:extLst>
            <a:ext uri="{FF2B5EF4-FFF2-40B4-BE49-F238E27FC236}">
              <a16:creationId xmlns:a16="http://schemas.microsoft.com/office/drawing/2014/main" id="{B92D3009-2257-4948-A46C-5CBCA36B96BA}"/>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09" name="正方形/長方形 608">
          <a:extLst>
            <a:ext uri="{FF2B5EF4-FFF2-40B4-BE49-F238E27FC236}">
              <a16:creationId xmlns:a16="http://schemas.microsoft.com/office/drawing/2014/main" id="{59B76591-44AE-4B41-84B2-A8B87149613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10" name="正方形/長方形 609">
          <a:extLst>
            <a:ext uri="{FF2B5EF4-FFF2-40B4-BE49-F238E27FC236}">
              <a16:creationId xmlns:a16="http://schemas.microsoft.com/office/drawing/2014/main" id="{E2552EB1-666B-4334-B4D9-8E1C63A5CA1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11" name="正方形/長方形 610">
          <a:extLst>
            <a:ext uri="{FF2B5EF4-FFF2-40B4-BE49-F238E27FC236}">
              <a16:creationId xmlns:a16="http://schemas.microsoft.com/office/drawing/2014/main" id="{2D8AA6E5-AC96-4FF1-B466-5482B0FAB81B}"/>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2" name="正方形/長方形 611">
          <a:extLst>
            <a:ext uri="{FF2B5EF4-FFF2-40B4-BE49-F238E27FC236}">
              <a16:creationId xmlns:a16="http://schemas.microsoft.com/office/drawing/2014/main" id="{A84C9032-DA27-4770-BC4E-14BD27EBB3BC}"/>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3" name="正方形/長方形 612">
          <a:extLst>
            <a:ext uri="{FF2B5EF4-FFF2-40B4-BE49-F238E27FC236}">
              <a16:creationId xmlns:a16="http://schemas.microsoft.com/office/drawing/2014/main" id="{B39BE764-3306-4AAE-A056-924BD9C667D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4" name="正方形/長方形 613">
          <a:extLst>
            <a:ext uri="{FF2B5EF4-FFF2-40B4-BE49-F238E27FC236}">
              <a16:creationId xmlns:a16="http://schemas.microsoft.com/office/drawing/2014/main" id="{6DBFDB80-20EB-44B1-B87F-E51F8EEBE409}"/>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5" name="正方形/長方形 614">
          <a:extLst>
            <a:ext uri="{FF2B5EF4-FFF2-40B4-BE49-F238E27FC236}">
              <a16:creationId xmlns:a16="http://schemas.microsoft.com/office/drawing/2014/main" id="{B0927535-55FE-45A8-A0F1-B3307DD5CC2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6" name="正方形/長方形 615">
          <a:extLst>
            <a:ext uri="{FF2B5EF4-FFF2-40B4-BE49-F238E27FC236}">
              <a16:creationId xmlns:a16="http://schemas.microsoft.com/office/drawing/2014/main" id="{54D92B2B-E724-4688-B69A-2C1BA6A9895B}"/>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17" name="正方形/長方形 616">
          <a:extLst>
            <a:ext uri="{FF2B5EF4-FFF2-40B4-BE49-F238E27FC236}">
              <a16:creationId xmlns:a16="http://schemas.microsoft.com/office/drawing/2014/main" id="{A335F44C-3A44-4CCB-8C9A-3AE364975DBF}"/>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8" name="正方形/長方形 617">
          <a:extLst>
            <a:ext uri="{FF2B5EF4-FFF2-40B4-BE49-F238E27FC236}">
              <a16:creationId xmlns:a16="http://schemas.microsoft.com/office/drawing/2014/main" id="{03037CEA-FE17-4748-9C40-99355AF4AF4D}"/>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19" name="テキスト ボックス 618">
          <a:extLst>
            <a:ext uri="{FF2B5EF4-FFF2-40B4-BE49-F238E27FC236}">
              <a16:creationId xmlns:a16="http://schemas.microsoft.com/office/drawing/2014/main" id="{32B971D4-2530-4A62-B0DD-0BC714EF2AA4}"/>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20" name="直線コネクタ 619">
          <a:extLst>
            <a:ext uri="{FF2B5EF4-FFF2-40B4-BE49-F238E27FC236}">
              <a16:creationId xmlns:a16="http://schemas.microsoft.com/office/drawing/2014/main" id="{7D8EF3F5-6A71-4CB8-8903-51B0C3E3F3C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21" name="テキスト ボックス 620">
          <a:extLst>
            <a:ext uri="{FF2B5EF4-FFF2-40B4-BE49-F238E27FC236}">
              <a16:creationId xmlns:a16="http://schemas.microsoft.com/office/drawing/2014/main" id="{D5E58184-5782-4DAC-84D5-D61F1483FEDE}"/>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22" name="直線コネクタ 621">
          <a:extLst>
            <a:ext uri="{FF2B5EF4-FFF2-40B4-BE49-F238E27FC236}">
              <a16:creationId xmlns:a16="http://schemas.microsoft.com/office/drawing/2014/main" id="{3CE86B2A-4AC7-4823-A8D3-A3C1060012A9}"/>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23" name="テキスト ボックス 622">
          <a:extLst>
            <a:ext uri="{FF2B5EF4-FFF2-40B4-BE49-F238E27FC236}">
              <a16:creationId xmlns:a16="http://schemas.microsoft.com/office/drawing/2014/main" id="{13C38A06-D6F8-4263-9CF0-AD55778932E5}"/>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24" name="直線コネクタ 623">
          <a:extLst>
            <a:ext uri="{FF2B5EF4-FFF2-40B4-BE49-F238E27FC236}">
              <a16:creationId xmlns:a16="http://schemas.microsoft.com/office/drawing/2014/main" id="{BDEAA934-21A0-49F0-BC64-D0A2CBDFF3DD}"/>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25" name="テキスト ボックス 624">
          <a:extLst>
            <a:ext uri="{FF2B5EF4-FFF2-40B4-BE49-F238E27FC236}">
              <a16:creationId xmlns:a16="http://schemas.microsoft.com/office/drawing/2014/main" id="{EE77060B-5EA8-4D04-877C-EBE4E916D05E}"/>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26" name="直線コネクタ 625">
          <a:extLst>
            <a:ext uri="{FF2B5EF4-FFF2-40B4-BE49-F238E27FC236}">
              <a16:creationId xmlns:a16="http://schemas.microsoft.com/office/drawing/2014/main" id="{3A391E34-80AA-406D-B04D-8AB431960D3D}"/>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27" name="テキスト ボックス 626">
          <a:extLst>
            <a:ext uri="{FF2B5EF4-FFF2-40B4-BE49-F238E27FC236}">
              <a16:creationId xmlns:a16="http://schemas.microsoft.com/office/drawing/2014/main" id="{C771A0D3-6541-4081-80C4-04C26C9CFB72}"/>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28" name="直線コネクタ 627">
          <a:extLst>
            <a:ext uri="{FF2B5EF4-FFF2-40B4-BE49-F238E27FC236}">
              <a16:creationId xmlns:a16="http://schemas.microsoft.com/office/drawing/2014/main" id="{245FA683-4AF6-4B9F-9BB1-866D6B76265A}"/>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29" name="テキスト ボックス 628">
          <a:extLst>
            <a:ext uri="{FF2B5EF4-FFF2-40B4-BE49-F238E27FC236}">
              <a16:creationId xmlns:a16="http://schemas.microsoft.com/office/drawing/2014/main" id="{A0A35FF2-DD8E-405D-AAE0-A9E57A20BE4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30" name="直線コネクタ 629">
          <a:extLst>
            <a:ext uri="{FF2B5EF4-FFF2-40B4-BE49-F238E27FC236}">
              <a16:creationId xmlns:a16="http://schemas.microsoft.com/office/drawing/2014/main" id="{78574ECE-EC19-4E2B-8754-857030C75DD8}"/>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31" name="テキスト ボックス 630">
          <a:extLst>
            <a:ext uri="{FF2B5EF4-FFF2-40B4-BE49-F238E27FC236}">
              <a16:creationId xmlns:a16="http://schemas.microsoft.com/office/drawing/2014/main" id="{77F87074-E6D0-466C-874E-E350A287CCC3}"/>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2" name="直線コネクタ 631">
          <a:extLst>
            <a:ext uri="{FF2B5EF4-FFF2-40B4-BE49-F238E27FC236}">
              <a16:creationId xmlns:a16="http://schemas.microsoft.com/office/drawing/2014/main" id="{C75841AE-1E50-4810-A2D2-D39851F614D9}"/>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33" name="テキスト ボックス 632">
          <a:extLst>
            <a:ext uri="{FF2B5EF4-FFF2-40B4-BE49-F238E27FC236}">
              <a16:creationId xmlns:a16="http://schemas.microsoft.com/office/drawing/2014/main" id="{8C90747A-CD5F-4098-8EE3-B86A3F91AC0A}"/>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34" name="【公民館】&#10;有形固定資産減価償却率グラフ枠">
          <a:extLst>
            <a:ext uri="{FF2B5EF4-FFF2-40B4-BE49-F238E27FC236}">
              <a16:creationId xmlns:a16="http://schemas.microsoft.com/office/drawing/2014/main" id="{948F7BDD-9ECC-40F3-8571-474AEAF74182}"/>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99061</xdr:rowOff>
    </xdr:from>
    <xdr:to>
      <xdr:col>85</xdr:col>
      <xdr:colOff>126364</xdr:colOff>
      <xdr:row>108</xdr:row>
      <xdr:rowOff>152400</xdr:rowOff>
    </xdr:to>
    <xdr:cxnSp macro="">
      <xdr:nvCxnSpPr>
        <xdr:cNvPr id="635" name="直線コネクタ 634">
          <a:extLst>
            <a:ext uri="{FF2B5EF4-FFF2-40B4-BE49-F238E27FC236}">
              <a16:creationId xmlns:a16="http://schemas.microsoft.com/office/drawing/2014/main" id="{ABDBD162-00D7-481F-A257-FE2CF387E030}"/>
            </a:ext>
          </a:extLst>
        </xdr:cNvPr>
        <xdr:cNvCxnSpPr/>
      </xdr:nvCxnSpPr>
      <xdr:spPr>
        <a:xfrm flipV="1">
          <a:off x="16318864" y="17072611"/>
          <a:ext cx="0" cy="1596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636" name="【公民館】&#10;有形固定資産減価償却率最小値テキスト">
          <a:extLst>
            <a:ext uri="{FF2B5EF4-FFF2-40B4-BE49-F238E27FC236}">
              <a16:creationId xmlns:a16="http://schemas.microsoft.com/office/drawing/2014/main" id="{8F86F66B-7214-4931-99F2-9EF09B609C47}"/>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37" name="直線コネクタ 636">
          <a:extLst>
            <a:ext uri="{FF2B5EF4-FFF2-40B4-BE49-F238E27FC236}">
              <a16:creationId xmlns:a16="http://schemas.microsoft.com/office/drawing/2014/main" id="{70B351C9-0D35-4CA4-9B84-B578B74EE5FD}"/>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45738</xdr:rowOff>
    </xdr:from>
    <xdr:ext cx="405111" cy="259045"/>
    <xdr:sp macro="" textlink="">
      <xdr:nvSpPr>
        <xdr:cNvPr id="638" name="【公民館】&#10;有形固定資産減価償却率最大値テキスト">
          <a:extLst>
            <a:ext uri="{FF2B5EF4-FFF2-40B4-BE49-F238E27FC236}">
              <a16:creationId xmlns:a16="http://schemas.microsoft.com/office/drawing/2014/main" id="{31F0503F-54BE-4076-A188-B34826F7EA3C}"/>
            </a:ext>
          </a:extLst>
        </xdr:cNvPr>
        <xdr:cNvSpPr txBox="1"/>
      </xdr:nvSpPr>
      <xdr:spPr>
        <a:xfrm>
          <a:off x="16357600" y="16847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99061</xdr:rowOff>
    </xdr:from>
    <xdr:to>
      <xdr:col>86</xdr:col>
      <xdr:colOff>25400</xdr:colOff>
      <xdr:row>99</xdr:row>
      <xdr:rowOff>99061</xdr:rowOff>
    </xdr:to>
    <xdr:cxnSp macro="">
      <xdr:nvCxnSpPr>
        <xdr:cNvPr id="639" name="直線コネクタ 638">
          <a:extLst>
            <a:ext uri="{FF2B5EF4-FFF2-40B4-BE49-F238E27FC236}">
              <a16:creationId xmlns:a16="http://schemas.microsoft.com/office/drawing/2014/main" id="{D4F9B420-D1DF-45EF-9CCE-B120D3921C32}"/>
            </a:ext>
          </a:extLst>
        </xdr:cNvPr>
        <xdr:cNvCxnSpPr/>
      </xdr:nvCxnSpPr>
      <xdr:spPr>
        <a:xfrm>
          <a:off x="16230600" y="17072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160038</xdr:rowOff>
    </xdr:from>
    <xdr:ext cx="405111" cy="259045"/>
    <xdr:sp macro="" textlink="">
      <xdr:nvSpPr>
        <xdr:cNvPr id="640" name="【公民館】&#10;有形固定資産減価償却率平均値テキスト">
          <a:extLst>
            <a:ext uri="{FF2B5EF4-FFF2-40B4-BE49-F238E27FC236}">
              <a16:creationId xmlns:a16="http://schemas.microsoft.com/office/drawing/2014/main" id="{9DB87103-17BA-47A0-8FA5-4C53F02339CD}"/>
            </a:ext>
          </a:extLst>
        </xdr:cNvPr>
        <xdr:cNvSpPr txBox="1"/>
      </xdr:nvSpPr>
      <xdr:spPr>
        <a:xfrm>
          <a:off x="16357600" y="178193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10161</xdr:rowOff>
    </xdr:from>
    <xdr:to>
      <xdr:col>85</xdr:col>
      <xdr:colOff>177800</xdr:colOff>
      <xdr:row>104</xdr:row>
      <xdr:rowOff>111761</xdr:rowOff>
    </xdr:to>
    <xdr:sp macro="" textlink="">
      <xdr:nvSpPr>
        <xdr:cNvPr id="641" name="フローチャート: 判断 640">
          <a:extLst>
            <a:ext uri="{FF2B5EF4-FFF2-40B4-BE49-F238E27FC236}">
              <a16:creationId xmlns:a16="http://schemas.microsoft.com/office/drawing/2014/main" id="{350B2FED-789A-47D7-8ECD-2555EA5541E6}"/>
            </a:ext>
          </a:extLst>
        </xdr:cNvPr>
        <xdr:cNvSpPr/>
      </xdr:nvSpPr>
      <xdr:spPr>
        <a:xfrm>
          <a:off x="16268700" y="1784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34925</xdr:rowOff>
    </xdr:from>
    <xdr:to>
      <xdr:col>81</xdr:col>
      <xdr:colOff>101600</xdr:colOff>
      <xdr:row>104</xdr:row>
      <xdr:rowOff>136525</xdr:rowOff>
    </xdr:to>
    <xdr:sp macro="" textlink="">
      <xdr:nvSpPr>
        <xdr:cNvPr id="642" name="フローチャート: 判断 641">
          <a:extLst>
            <a:ext uri="{FF2B5EF4-FFF2-40B4-BE49-F238E27FC236}">
              <a16:creationId xmlns:a16="http://schemas.microsoft.com/office/drawing/2014/main" id="{5BCDC657-900C-4B2C-BAE4-4B744877686E}"/>
            </a:ext>
          </a:extLst>
        </xdr:cNvPr>
        <xdr:cNvSpPr/>
      </xdr:nvSpPr>
      <xdr:spPr>
        <a:xfrm>
          <a:off x="15430500" y="1786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21589</xdr:rowOff>
    </xdr:from>
    <xdr:to>
      <xdr:col>76</xdr:col>
      <xdr:colOff>165100</xdr:colOff>
      <xdr:row>104</xdr:row>
      <xdr:rowOff>123189</xdr:rowOff>
    </xdr:to>
    <xdr:sp macro="" textlink="">
      <xdr:nvSpPr>
        <xdr:cNvPr id="643" name="フローチャート: 判断 642">
          <a:extLst>
            <a:ext uri="{FF2B5EF4-FFF2-40B4-BE49-F238E27FC236}">
              <a16:creationId xmlns:a16="http://schemas.microsoft.com/office/drawing/2014/main" id="{922211A9-6326-4468-AECF-3FA5FEBBB739}"/>
            </a:ext>
          </a:extLst>
        </xdr:cNvPr>
        <xdr:cNvSpPr/>
      </xdr:nvSpPr>
      <xdr:spPr>
        <a:xfrm>
          <a:off x="14541500" y="17852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19686</xdr:rowOff>
    </xdr:from>
    <xdr:to>
      <xdr:col>72</xdr:col>
      <xdr:colOff>38100</xdr:colOff>
      <xdr:row>104</xdr:row>
      <xdr:rowOff>121286</xdr:rowOff>
    </xdr:to>
    <xdr:sp macro="" textlink="">
      <xdr:nvSpPr>
        <xdr:cNvPr id="644" name="フローチャート: 判断 643">
          <a:extLst>
            <a:ext uri="{FF2B5EF4-FFF2-40B4-BE49-F238E27FC236}">
              <a16:creationId xmlns:a16="http://schemas.microsoft.com/office/drawing/2014/main" id="{BB4F1CD4-D381-47C2-8EB0-A2B617F91C67}"/>
            </a:ext>
          </a:extLst>
        </xdr:cNvPr>
        <xdr:cNvSpPr/>
      </xdr:nvSpPr>
      <xdr:spPr>
        <a:xfrm>
          <a:off x="13652500" y="1785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132080</xdr:rowOff>
    </xdr:from>
    <xdr:to>
      <xdr:col>67</xdr:col>
      <xdr:colOff>101600</xdr:colOff>
      <xdr:row>105</xdr:row>
      <xdr:rowOff>62230</xdr:rowOff>
    </xdr:to>
    <xdr:sp macro="" textlink="">
      <xdr:nvSpPr>
        <xdr:cNvPr id="645" name="フローチャート: 判断 644">
          <a:extLst>
            <a:ext uri="{FF2B5EF4-FFF2-40B4-BE49-F238E27FC236}">
              <a16:creationId xmlns:a16="http://schemas.microsoft.com/office/drawing/2014/main" id="{0A83E87F-2BF1-4DCB-826B-79BFA4C76B64}"/>
            </a:ext>
          </a:extLst>
        </xdr:cNvPr>
        <xdr:cNvSpPr/>
      </xdr:nvSpPr>
      <xdr:spPr>
        <a:xfrm>
          <a:off x="12763500" y="1796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46" name="テキスト ボックス 645">
          <a:extLst>
            <a:ext uri="{FF2B5EF4-FFF2-40B4-BE49-F238E27FC236}">
              <a16:creationId xmlns:a16="http://schemas.microsoft.com/office/drawing/2014/main" id="{03DC62BA-972E-4579-8563-9A337322ABE8}"/>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47" name="テキスト ボックス 646">
          <a:extLst>
            <a:ext uri="{FF2B5EF4-FFF2-40B4-BE49-F238E27FC236}">
              <a16:creationId xmlns:a16="http://schemas.microsoft.com/office/drawing/2014/main" id="{92E96E45-F7EA-4B2E-8248-312FA7C1F262}"/>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48" name="テキスト ボックス 647">
          <a:extLst>
            <a:ext uri="{FF2B5EF4-FFF2-40B4-BE49-F238E27FC236}">
              <a16:creationId xmlns:a16="http://schemas.microsoft.com/office/drawing/2014/main" id="{0BA77D62-FC66-4CE4-894F-2134E39DBB51}"/>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49" name="テキスト ボックス 648">
          <a:extLst>
            <a:ext uri="{FF2B5EF4-FFF2-40B4-BE49-F238E27FC236}">
              <a16:creationId xmlns:a16="http://schemas.microsoft.com/office/drawing/2014/main" id="{50B88084-C9B5-404B-A539-751A93FA1AD6}"/>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0" name="テキスト ボックス 649">
          <a:extLst>
            <a:ext uri="{FF2B5EF4-FFF2-40B4-BE49-F238E27FC236}">
              <a16:creationId xmlns:a16="http://schemas.microsoft.com/office/drawing/2014/main" id="{D2642545-2E73-4BE9-B4B6-FCDD6AFA4C11}"/>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73025</xdr:rowOff>
    </xdr:from>
    <xdr:to>
      <xdr:col>81</xdr:col>
      <xdr:colOff>101600</xdr:colOff>
      <xdr:row>106</xdr:row>
      <xdr:rowOff>3175</xdr:rowOff>
    </xdr:to>
    <xdr:sp macro="" textlink="">
      <xdr:nvSpPr>
        <xdr:cNvPr id="651" name="楕円 650">
          <a:extLst>
            <a:ext uri="{FF2B5EF4-FFF2-40B4-BE49-F238E27FC236}">
              <a16:creationId xmlns:a16="http://schemas.microsoft.com/office/drawing/2014/main" id="{7C6A315D-CA3A-4935-B31F-2114F9B2DE2A}"/>
            </a:ext>
          </a:extLst>
        </xdr:cNvPr>
        <xdr:cNvSpPr/>
      </xdr:nvSpPr>
      <xdr:spPr>
        <a:xfrm>
          <a:off x="15430500" y="1807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33020</xdr:rowOff>
    </xdr:from>
    <xdr:to>
      <xdr:col>76</xdr:col>
      <xdr:colOff>165100</xdr:colOff>
      <xdr:row>105</xdr:row>
      <xdr:rowOff>134620</xdr:rowOff>
    </xdr:to>
    <xdr:sp macro="" textlink="">
      <xdr:nvSpPr>
        <xdr:cNvPr id="652" name="楕円 651">
          <a:extLst>
            <a:ext uri="{FF2B5EF4-FFF2-40B4-BE49-F238E27FC236}">
              <a16:creationId xmlns:a16="http://schemas.microsoft.com/office/drawing/2014/main" id="{5211AFBC-FD8D-49E3-ACAC-8BF60A12317C}"/>
            </a:ext>
          </a:extLst>
        </xdr:cNvPr>
        <xdr:cNvSpPr/>
      </xdr:nvSpPr>
      <xdr:spPr>
        <a:xfrm>
          <a:off x="14541500" y="1803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83820</xdr:rowOff>
    </xdr:from>
    <xdr:to>
      <xdr:col>81</xdr:col>
      <xdr:colOff>50800</xdr:colOff>
      <xdr:row>105</xdr:row>
      <xdr:rowOff>123825</xdr:rowOff>
    </xdr:to>
    <xdr:cxnSp macro="">
      <xdr:nvCxnSpPr>
        <xdr:cNvPr id="653" name="直線コネクタ 652">
          <a:extLst>
            <a:ext uri="{FF2B5EF4-FFF2-40B4-BE49-F238E27FC236}">
              <a16:creationId xmlns:a16="http://schemas.microsoft.com/office/drawing/2014/main" id="{C71FB8B8-0770-40E2-A93E-F4BBE26246F1}"/>
            </a:ext>
          </a:extLst>
        </xdr:cNvPr>
        <xdr:cNvCxnSpPr/>
      </xdr:nvCxnSpPr>
      <xdr:spPr>
        <a:xfrm>
          <a:off x="14592300" y="1808607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166370</xdr:rowOff>
    </xdr:from>
    <xdr:to>
      <xdr:col>72</xdr:col>
      <xdr:colOff>38100</xdr:colOff>
      <xdr:row>105</xdr:row>
      <xdr:rowOff>96520</xdr:rowOff>
    </xdr:to>
    <xdr:sp macro="" textlink="">
      <xdr:nvSpPr>
        <xdr:cNvPr id="654" name="楕円 653">
          <a:extLst>
            <a:ext uri="{FF2B5EF4-FFF2-40B4-BE49-F238E27FC236}">
              <a16:creationId xmlns:a16="http://schemas.microsoft.com/office/drawing/2014/main" id="{A0F533E9-F121-45BD-9243-1F57FF53934F}"/>
            </a:ext>
          </a:extLst>
        </xdr:cNvPr>
        <xdr:cNvSpPr/>
      </xdr:nvSpPr>
      <xdr:spPr>
        <a:xfrm>
          <a:off x="13652500" y="1799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45720</xdr:rowOff>
    </xdr:from>
    <xdr:to>
      <xdr:col>76</xdr:col>
      <xdr:colOff>114300</xdr:colOff>
      <xdr:row>105</xdr:row>
      <xdr:rowOff>83820</xdr:rowOff>
    </xdr:to>
    <xdr:cxnSp macro="">
      <xdr:nvCxnSpPr>
        <xdr:cNvPr id="655" name="直線コネクタ 654">
          <a:extLst>
            <a:ext uri="{FF2B5EF4-FFF2-40B4-BE49-F238E27FC236}">
              <a16:creationId xmlns:a16="http://schemas.microsoft.com/office/drawing/2014/main" id="{E6CE1362-7A23-450D-90C4-87D46C7A17E0}"/>
            </a:ext>
          </a:extLst>
        </xdr:cNvPr>
        <xdr:cNvCxnSpPr/>
      </xdr:nvCxnSpPr>
      <xdr:spPr>
        <a:xfrm>
          <a:off x="13703300" y="1804797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139700</xdr:rowOff>
    </xdr:from>
    <xdr:to>
      <xdr:col>67</xdr:col>
      <xdr:colOff>101600</xdr:colOff>
      <xdr:row>105</xdr:row>
      <xdr:rowOff>69850</xdr:rowOff>
    </xdr:to>
    <xdr:sp macro="" textlink="">
      <xdr:nvSpPr>
        <xdr:cNvPr id="656" name="楕円 655">
          <a:extLst>
            <a:ext uri="{FF2B5EF4-FFF2-40B4-BE49-F238E27FC236}">
              <a16:creationId xmlns:a16="http://schemas.microsoft.com/office/drawing/2014/main" id="{A4B571EB-F84D-49EE-B36C-04F5B86DEE8D}"/>
            </a:ext>
          </a:extLst>
        </xdr:cNvPr>
        <xdr:cNvSpPr/>
      </xdr:nvSpPr>
      <xdr:spPr>
        <a:xfrm>
          <a:off x="12763500" y="1797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19050</xdr:rowOff>
    </xdr:from>
    <xdr:to>
      <xdr:col>71</xdr:col>
      <xdr:colOff>177800</xdr:colOff>
      <xdr:row>105</xdr:row>
      <xdr:rowOff>45720</xdr:rowOff>
    </xdr:to>
    <xdr:cxnSp macro="">
      <xdr:nvCxnSpPr>
        <xdr:cNvPr id="657" name="直線コネクタ 656">
          <a:extLst>
            <a:ext uri="{FF2B5EF4-FFF2-40B4-BE49-F238E27FC236}">
              <a16:creationId xmlns:a16="http://schemas.microsoft.com/office/drawing/2014/main" id="{15E4DBC4-A868-4518-B4C6-1C2C516E268B}"/>
            </a:ext>
          </a:extLst>
        </xdr:cNvPr>
        <xdr:cNvCxnSpPr/>
      </xdr:nvCxnSpPr>
      <xdr:spPr>
        <a:xfrm>
          <a:off x="12814300" y="1802130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153052</xdr:rowOff>
    </xdr:from>
    <xdr:ext cx="405111" cy="259045"/>
    <xdr:sp macro="" textlink="">
      <xdr:nvSpPr>
        <xdr:cNvPr id="658" name="n_1aveValue【公民館】&#10;有形固定資産減価償却率">
          <a:extLst>
            <a:ext uri="{FF2B5EF4-FFF2-40B4-BE49-F238E27FC236}">
              <a16:creationId xmlns:a16="http://schemas.microsoft.com/office/drawing/2014/main" id="{2CBC8C1A-7CAB-4B9F-8697-D7B42A457C46}"/>
            </a:ext>
          </a:extLst>
        </xdr:cNvPr>
        <xdr:cNvSpPr txBox="1"/>
      </xdr:nvSpPr>
      <xdr:spPr>
        <a:xfrm>
          <a:off x="15266044" y="1764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139716</xdr:rowOff>
    </xdr:from>
    <xdr:ext cx="405111" cy="259045"/>
    <xdr:sp macro="" textlink="">
      <xdr:nvSpPr>
        <xdr:cNvPr id="659" name="n_2aveValue【公民館】&#10;有形固定資産減価償却率">
          <a:extLst>
            <a:ext uri="{FF2B5EF4-FFF2-40B4-BE49-F238E27FC236}">
              <a16:creationId xmlns:a16="http://schemas.microsoft.com/office/drawing/2014/main" id="{41C5D3A2-8073-47C0-954E-CF54EA52AAD4}"/>
            </a:ext>
          </a:extLst>
        </xdr:cNvPr>
        <xdr:cNvSpPr txBox="1"/>
      </xdr:nvSpPr>
      <xdr:spPr>
        <a:xfrm>
          <a:off x="14389744" y="17627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137813</xdr:rowOff>
    </xdr:from>
    <xdr:ext cx="405111" cy="259045"/>
    <xdr:sp macro="" textlink="">
      <xdr:nvSpPr>
        <xdr:cNvPr id="660" name="n_3aveValue【公民館】&#10;有形固定資産減価償却率">
          <a:extLst>
            <a:ext uri="{FF2B5EF4-FFF2-40B4-BE49-F238E27FC236}">
              <a16:creationId xmlns:a16="http://schemas.microsoft.com/office/drawing/2014/main" id="{A4856732-1D5A-49E4-A8F3-1E5F8D0BB251}"/>
            </a:ext>
          </a:extLst>
        </xdr:cNvPr>
        <xdr:cNvSpPr txBox="1"/>
      </xdr:nvSpPr>
      <xdr:spPr>
        <a:xfrm>
          <a:off x="13500744" y="17625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78757</xdr:rowOff>
    </xdr:from>
    <xdr:ext cx="405111" cy="259045"/>
    <xdr:sp macro="" textlink="">
      <xdr:nvSpPr>
        <xdr:cNvPr id="661" name="n_4aveValue【公民館】&#10;有形固定資産減価償却率">
          <a:extLst>
            <a:ext uri="{FF2B5EF4-FFF2-40B4-BE49-F238E27FC236}">
              <a16:creationId xmlns:a16="http://schemas.microsoft.com/office/drawing/2014/main" id="{CB3EA979-0BA6-4717-A7D5-881826D7F0DB}"/>
            </a:ext>
          </a:extLst>
        </xdr:cNvPr>
        <xdr:cNvSpPr txBox="1"/>
      </xdr:nvSpPr>
      <xdr:spPr>
        <a:xfrm>
          <a:off x="12611744" y="1773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165752</xdr:rowOff>
    </xdr:from>
    <xdr:ext cx="405111" cy="259045"/>
    <xdr:sp macro="" textlink="">
      <xdr:nvSpPr>
        <xdr:cNvPr id="662" name="n_1mainValue【公民館】&#10;有形固定資産減価償却率">
          <a:extLst>
            <a:ext uri="{FF2B5EF4-FFF2-40B4-BE49-F238E27FC236}">
              <a16:creationId xmlns:a16="http://schemas.microsoft.com/office/drawing/2014/main" id="{D1DDA4D9-0679-448C-B145-E73AABB1772E}"/>
            </a:ext>
          </a:extLst>
        </xdr:cNvPr>
        <xdr:cNvSpPr txBox="1"/>
      </xdr:nvSpPr>
      <xdr:spPr>
        <a:xfrm>
          <a:off x="15266044" y="18168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125747</xdr:rowOff>
    </xdr:from>
    <xdr:ext cx="405111" cy="259045"/>
    <xdr:sp macro="" textlink="">
      <xdr:nvSpPr>
        <xdr:cNvPr id="663" name="n_2mainValue【公民館】&#10;有形固定資産減価償却率">
          <a:extLst>
            <a:ext uri="{FF2B5EF4-FFF2-40B4-BE49-F238E27FC236}">
              <a16:creationId xmlns:a16="http://schemas.microsoft.com/office/drawing/2014/main" id="{F713085D-6162-452E-873A-C1C09EF57AC2}"/>
            </a:ext>
          </a:extLst>
        </xdr:cNvPr>
        <xdr:cNvSpPr txBox="1"/>
      </xdr:nvSpPr>
      <xdr:spPr>
        <a:xfrm>
          <a:off x="14389744" y="1812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87647</xdr:rowOff>
    </xdr:from>
    <xdr:ext cx="405111" cy="259045"/>
    <xdr:sp macro="" textlink="">
      <xdr:nvSpPr>
        <xdr:cNvPr id="664" name="n_3mainValue【公民館】&#10;有形固定資産減価償却率">
          <a:extLst>
            <a:ext uri="{FF2B5EF4-FFF2-40B4-BE49-F238E27FC236}">
              <a16:creationId xmlns:a16="http://schemas.microsoft.com/office/drawing/2014/main" id="{630F3C79-B95F-4B7E-A544-4F0E6370877B}"/>
            </a:ext>
          </a:extLst>
        </xdr:cNvPr>
        <xdr:cNvSpPr txBox="1"/>
      </xdr:nvSpPr>
      <xdr:spPr>
        <a:xfrm>
          <a:off x="13500744" y="1808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60977</xdr:rowOff>
    </xdr:from>
    <xdr:ext cx="405111" cy="259045"/>
    <xdr:sp macro="" textlink="">
      <xdr:nvSpPr>
        <xdr:cNvPr id="665" name="n_4mainValue【公民館】&#10;有形固定資産減価償却率">
          <a:extLst>
            <a:ext uri="{FF2B5EF4-FFF2-40B4-BE49-F238E27FC236}">
              <a16:creationId xmlns:a16="http://schemas.microsoft.com/office/drawing/2014/main" id="{345E0499-F675-490E-BA35-FA9277C1318D}"/>
            </a:ext>
          </a:extLst>
        </xdr:cNvPr>
        <xdr:cNvSpPr txBox="1"/>
      </xdr:nvSpPr>
      <xdr:spPr>
        <a:xfrm>
          <a:off x="12611744" y="1806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6" name="正方形/長方形 665">
          <a:extLst>
            <a:ext uri="{FF2B5EF4-FFF2-40B4-BE49-F238E27FC236}">
              <a16:creationId xmlns:a16="http://schemas.microsoft.com/office/drawing/2014/main" id="{C5BFF6A1-8830-4200-AA92-5A95150D296B}"/>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67" name="正方形/長方形 666">
          <a:extLst>
            <a:ext uri="{FF2B5EF4-FFF2-40B4-BE49-F238E27FC236}">
              <a16:creationId xmlns:a16="http://schemas.microsoft.com/office/drawing/2014/main" id="{8C6703E5-BB51-4D54-B2B4-0BFE86DDE1B6}"/>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68" name="正方形/長方形 667">
          <a:extLst>
            <a:ext uri="{FF2B5EF4-FFF2-40B4-BE49-F238E27FC236}">
              <a16:creationId xmlns:a16="http://schemas.microsoft.com/office/drawing/2014/main" id="{DB3FFCA9-3B0C-47CA-826F-C2770F54E62B}"/>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69" name="正方形/長方形 668">
          <a:extLst>
            <a:ext uri="{FF2B5EF4-FFF2-40B4-BE49-F238E27FC236}">
              <a16:creationId xmlns:a16="http://schemas.microsoft.com/office/drawing/2014/main" id="{5CCBEF1D-69B9-4412-ABE9-93FE554E8D2E}"/>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70" name="正方形/長方形 669">
          <a:extLst>
            <a:ext uri="{FF2B5EF4-FFF2-40B4-BE49-F238E27FC236}">
              <a16:creationId xmlns:a16="http://schemas.microsoft.com/office/drawing/2014/main" id="{952ABB78-68E5-4301-B7C9-6171F68F0236}"/>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71" name="正方形/長方形 670">
          <a:extLst>
            <a:ext uri="{FF2B5EF4-FFF2-40B4-BE49-F238E27FC236}">
              <a16:creationId xmlns:a16="http://schemas.microsoft.com/office/drawing/2014/main" id="{E98792F4-505C-4D53-AC8F-C6B6609A0F89}"/>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72" name="正方形/長方形 671">
          <a:extLst>
            <a:ext uri="{FF2B5EF4-FFF2-40B4-BE49-F238E27FC236}">
              <a16:creationId xmlns:a16="http://schemas.microsoft.com/office/drawing/2014/main" id="{B8CF316F-452B-40D3-B633-A6E665A14F91}"/>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73" name="正方形/長方形 672">
          <a:extLst>
            <a:ext uri="{FF2B5EF4-FFF2-40B4-BE49-F238E27FC236}">
              <a16:creationId xmlns:a16="http://schemas.microsoft.com/office/drawing/2014/main" id="{C10DD191-290B-4C25-95E3-0E740334267A}"/>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74" name="テキスト ボックス 673">
          <a:extLst>
            <a:ext uri="{FF2B5EF4-FFF2-40B4-BE49-F238E27FC236}">
              <a16:creationId xmlns:a16="http://schemas.microsoft.com/office/drawing/2014/main" id="{492E7DAD-76A2-4E81-834D-05638FC39008}"/>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5" name="直線コネクタ 674">
          <a:extLst>
            <a:ext uri="{FF2B5EF4-FFF2-40B4-BE49-F238E27FC236}">
              <a16:creationId xmlns:a16="http://schemas.microsoft.com/office/drawing/2014/main" id="{B4B3575F-2F28-4EC9-81BE-97DCE114C933}"/>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76" name="直線コネクタ 675">
          <a:extLst>
            <a:ext uri="{FF2B5EF4-FFF2-40B4-BE49-F238E27FC236}">
              <a16:creationId xmlns:a16="http://schemas.microsoft.com/office/drawing/2014/main" id="{DE2ACEC0-2404-4A08-A5F4-20F4D6D3A4E1}"/>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77" name="テキスト ボックス 676">
          <a:extLst>
            <a:ext uri="{FF2B5EF4-FFF2-40B4-BE49-F238E27FC236}">
              <a16:creationId xmlns:a16="http://schemas.microsoft.com/office/drawing/2014/main" id="{9EA2908B-8DE0-4F7B-BD07-AC1FBD15CAC9}"/>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78" name="直線コネクタ 677">
          <a:extLst>
            <a:ext uri="{FF2B5EF4-FFF2-40B4-BE49-F238E27FC236}">
              <a16:creationId xmlns:a16="http://schemas.microsoft.com/office/drawing/2014/main" id="{D5082792-12B3-4F68-96BE-07B4F7A35399}"/>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79" name="テキスト ボックス 678">
          <a:extLst>
            <a:ext uri="{FF2B5EF4-FFF2-40B4-BE49-F238E27FC236}">
              <a16:creationId xmlns:a16="http://schemas.microsoft.com/office/drawing/2014/main" id="{0F925A04-B9E6-4A05-9D9B-28783297BBD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80" name="直線コネクタ 679">
          <a:extLst>
            <a:ext uri="{FF2B5EF4-FFF2-40B4-BE49-F238E27FC236}">
              <a16:creationId xmlns:a16="http://schemas.microsoft.com/office/drawing/2014/main" id="{50F1A9DA-6DB6-457A-88F0-F0F321B1E85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81" name="テキスト ボックス 680">
          <a:extLst>
            <a:ext uri="{FF2B5EF4-FFF2-40B4-BE49-F238E27FC236}">
              <a16:creationId xmlns:a16="http://schemas.microsoft.com/office/drawing/2014/main" id="{FEEB14A3-1CF4-4E5D-93D0-E90C15693C69}"/>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82" name="直線コネクタ 681">
          <a:extLst>
            <a:ext uri="{FF2B5EF4-FFF2-40B4-BE49-F238E27FC236}">
              <a16:creationId xmlns:a16="http://schemas.microsoft.com/office/drawing/2014/main" id="{E8CA06BD-BC8B-48FA-B8C0-F847A30E1357}"/>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83" name="テキスト ボックス 682">
          <a:extLst>
            <a:ext uri="{FF2B5EF4-FFF2-40B4-BE49-F238E27FC236}">
              <a16:creationId xmlns:a16="http://schemas.microsoft.com/office/drawing/2014/main" id="{86C68421-58F1-4762-AC2A-7C46E3301B4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84" name="直線コネクタ 683">
          <a:extLst>
            <a:ext uri="{FF2B5EF4-FFF2-40B4-BE49-F238E27FC236}">
              <a16:creationId xmlns:a16="http://schemas.microsoft.com/office/drawing/2014/main" id="{0AD6D325-209C-46F1-86B7-8160AE136ABE}"/>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85" name="テキスト ボックス 684">
          <a:extLst>
            <a:ext uri="{FF2B5EF4-FFF2-40B4-BE49-F238E27FC236}">
              <a16:creationId xmlns:a16="http://schemas.microsoft.com/office/drawing/2014/main" id="{2457DBC4-803B-4122-A602-3B3826A5C2E7}"/>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6" name="直線コネクタ 685">
          <a:extLst>
            <a:ext uri="{FF2B5EF4-FFF2-40B4-BE49-F238E27FC236}">
              <a16:creationId xmlns:a16="http://schemas.microsoft.com/office/drawing/2014/main" id="{AA30453F-3256-45D3-93FB-E435183A2EC9}"/>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87" name="テキスト ボックス 686">
          <a:extLst>
            <a:ext uri="{FF2B5EF4-FFF2-40B4-BE49-F238E27FC236}">
              <a16:creationId xmlns:a16="http://schemas.microsoft.com/office/drawing/2014/main" id="{398B3E46-6381-49F0-B127-6957A77B19DB}"/>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88" name="【公民館】&#10;一人当たり面積グラフ枠">
          <a:extLst>
            <a:ext uri="{FF2B5EF4-FFF2-40B4-BE49-F238E27FC236}">
              <a16:creationId xmlns:a16="http://schemas.microsoft.com/office/drawing/2014/main" id="{53C3496D-1751-4A2F-A0D8-F0C6D26B2EFF}"/>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100330</xdr:rowOff>
    </xdr:from>
    <xdr:to>
      <xdr:col>116</xdr:col>
      <xdr:colOff>62864</xdr:colOff>
      <xdr:row>108</xdr:row>
      <xdr:rowOff>142239</xdr:rowOff>
    </xdr:to>
    <xdr:cxnSp macro="">
      <xdr:nvCxnSpPr>
        <xdr:cNvPr id="689" name="直線コネクタ 688">
          <a:extLst>
            <a:ext uri="{FF2B5EF4-FFF2-40B4-BE49-F238E27FC236}">
              <a16:creationId xmlns:a16="http://schemas.microsoft.com/office/drawing/2014/main" id="{A79BB98D-1DA7-43E2-B5EF-CEF5134BFC5D}"/>
            </a:ext>
          </a:extLst>
        </xdr:cNvPr>
        <xdr:cNvCxnSpPr/>
      </xdr:nvCxnSpPr>
      <xdr:spPr>
        <a:xfrm flipV="1">
          <a:off x="22160864" y="17245330"/>
          <a:ext cx="0" cy="1413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146066</xdr:rowOff>
    </xdr:from>
    <xdr:ext cx="469744" cy="259045"/>
    <xdr:sp macro="" textlink="">
      <xdr:nvSpPr>
        <xdr:cNvPr id="690" name="【公民館】&#10;一人当たり面積最小値テキスト">
          <a:extLst>
            <a:ext uri="{FF2B5EF4-FFF2-40B4-BE49-F238E27FC236}">
              <a16:creationId xmlns:a16="http://schemas.microsoft.com/office/drawing/2014/main" id="{51E87C7C-CAD7-4E74-90AF-DA57F3179423}"/>
            </a:ext>
          </a:extLst>
        </xdr:cNvPr>
        <xdr:cNvSpPr txBox="1"/>
      </xdr:nvSpPr>
      <xdr:spPr>
        <a:xfrm>
          <a:off x="22199600" y="18662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142239</xdr:rowOff>
    </xdr:from>
    <xdr:to>
      <xdr:col>116</xdr:col>
      <xdr:colOff>152400</xdr:colOff>
      <xdr:row>108</xdr:row>
      <xdr:rowOff>142239</xdr:rowOff>
    </xdr:to>
    <xdr:cxnSp macro="">
      <xdr:nvCxnSpPr>
        <xdr:cNvPr id="691" name="直線コネクタ 690">
          <a:extLst>
            <a:ext uri="{FF2B5EF4-FFF2-40B4-BE49-F238E27FC236}">
              <a16:creationId xmlns:a16="http://schemas.microsoft.com/office/drawing/2014/main" id="{D2F2D36C-4A84-489B-A1C2-2166D99E734F}"/>
            </a:ext>
          </a:extLst>
        </xdr:cNvPr>
        <xdr:cNvCxnSpPr/>
      </xdr:nvCxnSpPr>
      <xdr:spPr>
        <a:xfrm>
          <a:off x="22072600" y="1865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47007</xdr:rowOff>
    </xdr:from>
    <xdr:ext cx="469744" cy="259045"/>
    <xdr:sp macro="" textlink="">
      <xdr:nvSpPr>
        <xdr:cNvPr id="692" name="【公民館】&#10;一人当たり面積最大値テキスト">
          <a:extLst>
            <a:ext uri="{FF2B5EF4-FFF2-40B4-BE49-F238E27FC236}">
              <a16:creationId xmlns:a16="http://schemas.microsoft.com/office/drawing/2014/main" id="{6B2DC1DF-59E8-4F9B-B6FE-A77BB839C799}"/>
            </a:ext>
          </a:extLst>
        </xdr:cNvPr>
        <xdr:cNvSpPr txBox="1"/>
      </xdr:nvSpPr>
      <xdr:spPr>
        <a:xfrm>
          <a:off x="22199600" y="17020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100330</xdr:rowOff>
    </xdr:from>
    <xdr:to>
      <xdr:col>116</xdr:col>
      <xdr:colOff>152400</xdr:colOff>
      <xdr:row>100</xdr:row>
      <xdr:rowOff>100330</xdr:rowOff>
    </xdr:to>
    <xdr:cxnSp macro="">
      <xdr:nvCxnSpPr>
        <xdr:cNvPr id="693" name="直線コネクタ 692">
          <a:extLst>
            <a:ext uri="{FF2B5EF4-FFF2-40B4-BE49-F238E27FC236}">
              <a16:creationId xmlns:a16="http://schemas.microsoft.com/office/drawing/2014/main" id="{DC2012CF-3A77-4989-8A92-0B4CBF8E82CF}"/>
            </a:ext>
          </a:extLst>
        </xdr:cNvPr>
        <xdr:cNvCxnSpPr/>
      </xdr:nvCxnSpPr>
      <xdr:spPr>
        <a:xfrm>
          <a:off x="22072600" y="17245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73677</xdr:rowOff>
    </xdr:from>
    <xdr:ext cx="469744" cy="259045"/>
    <xdr:sp macro="" textlink="">
      <xdr:nvSpPr>
        <xdr:cNvPr id="694" name="【公民館】&#10;一人当たり面積平均値テキスト">
          <a:extLst>
            <a:ext uri="{FF2B5EF4-FFF2-40B4-BE49-F238E27FC236}">
              <a16:creationId xmlns:a16="http://schemas.microsoft.com/office/drawing/2014/main" id="{EF126F34-D74D-406C-A6F6-F47C03B0FEB3}"/>
            </a:ext>
          </a:extLst>
        </xdr:cNvPr>
        <xdr:cNvSpPr txBox="1"/>
      </xdr:nvSpPr>
      <xdr:spPr>
        <a:xfrm>
          <a:off x="22199600" y="18247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95250</xdr:rowOff>
    </xdr:from>
    <xdr:to>
      <xdr:col>116</xdr:col>
      <xdr:colOff>114300</xdr:colOff>
      <xdr:row>107</xdr:row>
      <xdr:rowOff>25400</xdr:rowOff>
    </xdr:to>
    <xdr:sp macro="" textlink="">
      <xdr:nvSpPr>
        <xdr:cNvPr id="695" name="フローチャート: 判断 694">
          <a:extLst>
            <a:ext uri="{FF2B5EF4-FFF2-40B4-BE49-F238E27FC236}">
              <a16:creationId xmlns:a16="http://schemas.microsoft.com/office/drawing/2014/main" id="{720E3221-7348-4461-9C2C-CFCAA4769F87}"/>
            </a:ext>
          </a:extLst>
        </xdr:cNvPr>
        <xdr:cNvSpPr/>
      </xdr:nvSpPr>
      <xdr:spPr>
        <a:xfrm>
          <a:off x="22110700" y="18268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106680</xdr:rowOff>
    </xdr:from>
    <xdr:to>
      <xdr:col>112</xdr:col>
      <xdr:colOff>38100</xdr:colOff>
      <xdr:row>107</xdr:row>
      <xdr:rowOff>36830</xdr:rowOff>
    </xdr:to>
    <xdr:sp macro="" textlink="">
      <xdr:nvSpPr>
        <xdr:cNvPr id="696" name="フローチャート: 判断 695">
          <a:extLst>
            <a:ext uri="{FF2B5EF4-FFF2-40B4-BE49-F238E27FC236}">
              <a16:creationId xmlns:a16="http://schemas.microsoft.com/office/drawing/2014/main" id="{7251DBEB-F755-4ECB-81F4-B54B5220F776}"/>
            </a:ext>
          </a:extLst>
        </xdr:cNvPr>
        <xdr:cNvSpPr/>
      </xdr:nvSpPr>
      <xdr:spPr>
        <a:xfrm>
          <a:off x="21272500" y="18280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143511</xdr:rowOff>
    </xdr:from>
    <xdr:to>
      <xdr:col>107</xdr:col>
      <xdr:colOff>101600</xdr:colOff>
      <xdr:row>107</xdr:row>
      <xdr:rowOff>73661</xdr:rowOff>
    </xdr:to>
    <xdr:sp macro="" textlink="">
      <xdr:nvSpPr>
        <xdr:cNvPr id="697" name="フローチャート: 判断 696">
          <a:extLst>
            <a:ext uri="{FF2B5EF4-FFF2-40B4-BE49-F238E27FC236}">
              <a16:creationId xmlns:a16="http://schemas.microsoft.com/office/drawing/2014/main" id="{4B67BE1A-6245-4C49-B353-8E9328689276}"/>
            </a:ext>
          </a:extLst>
        </xdr:cNvPr>
        <xdr:cNvSpPr/>
      </xdr:nvSpPr>
      <xdr:spPr>
        <a:xfrm>
          <a:off x="20383500" y="1831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119380</xdr:rowOff>
    </xdr:from>
    <xdr:to>
      <xdr:col>102</xdr:col>
      <xdr:colOff>165100</xdr:colOff>
      <xdr:row>107</xdr:row>
      <xdr:rowOff>49530</xdr:rowOff>
    </xdr:to>
    <xdr:sp macro="" textlink="">
      <xdr:nvSpPr>
        <xdr:cNvPr id="698" name="フローチャート: 判断 697">
          <a:extLst>
            <a:ext uri="{FF2B5EF4-FFF2-40B4-BE49-F238E27FC236}">
              <a16:creationId xmlns:a16="http://schemas.microsoft.com/office/drawing/2014/main" id="{9FB1FDD9-8F66-434E-B749-206FD811A28C}"/>
            </a:ext>
          </a:extLst>
        </xdr:cNvPr>
        <xdr:cNvSpPr/>
      </xdr:nvSpPr>
      <xdr:spPr>
        <a:xfrm>
          <a:off x="19494500" y="1829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109220</xdr:rowOff>
    </xdr:from>
    <xdr:to>
      <xdr:col>98</xdr:col>
      <xdr:colOff>38100</xdr:colOff>
      <xdr:row>107</xdr:row>
      <xdr:rowOff>39370</xdr:rowOff>
    </xdr:to>
    <xdr:sp macro="" textlink="">
      <xdr:nvSpPr>
        <xdr:cNvPr id="699" name="フローチャート: 判断 698">
          <a:extLst>
            <a:ext uri="{FF2B5EF4-FFF2-40B4-BE49-F238E27FC236}">
              <a16:creationId xmlns:a16="http://schemas.microsoft.com/office/drawing/2014/main" id="{748E32E4-1412-4880-9F97-2D2A20881429}"/>
            </a:ext>
          </a:extLst>
        </xdr:cNvPr>
        <xdr:cNvSpPr/>
      </xdr:nvSpPr>
      <xdr:spPr>
        <a:xfrm>
          <a:off x="18605500" y="1828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00" name="テキスト ボックス 699">
          <a:extLst>
            <a:ext uri="{FF2B5EF4-FFF2-40B4-BE49-F238E27FC236}">
              <a16:creationId xmlns:a16="http://schemas.microsoft.com/office/drawing/2014/main" id="{7B5A2AA9-FF1D-4C28-BDD1-5D38093F1D6A}"/>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01" name="テキスト ボックス 700">
          <a:extLst>
            <a:ext uri="{FF2B5EF4-FFF2-40B4-BE49-F238E27FC236}">
              <a16:creationId xmlns:a16="http://schemas.microsoft.com/office/drawing/2014/main" id="{C17F82D7-9EE7-478D-B3E1-CB29B8347F38}"/>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02" name="テキスト ボックス 701">
          <a:extLst>
            <a:ext uri="{FF2B5EF4-FFF2-40B4-BE49-F238E27FC236}">
              <a16:creationId xmlns:a16="http://schemas.microsoft.com/office/drawing/2014/main" id="{26076739-84FC-4FE4-BB68-7EFC062BF193}"/>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03" name="テキスト ボックス 702">
          <a:extLst>
            <a:ext uri="{FF2B5EF4-FFF2-40B4-BE49-F238E27FC236}">
              <a16:creationId xmlns:a16="http://schemas.microsoft.com/office/drawing/2014/main" id="{5DF124C6-74E2-410E-AE16-5C7741C3A311}"/>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04" name="テキスト ボックス 703">
          <a:extLst>
            <a:ext uri="{FF2B5EF4-FFF2-40B4-BE49-F238E27FC236}">
              <a16:creationId xmlns:a16="http://schemas.microsoft.com/office/drawing/2014/main" id="{B0856A0D-37C6-477A-A860-9F3970888FF5}"/>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22861</xdr:rowOff>
    </xdr:from>
    <xdr:to>
      <xdr:col>112</xdr:col>
      <xdr:colOff>38100</xdr:colOff>
      <xdr:row>108</xdr:row>
      <xdr:rowOff>124461</xdr:rowOff>
    </xdr:to>
    <xdr:sp macro="" textlink="">
      <xdr:nvSpPr>
        <xdr:cNvPr id="705" name="楕円 704">
          <a:extLst>
            <a:ext uri="{FF2B5EF4-FFF2-40B4-BE49-F238E27FC236}">
              <a16:creationId xmlns:a16="http://schemas.microsoft.com/office/drawing/2014/main" id="{81F3884A-EFEE-4F51-AE81-AC0A9466AD0B}"/>
            </a:ext>
          </a:extLst>
        </xdr:cNvPr>
        <xdr:cNvSpPr/>
      </xdr:nvSpPr>
      <xdr:spPr>
        <a:xfrm>
          <a:off x="21272500" y="18539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22861</xdr:rowOff>
    </xdr:from>
    <xdr:to>
      <xdr:col>107</xdr:col>
      <xdr:colOff>101600</xdr:colOff>
      <xdr:row>108</xdr:row>
      <xdr:rowOff>124461</xdr:rowOff>
    </xdr:to>
    <xdr:sp macro="" textlink="">
      <xdr:nvSpPr>
        <xdr:cNvPr id="706" name="楕円 705">
          <a:extLst>
            <a:ext uri="{FF2B5EF4-FFF2-40B4-BE49-F238E27FC236}">
              <a16:creationId xmlns:a16="http://schemas.microsoft.com/office/drawing/2014/main" id="{715E91FC-C015-44FE-8826-1892CE85FFA9}"/>
            </a:ext>
          </a:extLst>
        </xdr:cNvPr>
        <xdr:cNvSpPr/>
      </xdr:nvSpPr>
      <xdr:spPr>
        <a:xfrm>
          <a:off x="20383500" y="18539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73661</xdr:rowOff>
    </xdr:from>
    <xdr:to>
      <xdr:col>111</xdr:col>
      <xdr:colOff>177800</xdr:colOff>
      <xdr:row>108</xdr:row>
      <xdr:rowOff>73661</xdr:rowOff>
    </xdr:to>
    <xdr:cxnSp macro="">
      <xdr:nvCxnSpPr>
        <xdr:cNvPr id="707" name="直線コネクタ 706">
          <a:extLst>
            <a:ext uri="{FF2B5EF4-FFF2-40B4-BE49-F238E27FC236}">
              <a16:creationId xmlns:a16="http://schemas.microsoft.com/office/drawing/2014/main" id="{C9FD5C48-581A-4EE5-9B2D-1E0C792CD8EE}"/>
            </a:ext>
          </a:extLst>
        </xdr:cNvPr>
        <xdr:cNvCxnSpPr/>
      </xdr:nvCxnSpPr>
      <xdr:spPr>
        <a:xfrm>
          <a:off x="20434300" y="185902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22861</xdr:rowOff>
    </xdr:from>
    <xdr:to>
      <xdr:col>102</xdr:col>
      <xdr:colOff>165100</xdr:colOff>
      <xdr:row>108</xdr:row>
      <xdr:rowOff>124461</xdr:rowOff>
    </xdr:to>
    <xdr:sp macro="" textlink="">
      <xdr:nvSpPr>
        <xdr:cNvPr id="708" name="楕円 707">
          <a:extLst>
            <a:ext uri="{FF2B5EF4-FFF2-40B4-BE49-F238E27FC236}">
              <a16:creationId xmlns:a16="http://schemas.microsoft.com/office/drawing/2014/main" id="{7DBCBC2A-E0D7-435C-84B2-13AF8CBE2CE7}"/>
            </a:ext>
          </a:extLst>
        </xdr:cNvPr>
        <xdr:cNvSpPr/>
      </xdr:nvSpPr>
      <xdr:spPr>
        <a:xfrm>
          <a:off x="19494500" y="18539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73661</xdr:rowOff>
    </xdr:from>
    <xdr:to>
      <xdr:col>107</xdr:col>
      <xdr:colOff>50800</xdr:colOff>
      <xdr:row>108</xdr:row>
      <xdr:rowOff>73661</xdr:rowOff>
    </xdr:to>
    <xdr:cxnSp macro="">
      <xdr:nvCxnSpPr>
        <xdr:cNvPr id="709" name="直線コネクタ 708">
          <a:extLst>
            <a:ext uri="{FF2B5EF4-FFF2-40B4-BE49-F238E27FC236}">
              <a16:creationId xmlns:a16="http://schemas.microsoft.com/office/drawing/2014/main" id="{0A986C30-50B4-44CE-BD0D-3B8B10863DA7}"/>
            </a:ext>
          </a:extLst>
        </xdr:cNvPr>
        <xdr:cNvCxnSpPr/>
      </xdr:nvCxnSpPr>
      <xdr:spPr>
        <a:xfrm>
          <a:off x="19545300" y="185902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24130</xdr:rowOff>
    </xdr:from>
    <xdr:to>
      <xdr:col>98</xdr:col>
      <xdr:colOff>38100</xdr:colOff>
      <xdr:row>108</xdr:row>
      <xdr:rowOff>125730</xdr:rowOff>
    </xdr:to>
    <xdr:sp macro="" textlink="">
      <xdr:nvSpPr>
        <xdr:cNvPr id="710" name="楕円 709">
          <a:extLst>
            <a:ext uri="{FF2B5EF4-FFF2-40B4-BE49-F238E27FC236}">
              <a16:creationId xmlns:a16="http://schemas.microsoft.com/office/drawing/2014/main" id="{BDA8DE54-85DC-4B5D-BA54-C8072E59A17C}"/>
            </a:ext>
          </a:extLst>
        </xdr:cNvPr>
        <xdr:cNvSpPr/>
      </xdr:nvSpPr>
      <xdr:spPr>
        <a:xfrm>
          <a:off x="18605500" y="1854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73661</xdr:rowOff>
    </xdr:from>
    <xdr:to>
      <xdr:col>102</xdr:col>
      <xdr:colOff>114300</xdr:colOff>
      <xdr:row>108</xdr:row>
      <xdr:rowOff>74930</xdr:rowOff>
    </xdr:to>
    <xdr:cxnSp macro="">
      <xdr:nvCxnSpPr>
        <xdr:cNvPr id="711" name="直線コネクタ 710">
          <a:extLst>
            <a:ext uri="{FF2B5EF4-FFF2-40B4-BE49-F238E27FC236}">
              <a16:creationId xmlns:a16="http://schemas.microsoft.com/office/drawing/2014/main" id="{0964C61F-4773-4E47-A4FD-5F59464532B3}"/>
            </a:ext>
          </a:extLst>
        </xdr:cNvPr>
        <xdr:cNvCxnSpPr/>
      </xdr:nvCxnSpPr>
      <xdr:spPr>
        <a:xfrm flipV="1">
          <a:off x="18656300" y="18590261"/>
          <a:ext cx="88900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53357</xdr:rowOff>
    </xdr:from>
    <xdr:ext cx="469744" cy="259045"/>
    <xdr:sp macro="" textlink="">
      <xdr:nvSpPr>
        <xdr:cNvPr id="712" name="n_1aveValue【公民館】&#10;一人当たり面積">
          <a:extLst>
            <a:ext uri="{FF2B5EF4-FFF2-40B4-BE49-F238E27FC236}">
              <a16:creationId xmlns:a16="http://schemas.microsoft.com/office/drawing/2014/main" id="{91ED08D2-1DB0-4E3D-82F3-73CD892F4A63}"/>
            </a:ext>
          </a:extLst>
        </xdr:cNvPr>
        <xdr:cNvSpPr txBox="1"/>
      </xdr:nvSpPr>
      <xdr:spPr>
        <a:xfrm>
          <a:off x="21075727" y="18055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90188</xdr:rowOff>
    </xdr:from>
    <xdr:ext cx="469744" cy="259045"/>
    <xdr:sp macro="" textlink="">
      <xdr:nvSpPr>
        <xdr:cNvPr id="713" name="n_2aveValue【公民館】&#10;一人当たり面積">
          <a:extLst>
            <a:ext uri="{FF2B5EF4-FFF2-40B4-BE49-F238E27FC236}">
              <a16:creationId xmlns:a16="http://schemas.microsoft.com/office/drawing/2014/main" id="{5976A730-308F-404E-995F-3F0BD7A81F93}"/>
            </a:ext>
          </a:extLst>
        </xdr:cNvPr>
        <xdr:cNvSpPr txBox="1"/>
      </xdr:nvSpPr>
      <xdr:spPr>
        <a:xfrm>
          <a:off x="20199427" y="18092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66057</xdr:rowOff>
    </xdr:from>
    <xdr:ext cx="469744" cy="259045"/>
    <xdr:sp macro="" textlink="">
      <xdr:nvSpPr>
        <xdr:cNvPr id="714" name="n_3aveValue【公民館】&#10;一人当たり面積">
          <a:extLst>
            <a:ext uri="{FF2B5EF4-FFF2-40B4-BE49-F238E27FC236}">
              <a16:creationId xmlns:a16="http://schemas.microsoft.com/office/drawing/2014/main" id="{0F8645FB-EEF1-4CFB-A5E3-113910CE98B3}"/>
            </a:ext>
          </a:extLst>
        </xdr:cNvPr>
        <xdr:cNvSpPr txBox="1"/>
      </xdr:nvSpPr>
      <xdr:spPr>
        <a:xfrm>
          <a:off x="19310427" y="18068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55897</xdr:rowOff>
    </xdr:from>
    <xdr:ext cx="469744" cy="259045"/>
    <xdr:sp macro="" textlink="">
      <xdr:nvSpPr>
        <xdr:cNvPr id="715" name="n_4aveValue【公民館】&#10;一人当たり面積">
          <a:extLst>
            <a:ext uri="{FF2B5EF4-FFF2-40B4-BE49-F238E27FC236}">
              <a16:creationId xmlns:a16="http://schemas.microsoft.com/office/drawing/2014/main" id="{28279A0D-BCF3-4CAE-9FC9-0E8FC4CCD965}"/>
            </a:ext>
          </a:extLst>
        </xdr:cNvPr>
        <xdr:cNvSpPr txBox="1"/>
      </xdr:nvSpPr>
      <xdr:spPr>
        <a:xfrm>
          <a:off x="18421427" y="1805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115588</xdr:rowOff>
    </xdr:from>
    <xdr:ext cx="469744" cy="259045"/>
    <xdr:sp macro="" textlink="">
      <xdr:nvSpPr>
        <xdr:cNvPr id="716" name="n_1mainValue【公民館】&#10;一人当たり面積">
          <a:extLst>
            <a:ext uri="{FF2B5EF4-FFF2-40B4-BE49-F238E27FC236}">
              <a16:creationId xmlns:a16="http://schemas.microsoft.com/office/drawing/2014/main" id="{82F94310-B39F-43BA-9571-78BF2C2B8FB6}"/>
            </a:ext>
          </a:extLst>
        </xdr:cNvPr>
        <xdr:cNvSpPr txBox="1"/>
      </xdr:nvSpPr>
      <xdr:spPr>
        <a:xfrm>
          <a:off x="21075727" y="18632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115588</xdr:rowOff>
    </xdr:from>
    <xdr:ext cx="469744" cy="259045"/>
    <xdr:sp macro="" textlink="">
      <xdr:nvSpPr>
        <xdr:cNvPr id="717" name="n_2mainValue【公民館】&#10;一人当たり面積">
          <a:extLst>
            <a:ext uri="{FF2B5EF4-FFF2-40B4-BE49-F238E27FC236}">
              <a16:creationId xmlns:a16="http://schemas.microsoft.com/office/drawing/2014/main" id="{A92A54F6-014B-4D41-8220-703CC6541B76}"/>
            </a:ext>
          </a:extLst>
        </xdr:cNvPr>
        <xdr:cNvSpPr txBox="1"/>
      </xdr:nvSpPr>
      <xdr:spPr>
        <a:xfrm>
          <a:off x="20199427" y="18632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115588</xdr:rowOff>
    </xdr:from>
    <xdr:ext cx="469744" cy="259045"/>
    <xdr:sp macro="" textlink="">
      <xdr:nvSpPr>
        <xdr:cNvPr id="718" name="n_3mainValue【公民館】&#10;一人当たり面積">
          <a:extLst>
            <a:ext uri="{FF2B5EF4-FFF2-40B4-BE49-F238E27FC236}">
              <a16:creationId xmlns:a16="http://schemas.microsoft.com/office/drawing/2014/main" id="{A4260F52-77E3-440E-ACA9-410FD55D6C35}"/>
            </a:ext>
          </a:extLst>
        </xdr:cNvPr>
        <xdr:cNvSpPr txBox="1"/>
      </xdr:nvSpPr>
      <xdr:spPr>
        <a:xfrm>
          <a:off x="19310427" y="18632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116857</xdr:rowOff>
    </xdr:from>
    <xdr:ext cx="469744" cy="259045"/>
    <xdr:sp macro="" textlink="">
      <xdr:nvSpPr>
        <xdr:cNvPr id="719" name="n_4mainValue【公民館】&#10;一人当たり面積">
          <a:extLst>
            <a:ext uri="{FF2B5EF4-FFF2-40B4-BE49-F238E27FC236}">
              <a16:creationId xmlns:a16="http://schemas.microsoft.com/office/drawing/2014/main" id="{37475DAE-778C-491E-987B-64BD8421B0BF}"/>
            </a:ext>
          </a:extLst>
        </xdr:cNvPr>
        <xdr:cNvSpPr txBox="1"/>
      </xdr:nvSpPr>
      <xdr:spPr>
        <a:xfrm>
          <a:off x="18421427" y="18633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20" name="正方形/長方形 719">
          <a:extLst>
            <a:ext uri="{FF2B5EF4-FFF2-40B4-BE49-F238E27FC236}">
              <a16:creationId xmlns:a16="http://schemas.microsoft.com/office/drawing/2014/main" id="{EEDF4359-7F9C-42BA-9E55-CA67CA53492A}"/>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21" name="正方形/長方形 720">
          <a:extLst>
            <a:ext uri="{FF2B5EF4-FFF2-40B4-BE49-F238E27FC236}">
              <a16:creationId xmlns:a16="http://schemas.microsoft.com/office/drawing/2014/main" id="{087216A4-DF1F-4D86-9E0F-3E2B06A766AA}"/>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22" name="テキスト ボックス 721">
          <a:extLst>
            <a:ext uri="{FF2B5EF4-FFF2-40B4-BE49-F238E27FC236}">
              <a16:creationId xmlns:a16="http://schemas.microsoft.com/office/drawing/2014/main" id="{044102FF-AB56-4F02-9455-70FBDA055CBA}"/>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道路、橋りょう・トンネル、学校施設、公営住宅、公民館については有形固定資産減価償却率が類似団体平均を上回っており、特に学校施設において老朽化が進んでいる。令和２年度に個別施設管理計画の策定が終了する予定であり、施設の評価に基づき更新・再編・統合・廃止について検討を行う。</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150DB90A-A345-4870-B447-94CBB2802795}"/>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14927587-C228-4F5E-A1E2-3054751E1A55}"/>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3D08D285-4160-41EF-9969-D8168A96B3A3}"/>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5C34854C-2A14-4054-975E-C2FA0FF9E585}"/>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長崎県川棚町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96BFCE-5389-4BF5-92EF-4ABF55235D4A}"/>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5A24BC05-C6FE-4D2E-908F-BEEE33F014C6}"/>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E2266CAC-AD16-49E2-AB36-D904D9EC426F}"/>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F2C527A2-71B5-4264-8A06-B598D781388B}"/>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16490CE0-47DD-42D2-A3CF-FFADEB64ABCF}"/>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62080205-16E9-4571-9367-9461D8A22A74}"/>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13,884
13,810
37.25
6,628,503
6,490,246
118,187
3,644,092
5,190,276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164EA6F0-3656-4795-9CCA-A40432C52D66}"/>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7E4C628C-6774-4634-998F-848FFEA9ABC6}"/>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6614704-9628-492B-B986-C7EAD36DB987}"/>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42.2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B2E8B27D-4575-4982-9A56-043DFE4BF017}"/>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8FBB3D2B-4524-4689-997F-1BE34D91AA45}"/>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E96EC6FA-D7D3-4933-8A28-600859658299}"/>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C696585E-E1DA-423D-B499-83C2F0E9A7EB}"/>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798FA570-F22D-40F3-BA50-123FA9CD76B7}"/>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E70D8F21-8AFB-4854-B487-0AEECF9B8343}"/>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294C1D86-BB85-43FE-B809-9514B0ACCDDC}"/>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D0F829D7-E97B-4299-9E17-2A038A2605A9}"/>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11E60B03-54BB-4A06-A0CB-DF5280A99102}"/>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AFB168A1-F1D7-4CC7-ABC8-29B6741E7F35}"/>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5996DF37-BDCE-4D21-ABB8-153168533388}"/>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177D00E2-2DB8-4358-915A-D5424B7FE2DA}"/>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323EB0D0-E1D1-4620-9D36-F6D4CE238D31}"/>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EC771BB-B33C-453B-B98F-12626E432F61}"/>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58F1804B-67A7-4B39-944B-112F1E716478}"/>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D16CD384-E318-4D6F-ABBD-6B7C181682D3}"/>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CA1E0D87-892C-456B-A4FA-615C7BD0423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FA5F520-2661-4DD4-9E83-9B44854D77E3}"/>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DB729835-6068-4DFD-ACB4-C8333C6BBD61}"/>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23015FAA-DE61-431D-9D5A-19F3AED74559}"/>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A1CE4700-4B90-45E6-8266-C0A5A7790F8D}"/>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19AAD931-7735-4FE2-9682-2CC595418EF3}"/>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B2BA107E-DA0C-453D-AC3F-51124E4022F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DCD95C22-E404-4C11-83EF-F1C77D29193D}"/>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35BC556F-3655-4DF9-BED5-76C97B103F8E}"/>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D4136BA1-B146-4A38-9EF4-CF57805FE868}"/>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71711098-98FB-4206-B1F5-B4B7A9A3D295}"/>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FF4647A6-2B13-43A6-AA49-AF7CEF150FE3}"/>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24B15250-C208-48F6-8C31-3223297C9748}"/>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C8A778CF-3E0D-40B9-8A42-859EAA6FAE87}"/>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C3F13C55-A838-4572-931B-EFF5794C9CA3}"/>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6C7DDE76-ED08-4535-99EF-1BCEE8C8C144}"/>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08595208-09F4-427E-A642-3357728D45BE}"/>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CA890676-A81E-48C6-9C73-1A632A5EAB2B}"/>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1866A0D6-B1E7-4F1B-AAFA-74FD6789EA6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D93DDE31-C5CA-4337-B76E-2BE7A003FB62}"/>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AF4F9A87-28CA-4800-90BB-B0F133113087}"/>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68736066-A76A-4F9C-8160-A1C26FC8C098}"/>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ABC87403-7A81-43E4-8D62-7D73B0E530B1}"/>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79D85F65-EA53-40F1-A916-EDAAA4B48A63}"/>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819F0D49-EBEF-4827-AAB2-26162BA36CF6}"/>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456D4476-9871-4A80-A87E-30369B5E8857}"/>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28B45B7D-8469-4F37-B019-AC9A308EF1F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F6B8CAFA-C5EB-40DC-B10E-6E20B7918B64}"/>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37DC2570-EC84-4606-9764-BBCD48CCF14A}"/>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a:extLst>
            <a:ext uri="{FF2B5EF4-FFF2-40B4-BE49-F238E27FC236}">
              <a16:creationId xmlns:a16="http://schemas.microsoft.com/office/drawing/2014/main" id="{D5218CE7-96BC-40C5-A7B3-A45F1106218B}"/>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a:extLst>
            <a:ext uri="{FF2B5EF4-FFF2-40B4-BE49-F238E27FC236}">
              <a16:creationId xmlns:a16="http://schemas.microsoft.com/office/drawing/2014/main" id="{C0BA632E-28EC-4891-919C-20DF314AB2ED}"/>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a:extLst>
            <a:ext uri="{FF2B5EF4-FFF2-40B4-BE49-F238E27FC236}">
              <a16:creationId xmlns:a16="http://schemas.microsoft.com/office/drawing/2014/main" id="{8EFAFE04-77B1-410E-BB1F-F9768A4BB66E}"/>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a:extLst>
            <a:ext uri="{FF2B5EF4-FFF2-40B4-BE49-F238E27FC236}">
              <a16:creationId xmlns:a16="http://schemas.microsoft.com/office/drawing/2014/main" id="{E3B365F3-1885-4E4D-ABC7-596214126AEF}"/>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a:extLst>
            <a:ext uri="{FF2B5EF4-FFF2-40B4-BE49-F238E27FC236}">
              <a16:creationId xmlns:a16="http://schemas.microsoft.com/office/drawing/2014/main" id="{C2DBFD34-5611-426A-A807-52ED33AF4F17}"/>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a:extLst>
            <a:ext uri="{FF2B5EF4-FFF2-40B4-BE49-F238E27FC236}">
              <a16:creationId xmlns:a16="http://schemas.microsoft.com/office/drawing/2014/main" id="{A676D8FF-13DE-4110-9B9E-04CB029CEE7B}"/>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a:extLst>
            <a:ext uri="{FF2B5EF4-FFF2-40B4-BE49-F238E27FC236}">
              <a16:creationId xmlns:a16="http://schemas.microsoft.com/office/drawing/2014/main" id="{F773B15D-4F0B-4529-9A63-05AA9C371E0B}"/>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a:extLst>
            <a:ext uri="{FF2B5EF4-FFF2-40B4-BE49-F238E27FC236}">
              <a16:creationId xmlns:a16="http://schemas.microsoft.com/office/drawing/2014/main" id="{742FF920-22CD-4E6D-B27A-25921DF858E5}"/>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a:extLst>
            <a:ext uri="{FF2B5EF4-FFF2-40B4-BE49-F238E27FC236}">
              <a16:creationId xmlns:a16="http://schemas.microsoft.com/office/drawing/2014/main" id="{B58527EB-7F4B-44E5-A6CE-70CBB0CF78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a:extLst>
            <a:ext uri="{FF2B5EF4-FFF2-40B4-BE49-F238E27FC236}">
              <a16:creationId xmlns:a16="http://schemas.microsoft.com/office/drawing/2014/main" id="{2FF9BF09-C3F9-4CC4-A8F9-6BAA83E5589F}"/>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a:extLst>
            <a:ext uri="{FF2B5EF4-FFF2-40B4-BE49-F238E27FC236}">
              <a16:creationId xmlns:a16="http://schemas.microsoft.com/office/drawing/2014/main" id="{8464EACD-3C88-4EFA-9798-D87CD1D70FBE}"/>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a:extLst>
            <a:ext uri="{FF2B5EF4-FFF2-40B4-BE49-F238E27FC236}">
              <a16:creationId xmlns:a16="http://schemas.microsoft.com/office/drawing/2014/main" id="{8BE8EDF6-BBFC-46C0-B54D-CC5990C8B4E1}"/>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a:extLst>
            <a:ext uri="{FF2B5EF4-FFF2-40B4-BE49-F238E27FC236}">
              <a16:creationId xmlns:a16="http://schemas.microsoft.com/office/drawing/2014/main" id="{C8D50745-20A6-4897-BC6D-7F9475DE59A6}"/>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169545</xdr:rowOff>
    </xdr:from>
    <xdr:to>
      <xdr:col>24</xdr:col>
      <xdr:colOff>62865</xdr:colOff>
      <xdr:row>64</xdr:row>
      <xdr:rowOff>76200</xdr:rowOff>
    </xdr:to>
    <xdr:cxnSp macro="">
      <xdr:nvCxnSpPr>
        <xdr:cNvPr id="73" name="直線コネクタ 72">
          <a:extLst>
            <a:ext uri="{FF2B5EF4-FFF2-40B4-BE49-F238E27FC236}">
              <a16:creationId xmlns:a16="http://schemas.microsoft.com/office/drawing/2014/main" id="{445785DD-3AC7-472F-811D-9941D5D4963A}"/>
            </a:ext>
          </a:extLst>
        </xdr:cNvPr>
        <xdr:cNvCxnSpPr/>
      </xdr:nvCxnSpPr>
      <xdr:spPr>
        <a:xfrm flipV="1">
          <a:off x="4634865" y="9599295"/>
          <a:ext cx="0" cy="1449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74" name="【体育館・プール】&#10;有形固定資産減価償却率最小値テキスト">
          <a:extLst>
            <a:ext uri="{FF2B5EF4-FFF2-40B4-BE49-F238E27FC236}">
              <a16:creationId xmlns:a16="http://schemas.microsoft.com/office/drawing/2014/main" id="{E36F73EA-FED9-4137-910C-425F168E7222}"/>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75" name="直線コネクタ 74">
          <a:extLst>
            <a:ext uri="{FF2B5EF4-FFF2-40B4-BE49-F238E27FC236}">
              <a16:creationId xmlns:a16="http://schemas.microsoft.com/office/drawing/2014/main" id="{A5B9C000-B863-4281-A5D6-94D6B45FDB4E}"/>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116222</xdr:rowOff>
    </xdr:from>
    <xdr:ext cx="405111" cy="259045"/>
    <xdr:sp macro="" textlink="">
      <xdr:nvSpPr>
        <xdr:cNvPr id="76" name="【体育館・プール】&#10;有形固定資産減価償却率最大値テキスト">
          <a:extLst>
            <a:ext uri="{FF2B5EF4-FFF2-40B4-BE49-F238E27FC236}">
              <a16:creationId xmlns:a16="http://schemas.microsoft.com/office/drawing/2014/main" id="{FCC10346-01F1-4C64-ACA6-4ABBEFDA9231}"/>
            </a:ext>
          </a:extLst>
        </xdr:cNvPr>
        <xdr:cNvSpPr txBox="1"/>
      </xdr:nvSpPr>
      <xdr:spPr>
        <a:xfrm>
          <a:off x="4673600" y="9374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169545</xdr:rowOff>
    </xdr:from>
    <xdr:to>
      <xdr:col>24</xdr:col>
      <xdr:colOff>152400</xdr:colOff>
      <xdr:row>55</xdr:row>
      <xdr:rowOff>169545</xdr:rowOff>
    </xdr:to>
    <xdr:cxnSp macro="">
      <xdr:nvCxnSpPr>
        <xdr:cNvPr id="77" name="直線コネクタ 76">
          <a:extLst>
            <a:ext uri="{FF2B5EF4-FFF2-40B4-BE49-F238E27FC236}">
              <a16:creationId xmlns:a16="http://schemas.microsoft.com/office/drawing/2014/main" id="{40035428-9E65-478E-B461-0DAE3C56E185}"/>
            </a:ext>
          </a:extLst>
        </xdr:cNvPr>
        <xdr:cNvCxnSpPr/>
      </xdr:nvCxnSpPr>
      <xdr:spPr>
        <a:xfrm>
          <a:off x="4546600" y="959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154322</xdr:rowOff>
    </xdr:from>
    <xdr:ext cx="405111" cy="259045"/>
    <xdr:sp macro="" textlink="">
      <xdr:nvSpPr>
        <xdr:cNvPr id="78" name="【体育館・プール】&#10;有形固定資産減価償却率平均値テキスト">
          <a:extLst>
            <a:ext uri="{FF2B5EF4-FFF2-40B4-BE49-F238E27FC236}">
              <a16:creationId xmlns:a16="http://schemas.microsoft.com/office/drawing/2014/main" id="{4E96B281-16C2-47C0-B02C-FC0B8CD881FB}"/>
            </a:ext>
          </a:extLst>
        </xdr:cNvPr>
        <xdr:cNvSpPr txBox="1"/>
      </xdr:nvSpPr>
      <xdr:spPr>
        <a:xfrm>
          <a:off x="4673600" y="102698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4445</xdr:rowOff>
    </xdr:from>
    <xdr:to>
      <xdr:col>24</xdr:col>
      <xdr:colOff>114300</xdr:colOff>
      <xdr:row>60</xdr:row>
      <xdr:rowOff>106045</xdr:rowOff>
    </xdr:to>
    <xdr:sp macro="" textlink="">
      <xdr:nvSpPr>
        <xdr:cNvPr id="79" name="フローチャート: 判断 78">
          <a:extLst>
            <a:ext uri="{FF2B5EF4-FFF2-40B4-BE49-F238E27FC236}">
              <a16:creationId xmlns:a16="http://schemas.microsoft.com/office/drawing/2014/main" id="{38F1AFFA-D5BF-4BF9-8786-F5BA0C4D97B2}"/>
            </a:ext>
          </a:extLst>
        </xdr:cNvPr>
        <xdr:cNvSpPr/>
      </xdr:nvSpPr>
      <xdr:spPr>
        <a:xfrm>
          <a:off x="4584700" y="1029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153035</xdr:rowOff>
    </xdr:from>
    <xdr:to>
      <xdr:col>20</xdr:col>
      <xdr:colOff>38100</xdr:colOff>
      <xdr:row>60</xdr:row>
      <xdr:rowOff>83185</xdr:rowOff>
    </xdr:to>
    <xdr:sp macro="" textlink="">
      <xdr:nvSpPr>
        <xdr:cNvPr id="80" name="フローチャート: 判断 79">
          <a:extLst>
            <a:ext uri="{FF2B5EF4-FFF2-40B4-BE49-F238E27FC236}">
              <a16:creationId xmlns:a16="http://schemas.microsoft.com/office/drawing/2014/main" id="{F981F76A-462A-4C51-AFD1-E88C635C5EA5}"/>
            </a:ext>
          </a:extLst>
        </xdr:cNvPr>
        <xdr:cNvSpPr/>
      </xdr:nvSpPr>
      <xdr:spPr>
        <a:xfrm>
          <a:off x="3746500" y="1026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145415</xdr:rowOff>
    </xdr:from>
    <xdr:to>
      <xdr:col>15</xdr:col>
      <xdr:colOff>101600</xdr:colOff>
      <xdr:row>60</xdr:row>
      <xdr:rowOff>75565</xdr:rowOff>
    </xdr:to>
    <xdr:sp macro="" textlink="">
      <xdr:nvSpPr>
        <xdr:cNvPr id="81" name="フローチャート: 判断 80">
          <a:extLst>
            <a:ext uri="{FF2B5EF4-FFF2-40B4-BE49-F238E27FC236}">
              <a16:creationId xmlns:a16="http://schemas.microsoft.com/office/drawing/2014/main" id="{A91E790E-12A1-4E26-9456-B6AF71BE6DE5}"/>
            </a:ext>
          </a:extLst>
        </xdr:cNvPr>
        <xdr:cNvSpPr/>
      </xdr:nvSpPr>
      <xdr:spPr>
        <a:xfrm>
          <a:off x="2857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133985</xdr:rowOff>
    </xdr:from>
    <xdr:to>
      <xdr:col>10</xdr:col>
      <xdr:colOff>165100</xdr:colOff>
      <xdr:row>60</xdr:row>
      <xdr:rowOff>64135</xdr:rowOff>
    </xdr:to>
    <xdr:sp macro="" textlink="">
      <xdr:nvSpPr>
        <xdr:cNvPr id="82" name="フローチャート: 判断 81">
          <a:extLst>
            <a:ext uri="{FF2B5EF4-FFF2-40B4-BE49-F238E27FC236}">
              <a16:creationId xmlns:a16="http://schemas.microsoft.com/office/drawing/2014/main" id="{210CAE79-82E2-4610-98CF-272A97ADEFA6}"/>
            </a:ext>
          </a:extLst>
        </xdr:cNvPr>
        <xdr:cNvSpPr/>
      </xdr:nvSpPr>
      <xdr:spPr>
        <a:xfrm>
          <a:off x="1968500" y="1024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122555</xdr:rowOff>
    </xdr:from>
    <xdr:to>
      <xdr:col>6</xdr:col>
      <xdr:colOff>38100</xdr:colOff>
      <xdr:row>60</xdr:row>
      <xdr:rowOff>52705</xdr:rowOff>
    </xdr:to>
    <xdr:sp macro="" textlink="">
      <xdr:nvSpPr>
        <xdr:cNvPr id="83" name="フローチャート: 判断 82">
          <a:extLst>
            <a:ext uri="{FF2B5EF4-FFF2-40B4-BE49-F238E27FC236}">
              <a16:creationId xmlns:a16="http://schemas.microsoft.com/office/drawing/2014/main" id="{6C1891B6-6954-4817-AEFE-FBD847A31B2A}"/>
            </a:ext>
          </a:extLst>
        </xdr:cNvPr>
        <xdr:cNvSpPr/>
      </xdr:nvSpPr>
      <xdr:spPr>
        <a:xfrm>
          <a:off x="1079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a:extLst>
            <a:ext uri="{FF2B5EF4-FFF2-40B4-BE49-F238E27FC236}">
              <a16:creationId xmlns:a16="http://schemas.microsoft.com/office/drawing/2014/main" id="{17172CF8-821B-4C57-B7B1-F70338186833}"/>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38E4A8E3-22D7-4287-A794-27446CC53EB7}"/>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86A8AF09-349A-46D8-A229-9BD038947F5B}"/>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278A537F-F9DF-4E16-98FC-C0316F5DCDF9}"/>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8580253C-4C06-4181-A619-CC769B9E3CBA}"/>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130175</xdr:rowOff>
    </xdr:from>
    <xdr:to>
      <xdr:col>20</xdr:col>
      <xdr:colOff>38100</xdr:colOff>
      <xdr:row>63</xdr:row>
      <xdr:rowOff>60325</xdr:rowOff>
    </xdr:to>
    <xdr:sp macro="" textlink="">
      <xdr:nvSpPr>
        <xdr:cNvPr id="89" name="楕円 88">
          <a:extLst>
            <a:ext uri="{FF2B5EF4-FFF2-40B4-BE49-F238E27FC236}">
              <a16:creationId xmlns:a16="http://schemas.microsoft.com/office/drawing/2014/main" id="{F8B9B712-4D1F-45C5-B8C5-E64FE055EF6A}"/>
            </a:ext>
          </a:extLst>
        </xdr:cNvPr>
        <xdr:cNvSpPr/>
      </xdr:nvSpPr>
      <xdr:spPr>
        <a:xfrm>
          <a:off x="3746500" y="1076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62</xdr:row>
      <xdr:rowOff>95885</xdr:rowOff>
    </xdr:from>
    <xdr:to>
      <xdr:col>15</xdr:col>
      <xdr:colOff>101600</xdr:colOff>
      <xdr:row>63</xdr:row>
      <xdr:rowOff>26035</xdr:rowOff>
    </xdr:to>
    <xdr:sp macro="" textlink="">
      <xdr:nvSpPr>
        <xdr:cNvPr id="90" name="楕円 89">
          <a:extLst>
            <a:ext uri="{FF2B5EF4-FFF2-40B4-BE49-F238E27FC236}">
              <a16:creationId xmlns:a16="http://schemas.microsoft.com/office/drawing/2014/main" id="{E903BB37-6352-4E36-BE71-E0E7A0757DA8}"/>
            </a:ext>
          </a:extLst>
        </xdr:cNvPr>
        <xdr:cNvSpPr/>
      </xdr:nvSpPr>
      <xdr:spPr>
        <a:xfrm>
          <a:off x="2857500" y="10725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146685</xdr:rowOff>
    </xdr:from>
    <xdr:to>
      <xdr:col>19</xdr:col>
      <xdr:colOff>177800</xdr:colOff>
      <xdr:row>63</xdr:row>
      <xdr:rowOff>9525</xdr:rowOff>
    </xdr:to>
    <xdr:cxnSp macro="">
      <xdr:nvCxnSpPr>
        <xdr:cNvPr id="91" name="直線コネクタ 90">
          <a:extLst>
            <a:ext uri="{FF2B5EF4-FFF2-40B4-BE49-F238E27FC236}">
              <a16:creationId xmlns:a16="http://schemas.microsoft.com/office/drawing/2014/main" id="{778C0D76-C158-4AAE-BDDE-D9EB1362DC6E}"/>
            </a:ext>
          </a:extLst>
        </xdr:cNvPr>
        <xdr:cNvCxnSpPr/>
      </xdr:nvCxnSpPr>
      <xdr:spPr>
        <a:xfrm>
          <a:off x="2908300" y="1077658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53975</xdr:rowOff>
    </xdr:from>
    <xdr:to>
      <xdr:col>10</xdr:col>
      <xdr:colOff>165100</xdr:colOff>
      <xdr:row>62</xdr:row>
      <xdr:rowOff>155575</xdr:rowOff>
    </xdr:to>
    <xdr:sp macro="" textlink="">
      <xdr:nvSpPr>
        <xdr:cNvPr id="92" name="楕円 91">
          <a:extLst>
            <a:ext uri="{FF2B5EF4-FFF2-40B4-BE49-F238E27FC236}">
              <a16:creationId xmlns:a16="http://schemas.microsoft.com/office/drawing/2014/main" id="{956236DF-4355-4011-9806-128C97A5BF19}"/>
            </a:ext>
          </a:extLst>
        </xdr:cNvPr>
        <xdr:cNvSpPr/>
      </xdr:nvSpPr>
      <xdr:spPr>
        <a:xfrm>
          <a:off x="1968500" y="1068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104775</xdr:rowOff>
    </xdr:from>
    <xdr:to>
      <xdr:col>15</xdr:col>
      <xdr:colOff>50800</xdr:colOff>
      <xdr:row>62</xdr:row>
      <xdr:rowOff>146685</xdr:rowOff>
    </xdr:to>
    <xdr:cxnSp macro="">
      <xdr:nvCxnSpPr>
        <xdr:cNvPr id="93" name="直線コネクタ 92">
          <a:extLst>
            <a:ext uri="{FF2B5EF4-FFF2-40B4-BE49-F238E27FC236}">
              <a16:creationId xmlns:a16="http://schemas.microsoft.com/office/drawing/2014/main" id="{02EF7E73-43B5-4EC6-9C22-58217D6B1A2C}"/>
            </a:ext>
          </a:extLst>
        </xdr:cNvPr>
        <xdr:cNvCxnSpPr/>
      </xdr:nvCxnSpPr>
      <xdr:spPr>
        <a:xfrm>
          <a:off x="2019300" y="1073467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13970</xdr:rowOff>
    </xdr:from>
    <xdr:to>
      <xdr:col>6</xdr:col>
      <xdr:colOff>38100</xdr:colOff>
      <xdr:row>62</xdr:row>
      <xdr:rowOff>115570</xdr:rowOff>
    </xdr:to>
    <xdr:sp macro="" textlink="">
      <xdr:nvSpPr>
        <xdr:cNvPr id="94" name="楕円 93">
          <a:extLst>
            <a:ext uri="{FF2B5EF4-FFF2-40B4-BE49-F238E27FC236}">
              <a16:creationId xmlns:a16="http://schemas.microsoft.com/office/drawing/2014/main" id="{DC0CEDD7-00FB-4B6D-96C2-3ED30922FDF5}"/>
            </a:ext>
          </a:extLst>
        </xdr:cNvPr>
        <xdr:cNvSpPr/>
      </xdr:nvSpPr>
      <xdr:spPr>
        <a:xfrm>
          <a:off x="1079500" y="1064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64770</xdr:rowOff>
    </xdr:from>
    <xdr:to>
      <xdr:col>10</xdr:col>
      <xdr:colOff>114300</xdr:colOff>
      <xdr:row>62</xdr:row>
      <xdr:rowOff>104775</xdr:rowOff>
    </xdr:to>
    <xdr:cxnSp macro="">
      <xdr:nvCxnSpPr>
        <xdr:cNvPr id="95" name="直線コネクタ 94">
          <a:extLst>
            <a:ext uri="{FF2B5EF4-FFF2-40B4-BE49-F238E27FC236}">
              <a16:creationId xmlns:a16="http://schemas.microsoft.com/office/drawing/2014/main" id="{37F3EA4A-7A4D-47DF-A290-ADC1F5977517}"/>
            </a:ext>
          </a:extLst>
        </xdr:cNvPr>
        <xdr:cNvCxnSpPr/>
      </xdr:nvCxnSpPr>
      <xdr:spPr>
        <a:xfrm>
          <a:off x="1130300" y="1069467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99712</xdr:rowOff>
    </xdr:from>
    <xdr:ext cx="405111" cy="259045"/>
    <xdr:sp macro="" textlink="">
      <xdr:nvSpPr>
        <xdr:cNvPr id="96" name="n_1aveValue【体育館・プール】&#10;有形固定資産減価償却率">
          <a:extLst>
            <a:ext uri="{FF2B5EF4-FFF2-40B4-BE49-F238E27FC236}">
              <a16:creationId xmlns:a16="http://schemas.microsoft.com/office/drawing/2014/main" id="{8E60D9F5-7E7C-4B52-B123-146CF0882D26}"/>
            </a:ext>
          </a:extLst>
        </xdr:cNvPr>
        <xdr:cNvSpPr txBox="1"/>
      </xdr:nvSpPr>
      <xdr:spPr>
        <a:xfrm>
          <a:off x="3582044" y="1004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92092</xdr:rowOff>
    </xdr:from>
    <xdr:ext cx="405111" cy="259045"/>
    <xdr:sp macro="" textlink="">
      <xdr:nvSpPr>
        <xdr:cNvPr id="97" name="n_2aveValue【体育館・プール】&#10;有形固定資産減価償却率">
          <a:extLst>
            <a:ext uri="{FF2B5EF4-FFF2-40B4-BE49-F238E27FC236}">
              <a16:creationId xmlns:a16="http://schemas.microsoft.com/office/drawing/2014/main" id="{3E40E70B-CA4E-4550-A218-F9C844836952}"/>
            </a:ext>
          </a:extLst>
        </xdr:cNvPr>
        <xdr:cNvSpPr txBox="1"/>
      </xdr:nvSpPr>
      <xdr:spPr>
        <a:xfrm>
          <a:off x="2705744" y="1003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80662</xdr:rowOff>
    </xdr:from>
    <xdr:ext cx="405111" cy="259045"/>
    <xdr:sp macro="" textlink="">
      <xdr:nvSpPr>
        <xdr:cNvPr id="98" name="n_3aveValue【体育館・プール】&#10;有形固定資産減価償却率">
          <a:extLst>
            <a:ext uri="{FF2B5EF4-FFF2-40B4-BE49-F238E27FC236}">
              <a16:creationId xmlns:a16="http://schemas.microsoft.com/office/drawing/2014/main" id="{F45CC341-420B-4CAF-8920-A27C59D661B1}"/>
            </a:ext>
          </a:extLst>
        </xdr:cNvPr>
        <xdr:cNvSpPr txBox="1"/>
      </xdr:nvSpPr>
      <xdr:spPr>
        <a:xfrm>
          <a:off x="1816744" y="10024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69232</xdr:rowOff>
    </xdr:from>
    <xdr:ext cx="405111" cy="259045"/>
    <xdr:sp macro="" textlink="">
      <xdr:nvSpPr>
        <xdr:cNvPr id="99" name="n_4aveValue【体育館・プール】&#10;有形固定資産減価償却率">
          <a:extLst>
            <a:ext uri="{FF2B5EF4-FFF2-40B4-BE49-F238E27FC236}">
              <a16:creationId xmlns:a16="http://schemas.microsoft.com/office/drawing/2014/main" id="{A839D752-CD33-4477-BAAB-52337720AF4B}"/>
            </a:ext>
          </a:extLst>
        </xdr:cNvPr>
        <xdr:cNvSpPr txBox="1"/>
      </xdr:nvSpPr>
      <xdr:spPr>
        <a:xfrm>
          <a:off x="9277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51452</xdr:rowOff>
    </xdr:from>
    <xdr:ext cx="405111" cy="259045"/>
    <xdr:sp macro="" textlink="">
      <xdr:nvSpPr>
        <xdr:cNvPr id="100" name="n_1mainValue【体育館・プール】&#10;有形固定資産減価償却率">
          <a:extLst>
            <a:ext uri="{FF2B5EF4-FFF2-40B4-BE49-F238E27FC236}">
              <a16:creationId xmlns:a16="http://schemas.microsoft.com/office/drawing/2014/main" id="{06CC6524-F89E-4E43-92DC-86EE1DD35A57}"/>
            </a:ext>
          </a:extLst>
        </xdr:cNvPr>
        <xdr:cNvSpPr txBox="1"/>
      </xdr:nvSpPr>
      <xdr:spPr>
        <a:xfrm>
          <a:off x="3582044" y="10852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17162</xdr:rowOff>
    </xdr:from>
    <xdr:ext cx="405111" cy="259045"/>
    <xdr:sp macro="" textlink="">
      <xdr:nvSpPr>
        <xdr:cNvPr id="101" name="n_2mainValue【体育館・プール】&#10;有形固定資産減価償却率">
          <a:extLst>
            <a:ext uri="{FF2B5EF4-FFF2-40B4-BE49-F238E27FC236}">
              <a16:creationId xmlns:a16="http://schemas.microsoft.com/office/drawing/2014/main" id="{88F203DE-E116-48FF-B338-1CB10258AAF4}"/>
            </a:ext>
          </a:extLst>
        </xdr:cNvPr>
        <xdr:cNvSpPr txBox="1"/>
      </xdr:nvSpPr>
      <xdr:spPr>
        <a:xfrm>
          <a:off x="2705744" y="10818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146702</xdr:rowOff>
    </xdr:from>
    <xdr:ext cx="405111" cy="259045"/>
    <xdr:sp macro="" textlink="">
      <xdr:nvSpPr>
        <xdr:cNvPr id="102" name="n_3mainValue【体育館・プール】&#10;有形固定資産減価償却率">
          <a:extLst>
            <a:ext uri="{FF2B5EF4-FFF2-40B4-BE49-F238E27FC236}">
              <a16:creationId xmlns:a16="http://schemas.microsoft.com/office/drawing/2014/main" id="{E8616776-D927-4EC9-9B96-BAA5D3E985D7}"/>
            </a:ext>
          </a:extLst>
        </xdr:cNvPr>
        <xdr:cNvSpPr txBox="1"/>
      </xdr:nvSpPr>
      <xdr:spPr>
        <a:xfrm>
          <a:off x="1816744" y="10776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106697</xdr:rowOff>
    </xdr:from>
    <xdr:ext cx="405111" cy="259045"/>
    <xdr:sp macro="" textlink="">
      <xdr:nvSpPr>
        <xdr:cNvPr id="103" name="n_4mainValue【体育館・プール】&#10;有形固定資産減価償却率">
          <a:extLst>
            <a:ext uri="{FF2B5EF4-FFF2-40B4-BE49-F238E27FC236}">
              <a16:creationId xmlns:a16="http://schemas.microsoft.com/office/drawing/2014/main" id="{CFF07378-ADD3-4402-8A7F-F3D7DD6DE5FF}"/>
            </a:ext>
          </a:extLst>
        </xdr:cNvPr>
        <xdr:cNvSpPr txBox="1"/>
      </xdr:nvSpPr>
      <xdr:spPr>
        <a:xfrm>
          <a:off x="927744" y="10736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4" name="正方形/長方形 103">
          <a:extLst>
            <a:ext uri="{FF2B5EF4-FFF2-40B4-BE49-F238E27FC236}">
              <a16:creationId xmlns:a16="http://schemas.microsoft.com/office/drawing/2014/main" id="{A5422EAF-8025-40A7-B4BC-4E532618A4B7}"/>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5" name="正方形/長方形 104">
          <a:extLst>
            <a:ext uri="{FF2B5EF4-FFF2-40B4-BE49-F238E27FC236}">
              <a16:creationId xmlns:a16="http://schemas.microsoft.com/office/drawing/2014/main" id="{9BC99E6B-E0F5-4B41-B5A3-4531544B6871}"/>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6" name="正方形/長方形 105">
          <a:extLst>
            <a:ext uri="{FF2B5EF4-FFF2-40B4-BE49-F238E27FC236}">
              <a16:creationId xmlns:a16="http://schemas.microsoft.com/office/drawing/2014/main" id="{5554409D-D44A-4017-9CB0-9C33FA8F8EF2}"/>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7" name="正方形/長方形 106">
          <a:extLst>
            <a:ext uri="{FF2B5EF4-FFF2-40B4-BE49-F238E27FC236}">
              <a16:creationId xmlns:a16="http://schemas.microsoft.com/office/drawing/2014/main" id="{891840FF-0593-4BBB-9129-CAD4743584B8}"/>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8" name="正方形/長方形 107">
          <a:extLst>
            <a:ext uri="{FF2B5EF4-FFF2-40B4-BE49-F238E27FC236}">
              <a16:creationId xmlns:a16="http://schemas.microsoft.com/office/drawing/2014/main" id="{5C5F348D-BC2B-4C50-90B7-5E192EF2569B}"/>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9" name="正方形/長方形 108">
          <a:extLst>
            <a:ext uri="{FF2B5EF4-FFF2-40B4-BE49-F238E27FC236}">
              <a16:creationId xmlns:a16="http://schemas.microsoft.com/office/drawing/2014/main" id="{56D72D93-A015-4247-9344-493768D458F9}"/>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0" name="正方形/長方形 109">
          <a:extLst>
            <a:ext uri="{FF2B5EF4-FFF2-40B4-BE49-F238E27FC236}">
              <a16:creationId xmlns:a16="http://schemas.microsoft.com/office/drawing/2014/main" id="{57551CAA-AB94-41C4-8160-3C9C9FA0E809}"/>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1" name="正方形/長方形 110">
          <a:extLst>
            <a:ext uri="{FF2B5EF4-FFF2-40B4-BE49-F238E27FC236}">
              <a16:creationId xmlns:a16="http://schemas.microsoft.com/office/drawing/2014/main" id="{70347EB9-5E87-4B02-ACCD-62296E2ED1A4}"/>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2" name="テキスト ボックス 111">
          <a:extLst>
            <a:ext uri="{FF2B5EF4-FFF2-40B4-BE49-F238E27FC236}">
              <a16:creationId xmlns:a16="http://schemas.microsoft.com/office/drawing/2014/main" id="{C737B9CF-329C-4E54-8D9C-AFC15FFFBF5E}"/>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3" name="直線コネクタ 112">
          <a:extLst>
            <a:ext uri="{FF2B5EF4-FFF2-40B4-BE49-F238E27FC236}">
              <a16:creationId xmlns:a16="http://schemas.microsoft.com/office/drawing/2014/main" id="{2370FDAA-798E-4D41-A3FB-ED615C04B52A}"/>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14" name="直線コネクタ 113">
          <a:extLst>
            <a:ext uri="{FF2B5EF4-FFF2-40B4-BE49-F238E27FC236}">
              <a16:creationId xmlns:a16="http://schemas.microsoft.com/office/drawing/2014/main" id="{FC2D848D-60C6-46A8-9CA3-6F730688B92D}"/>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15" name="テキスト ボックス 114">
          <a:extLst>
            <a:ext uri="{FF2B5EF4-FFF2-40B4-BE49-F238E27FC236}">
              <a16:creationId xmlns:a16="http://schemas.microsoft.com/office/drawing/2014/main" id="{C4E94DA3-6144-4A1B-BD42-137BC9733E40}"/>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16" name="直線コネクタ 115">
          <a:extLst>
            <a:ext uri="{FF2B5EF4-FFF2-40B4-BE49-F238E27FC236}">
              <a16:creationId xmlns:a16="http://schemas.microsoft.com/office/drawing/2014/main" id="{921BBDE3-DB38-47B6-A201-C56508355D21}"/>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17" name="テキスト ボックス 116">
          <a:extLst>
            <a:ext uri="{FF2B5EF4-FFF2-40B4-BE49-F238E27FC236}">
              <a16:creationId xmlns:a16="http://schemas.microsoft.com/office/drawing/2014/main" id="{3FC9F5C3-78F3-4F72-AA4A-A2D5ED8F43A7}"/>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18" name="直線コネクタ 117">
          <a:extLst>
            <a:ext uri="{FF2B5EF4-FFF2-40B4-BE49-F238E27FC236}">
              <a16:creationId xmlns:a16="http://schemas.microsoft.com/office/drawing/2014/main" id="{1B367B2A-D9BD-4F01-A011-DACE8AAFBF6F}"/>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19" name="テキスト ボックス 118">
          <a:extLst>
            <a:ext uri="{FF2B5EF4-FFF2-40B4-BE49-F238E27FC236}">
              <a16:creationId xmlns:a16="http://schemas.microsoft.com/office/drawing/2014/main" id="{6B7943CE-4956-4B5B-8208-BE646AD4DD15}"/>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20" name="直線コネクタ 119">
          <a:extLst>
            <a:ext uri="{FF2B5EF4-FFF2-40B4-BE49-F238E27FC236}">
              <a16:creationId xmlns:a16="http://schemas.microsoft.com/office/drawing/2014/main" id="{A09AC786-CBE0-44CD-BE65-121D450F470F}"/>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21" name="テキスト ボックス 120">
          <a:extLst>
            <a:ext uri="{FF2B5EF4-FFF2-40B4-BE49-F238E27FC236}">
              <a16:creationId xmlns:a16="http://schemas.microsoft.com/office/drawing/2014/main" id="{58BBA527-ABC9-4A25-9B34-63795D54EB93}"/>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22" name="直線コネクタ 121">
          <a:extLst>
            <a:ext uri="{FF2B5EF4-FFF2-40B4-BE49-F238E27FC236}">
              <a16:creationId xmlns:a16="http://schemas.microsoft.com/office/drawing/2014/main" id="{91738692-843F-4512-AF8F-0FE09014AFAA}"/>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23" name="テキスト ボックス 122">
          <a:extLst>
            <a:ext uri="{FF2B5EF4-FFF2-40B4-BE49-F238E27FC236}">
              <a16:creationId xmlns:a16="http://schemas.microsoft.com/office/drawing/2014/main" id="{7896B498-6E3B-4A52-A8B3-C982ECDD334E}"/>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24" name="直線コネクタ 123">
          <a:extLst>
            <a:ext uri="{FF2B5EF4-FFF2-40B4-BE49-F238E27FC236}">
              <a16:creationId xmlns:a16="http://schemas.microsoft.com/office/drawing/2014/main" id="{46912EC8-416B-447E-915B-EBBE999985DA}"/>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25" name="テキスト ボックス 124">
          <a:extLst>
            <a:ext uri="{FF2B5EF4-FFF2-40B4-BE49-F238E27FC236}">
              <a16:creationId xmlns:a16="http://schemas.microsoft.com/office/drawing/2014/main" id="{45BA6467-6DB2-4446-8AFD-93A7CE7671B7}"/>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6" name="直線コネクタ 125">
          <a:extLst>
            <a:ext uri="{FF2B5EF4-FFF2-40B4-BE49-F238E27FC236}">
              <a16:creationId xmlns:a16="http://schemas.microsoft.com/office/drawing/2014/main" id="{81F0603A-7341-4A63-BC2F-D6BACEE083E1}"/>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7" name="テキスト ボックス 126">
          <a:extLst>
            <a:ext uri="{FF2B5EF4-FFF2-40B4-BE49-F238E27FC236}">
              <a16:creationId xmlns:a16="http://schemas.microsoft.com/office/drawing/2014/main" id="{E0E1B364-0A82-4B98-9C07-CCC48B3D12BD}"/>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8" name="【体育館・プール】&#10;一人当たり面積グラフ枠">
          <a:extLst>
            <a:ext uri="{FF2B5EF4-FFF2-40B4-BE49-F238E27FC236}">
              <a16:creationId xmlns:a16="http://schemas.microsoft.com/office/drawing/2014/main" id="{6DEEE257-C0E2-4B14-804B-B679FA6CFA0A}"/>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66947</xdr:rowOff>
    </xdr:from>
    <xdr:to>
      <xdr:col>54</xdr:col>
      <xdr:colOff>189865</xdr:colOff>
      <xdr:row>64</xdr:row>
      <xdr:rowOff>114300</xdr:rowOff>
    </xdr:to>
    <xdr:cxnSp macro="">
      <xdr:nvCxnSpPr>
        <xdr:cNvPr id="129" name="直線コネクタ 128">
          <a:extLst>
            <a:ext uri="{FF2B5EF4-FFF2-40B4-BE49-F238E27FC236}">
              <a16:creationId xmlns:a16="http://schemas.microsoft.com/office/drawing/2014/main" id="{2FB1F0B9-1C5A-4EC5-8AF3-9AC670836632}"/>
            </a:ext>
          </a:extLst>
        </xdr:cNvPr>
        <xdr:cNvCxnSpPr/>
      </xdr:nvCxnSpPr>
      <xdr:spPr>
        <a:xfrm flipV="1">
          <a:off x="10476865" y="9496697"/>
          <a:ext cx="0" cy="1590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118127</xdr:rowOff>
    </xdr:from>
    <xdr:ext cx="469744" cy="259045"/>
    <xdr:sp macro="" textlink="">
      <xdr:nvSpPr>
        <xdr:cNvPr id="130" name="【体育館・プール】&#10;一人当たり面積最小値テキスト">
          <a:extLst>
            <a:ext uri="{FF2B5EF4-FFF2-40B4-BE49-F238E27FC236}">
              <a16:creationId xmlns:a16="http://schemas.microsoft.com/office/drawing/2014/main" id="{A61932D1-1EDF-4024-ACAE-57C05D993133}"/>
            </a:ext>
          </a:extLst>
        </xdr:cNvPr>
        <xdr:cNvSpPr txBox="1"/>
      </xdr:nvSpPr>
      <xdr:spPr>
        <a:xfrm>
          <a:off x="10515600" y="1109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114300</xdr:rowOff>
    </xdr:from>
    <xdr:to>
      <xdr:col>55</xdr:col>
      <xdr:colOff>88900</xdr:colOff>
      <xdr:row>64</xdr:row>
      <xdr:rowOff>114300</xdr:rowOff>
    </xdr:to>
    <xdr:cxnSp macro="">
      <xdr:nvCxnSpPr>
        <xdr:cNvPr id="131" name="直線コネクタ 130">
          <a:extLst>
            <a:ext uri="{FF2B5EF4-FFF2-40B4-BE49-F238E27FC236}">
              <a16:creationId xmlns:a16="http://schemas.microsoft.com/office/drawing/2014/main" id="{FA6B928F-E52D-4BCA-9CF0-5F7341D2026E}"/>
            </a:ext>
          </a:extLst>
        </xdr:cNvPr>
        <xdr:cNvCxnSpPr/>
      </xdr:nvCxnSpPr>
      <xdr:spPr>
        <a:xfrm>
          <a:off x="10388600" y="1108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13624</xdr:rowOff>
    </xdr:from>
    <xdr:ext cx="469744" cy="259045"/>
    <xdr:sp macro="" textlink="">
      <xdr:nvSpPr>
        <xdr:cNvPr id="132" name="【体育館・プール】&#10;一人当たり面積最大値テキスト">
          <a:extLst>
            <a:ext uri="{FF2B5EF4-FFF2-40B4-BE49-F238E27FC236}">
              <a16:creationId xmlns:a16="http://schemas.microsoft.com/office/drawing/2014/main" id="{D1E7AAB2-6CEB-4D1D-A617-C400CD1E0E01}"/>
            </a:ext>
          </a:extLst>
        </xdr:cNvPr>
        <xdr:cNvSpPr txBox="1"/>
      </xdr:nvSpPr>
      <xdr:spPr>
        <a:xfrm>
          <a:off x="10515600" y="9271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66947</xdr:rowOff>
    </xdr:from>
    <xdr:to>
      <xdr:col>55</xdr:col>
      <xdr:colOff>88900</xdr:colOff>
      <xdr:row>55</xdr:row>
      <xdr:rowOff>66947</xdr:rowOff>
    </xdr:to>
    <xdr:cxnSp macro="">
      <xdr:nvCxnSpPr>
        <xdr:cNvPr id="133" name="直線コネクタ 132">
          <a:extLst>
            <a:ext uri="{FF2B5EF4-FFF2-40B4-BE49-F238E27FC236}">
              <a16:creationId xmlns:a16="http://schemas.microsoft.com/office/drawing/2014/main" id="{24EA3D50-E895-4BFD-93FB-0B0180B8F4D6}"/>
            </a:ext>
          </a:extLst>
        </xdr:cNvPr>
        <xdr:cNvCxnSpPr/>
      </xdr:nvCxnSpPr>
      <xdr:spPr>
        <a:xfrm>
          <a:off x="10388600" y="9496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86014</xdr:rowOff>
    </xdr:from>
    <xdr:ext cx="469744" cy="259045"/>
    <xdr:sp macro="" textlink="">
      <xdr:nvSpPr>
        <xdr:cNvPr id="134" name="【体育館・プール】&#10;一人当たり面積平均値テキスト">
          <a:extLst>
            <a:ext uri="{FF2B5EF4-FFF2-40B4-BE49-F238E27FC236}">
              <a16:creationId xmlns:a16="http://schemas.microsoft.com/office/drawing/2014/main" id="{6C741106-7E58-417B-A3B1-B6C6AFC31C47}"/>
            </a:ext>
          </a:extLst>
        </xdr:cNvPr>
        <xdr:cNvSpPr txBox="1"/>
      </xdr:nvSpPr>
      <xdr:spPr>
        <a:xfrm>
          <a:off x="10515600" y="103730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107587</xdr:rowOff>
    </xdr:from>
    <xdr:to>
      <xdr:col>55</xdr:col>
      <xdr:colOff>50800</xdr:colOff>
      <xdr:row>61</xdr:row>
      <xdr:rowOff>37737</xdr:rowOff>
    </xdr:to>
    <xdr:sp macro="" textlink="">
      <xdr:nvSpPr>
        <xdr:cNvPr id="135" name="フローチャート: 判断 134">
          <a:extLst>
            <a:ext uri="{FF2B5EF4-FFF2-40B4-BE49-F238E27FC236}">
              <a16:creationId xmlns:a16="http://schemas.microsoft.com/office/drawing/2014/main" id="{C77A222A-19E4-47E7-AA4F-EAA86D380134}"/>
            </a:ext>
          </a:extLst>
        </xdr:cNvPr>
        <xdr:cNvSpPr/>
      </xdr:nvSpPr>
      <xdr:spPr>
        <a:xfrm>
          <a:off x="10426700" y="1039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150041</xdr:rowOff>
    </xdr:from>
    <xdr:to>
      <xdr:col>50</xdr:col>
      <xdr:colOff>165100</xdr:colOff>
      <xdr:row>61</xdr:row>
      <xdr:rowOff>80191</xdr:rowOff>
    </xdr:to>
    <xdr:sp macro="" textlink="">
      <xdr:nvSpPr>
        <xdr:cNvPr id="136" name="フローチャート: 判断 135">
          <a:extLst>
            <a:ext uri="{FF2B5EF4-FFF2-40B4-BE49-F238E27FC236}">
              <a16:creationId xmlns:a16="http://schemas.microsoft.com/office/drawing/2014/main" id="{A347C690-BC02-42D3-A513-B0944CC21AFB}"/>
            </a:ext>
          </a:extLst>
        </xdr:cNvPr>
        <xdr:cNvSpPr/>
      </xdr:nvSpPr>
      <xdr:spPr>
        <a:xfrm>
          <a:off x="9588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9616</xdr:rowOff>
    </xdr:from>
    <xdr:to>
      <xdr:col>46</xdr:col>
      <xdr:colOff>38100</xdr:colOff>
      <xdr:row>61</xdr:row>
      <xdr:rowOff>111216</xdr:rowOff>
    </xdr:to>
    <xdr:sp macro="" textlink="">
      <xdr:nvSpPr>
        <xdr:cNvPr id="137" name="フローチャート: 判断 136">
          <a:extLst>
            <a:ext uri="{FF2B5EF4-FFF2-40B4-BE49-F238E27FC236}">
              <a16:creationId xmlns:a16="http://schemas.microsoft.com/office/drawing/2014/main" id="{FED47348-4DB4-452A-AA59-22174574BFBA}"/>
            </a:ext>
          </a:extLst>
        </xdr:cNvPr>
        <xdr:cNvSpPr/>
      </xdr:nvSpPr>
      <xdr:spPr>
        <a:xfrm>
          <a:off x="8699500" y="1046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104322</xdr:rowOff>
    </xdr:from>
    <xdr:to>
      <xdr:col>41</xdr:col>
      <xdr:colOff>101600</xdr:colOff>
      <xdr:row>61</xdr:row>
      <xdr:rowOff>34472</xdr:rowOff>
    </xdr:to>
    <xdr:sp macro="" textlink="">
      <xdr:nvSpPr>
        <xdr:cNvPr id="138" name="フローチャート: 判断 137">
          <a:extLst>
            <a:ext uri="{FF2B5EF4-FFF2-40B4-BE49-F238E27FC236}">
              <a16:creationId xmlns:a16="http://schemas.microsoft.com/office/drawing/2014/main" id="{AA1206EA-5904-464B-A9DA-7080A0D2A87F}"/>
            </a:ext>
          </a:extLst>
        </xdr:cNvPr>
        <xdr:cNvSpPr/>
      </xdr:nvSpPr>
      <xdr:spPr>
        <a:xfrm>
          <a:off x="7810500" y="1039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19413</xdr:rowOff>
    </xdr:from>
    <xdr:to>
      <xdr:col>36</xdr:col>
      <xdr:colOff>165100</xdr:colOff>
      <xdr:row>61</xdr:row>
      <xdr:rowOff>121013</xdr:rowOff>
    </xdr:to>
    <xdr:sp macro="" textlink="">
      <xdr:nvSpPr>
        <xdr:cNvPr id="139" name="フローチャート: 判断 138">
          <a:extLst>
            <a:ext uri="{FF2B5EF4-FFF2-40B4-BE49-F238E27FC236}">
              <a16:creationId xmlns:a16="http://schemas.microsoft.com/office/drawing/2014/main" id="{92A35AAC-BD1E-422C-8A46-A52B48027E1B}"/>
            </a:ext>
          </a:extLst>
        </xdr:cNvPr>
        <xdr:cNvSpPr/>
      </xdr:nvSpPr>
      <xdr:spPr>
        <a:xfrm>
          <a:off x="6921500" y="1047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0" name="テキスト ボックス 139">
          <a:extLst>
            <a:ext uri="{FF2B5EF4-FFF2-40B4-BE49-F238E27FC236}">
              <a16:creationId xmlns:a16="http://schemas.microsoft.com/office/drawing/2014/main" id="{37216498-69D6-467B-821C-0BE98B665D81}"/>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1" name="テキスト ボックス 140">
          <a:extLst>
            <a:ext uri="{FF2B5EF4-FFF2-40B4-BE49-F238E27FC236}">
              <a16:creationId xmlns:a16="http://schemas.microsoft.com/office/drawing/2014/main" id="{D10736FD-01DC-42C0-9D64-20BB1C9AE933}"/>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6C3E5FBB-D03B-4DBC-A57E-E44842EF6492}"/>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450DDB5F-7E52-41F1-8E20-CBE2E5731904}"/>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B6403DCB-1DB8-41F1-A53B-BA1FDF10A166}"/>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27577</xdr:rowOff>
    </xdr:from>
    <xdr:to>
      <xdr:col>50</xdr:col>
      <xdr:colOff>165100</xdr:colOff>
      <xdr:row>63</xdr:row>
      <xdr:rowOff>129177</xdr:rowOff>
    </xdr:to>
    <xdr:sp macro="" textlink="">
      <xdr:nvSpPr>
        <xdr:cNvPr id="145" name="楕円 144">
          <a:extLst>
            <a:ext uri="{FF2B5EF4-FFF2-40B4-BE49-F238E27FC236}">
              <a16:creationId xmlns:a16="http://schemas.microsoft.com/office/drawing/2014/main" id="{9FB5FC78-8E49-49FF-A6AC-660ECC2BF530}"/>
            </a:ext>
          </a:extLst>
        </xdr:cNvPr>
        <xdr:cNvSpPr/>
      </xdr:nvSpPr>
      <xdr:spPr>
        <a:xfrm>
          <a:off x="9588500" y="10828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27577</xdr:rowOff>
    </xdr:from>
    <xdr:to>
      <xdr:col>46</xdr:col>
      <xdr:colOff>38100</xdr:colOff>
      <xdr:row>63</xdr:row>
      <xdr:rowOff>129177</xdr:rowOff>
    </xdr:to>
    <xdr:sp macro="" textlink="">
      <xdr:nvSpPr>
        <xdr:cNvPr id="146" name="楕円 145">
          <a:extLst>
            <a:ext uri="{FF2B5EF4-FFF2-40B4-BE49-F238E27FC236}">
              <a16:creationId xmlns:a16="http://schemas.microsoft.com/office/drawing/2014/main" id="{EA98451F-7C48-4E71-BB49-50B73D78B317}"/>
            </a:ext>
          </a:extLst>
        </xdr:cNvPr>
        <xdr:cNvSpPr/>
      </xdr:nvSpPr>
      <xdr:spPr>
        <a:xfrm>
          <a:off x="8699500" y="10828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78377</xdr:rowOff>
    </xdr:from>
    <xdr:to>
      <xdr:col>50</xdr:col>
      <xdr:colOff>114300</xdr:colOff>
      <xdr:row>63</xdr:row>
      <xdr:rowOff>78377</xdr:rowOff>
    </xdr:to>
    <xdr:cxnSp macro="">
      <xdr:nvCxnSpPr>
        <xdr:cNvPr id="147" name="直線コネクタ 146">
          <a:extLst>
            <a:ext uri="{FF2B5EF4-FFF2-40B4-BE49-F238E27FC236}">
              <a16:creationId xmlns:a16="http://schemas.microsoft.com/office/drawing/2014/main" id="{0EFF267F-29AA-4E71-95E9-64BA082B4EE1}"/>
            </a:ext>
          </a:extLst>
        </xdr:cNvPr>
        <xdr:cNvCxnSpPr/>
      </xdr:nvCxnSpPr>
      <xdr:spPr>
        <a:xfrm>
          <a:off x="8750300" y="1087972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29210</xdr:rowOff>
    </xdr:from>
    <xdr:to>
      <xdr:col>41</xdr:col>
      <xdr:colOff>101600</xdr:colOff>
      <xdr:row>63</xdr:row>
      <xdr:rowOff>130810</xdr:rowOff>
    </xdr:to>
    <xdr:sp macro="" textlink="">
      <xdr:nvSpPr>
        <xdr:cNvPr id="148" name="楕円 147">
          <a:extLst>
            <a:ext uri="{FF2B5EF4-FFF2-40B4-BE49-F238E27FC236}">
              <a16:creationId xmlns:a16="http://schemas.microsoft.com/office/drawing/2014/main" id="{B50DECD1-3FD9-4BDF-94DA-225FC7FC90BF}"/>
            </a:ext>
          </a:extLst>
        </xdr:cNvPr>
        <xdr:cNvSpPr/>
      </xdr:nvSpPr>
      <xdr:spPr>
        <a:xfrm>
          <a:off x="7810500" y="1083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78377</xdr:rowOff>
    </xdr:from>
    <xdr:to>
      <xdr:col>45</xdr:col>
      <xdr:colOff>177800</xdr:colOff>
      <xdr:row>63</xdr:row>
      <xdr:rowOff>80010</xdr:rowOff>
    </xdr:to>
    <xdr:cxnSp macro="">
      <xdr:nvCxnSpPr>
        <xdr:cNvPr id="149" name="直線コネクタ 148">
          <a:extLst>
            <a:ext uri="{FF2B5EF4-FFF2-40B4-BE49-F238E27FC236}">
              <a16:creationId xmlns:a16="http://schemas.microsoft.com/office/drawing/2014/main" id="{ABF14E26-B272-4DBB-BE68-D6AC6364DD81}"/>
            </a:ext>
          </a:extLst>
        </xdr:cNvPr>
        <xdr:cNvCxnSpPr/>
      </xdr:nvCxnSpPr>
      <xdr:spPr>
        <a:xfrm flipV="1">
          <a:off x="7861300" y="10879727"/>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32476</xdr:rowOff>
    </xdr:from>
    <xdr:to>
      <xdr:col>36</xdr:col>
      <xdr:colOff>165100</xdr:colOff>
      <xdr:row>63</xdr:row>
      <xdr:rowOff>134076</xdr:rowOff>
    </xdr:to>
    <xdr:sp macro="" textlink="">
      <xdr:nvSpPr>
        <xdr:cNvPr id="150" name="楕円 149">
          <a:extLst>
            <a:ext uri="{FF2B5EF4-FFF2-40B4-BE49-F238E27FC236}">
              <a16:creationId xmlns:a16="http://schemas.microsoft.com/office/drawing/2014/main" id="{129511C4-6F3C-4B9E-A625-628061A2D1A8}"/>
            </a:ext>
          </a:extLst>
        </xdr:cNvPr>
        <xdr:cNvSpPr/>
      </xdr:nvSpPr>
      <xdr:spPr>
        <a:xfrm>
          <a:off x="6921500" y="1083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80010</xdr:rowOff>
    </xdr:from>
    <xdr:to>
      <xdr:col>41</xdr:col>
      <xdr:colOff>50800</xdr:colOff>
      <xdr:row>63</xdr:row>
      <xdr:rowOff>83276</xdr:rowOff>
    </xdr:to>
    <xdr:cxnSp macro="">
      <xdr:nvCxnSpPr>
        <xdr:cNvPr id="151" name="直線コネクタ 150">
          <a:extLst>
            <a:ext uri="{FF2B5EF4-FFF2-40B4-BE49-F238E27FC236}">
              <a16:creationId xmlns:a16="http://schemas.microsoft.com/office/drawing/2014/main" id="{A00351B7-61B3-4154-AE17-03F02D8C1A28}"/>
            </a:ext>
          </a:extLst>
        </xdr:cNvPr>
        <xdr:cNvCxnSpPr/>
      </xdr:nvCxnSpPr>
      <xdr:spPr>
        <a:xfrm flipV="1">
          <a:off x="6972300" y="10881360"/>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96718</xdr:rowOff>
    </xdr:from>
    <xdr:ext cx="469744" cy="259045"/>
    <xdr:sp macro="" textlink="">
      <xdr:nvSpPr>
        <xdr:cNvPr id="152" name="n_1aveValue【体育館・プール】&#10;一人当たり面積">
          <a:extLst>
            <a:ext uri="{FF2B5EF4-FFF2-40B4-BE49-F238E27FC236}">
              <a16:creationId xmlns:a16="http://schemas.microsoft.com/office/drawing/2014/main" id="{6AE0EC74-2E20-44CE-9F61-D812B6CFD663}"/>
            </a:ext>
          </a:extLst>
        </xdr:cNvPr>
        <xdr:cNvSpPr txBox="1"/>
      </xdr:nvSpPr>
      <xdr:spPr>
        <a:xfrm>
          <a:off x="9391727" y="10212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127743</xdr:rowOff>
    </xdr:from>
    <xdr:ext cx="469744" cy="259045"/>
    <xdr:sp macro="" textlink="">
      <xdr:nvSpPr>
        <xdr:cNvPr id="153" name="n_2aveValue【体育館・プール】&#10;一人当たり面積">
          <a:extLst>
            <a:ext uri="{FF2B5EF4-FFF2-40B4-BE49-F238E27FC236}">
              <a16:creationId xmlns:a16="http://schemas.microsoft.com/office/drawing/2014/main" id="{59721F0B-3BE4-4FBA-AED8-3E6BABEA75CF}"/>
            </a:ext>
          </a:extLst>
        </xdr:cNvPr>
        <xdr:cNvSpPr txBox="1"/>
      </xdr:nvSpPr>
      <xdr:spPr>
        <a:xfrm>
          <a:off x="8515427" y="10243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50999</xdr:rowOff>
    </xdr:from>
    <xdr:ext cx="469744" cy="259045"/>
    <xdr:sp macro="" textlink="">
      <xdr:nvSpPr>
        <xdr:cNvPr id="154" name="n_3aveValue【体育館・プール】&#10;一人当たり面積">
          <a:extLst>
            <a:ext uri="{FF2B5EF4-FFF2-40B4-BE49-F238E27FC236}">
              <a16:creationId xmlns:a16="http://schemas.microsoft.com/office/drawing/2014/main" id="{EE527889-8CE6-41F7-8B14-28BD98E905DB}"/>
            </a:ext>
          </a:extLst>
        </xdr:cNvPr>
        <xdr:cNvSpPr txBox="1"/>
      </xdr:nvSpPr>
      <xdr:spPr>
        <a:xfrm>
          <a:off x="7626427" y="10166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137540</xdr:rowOff>
    </xdr:from>
    <xdr:ext cx="469744" cy="259045"/>
    <xdr:sp macro="" textlink="">
      <xdr:nvSpPr>
        <xdr:cNvPr id="155" name="n_4aveValue【体育館・プール】&#10;一人当たり面積">
          <a:extLst>
            <a:ext uri="{FF2B5EF4-FFF2-40B4-BE49-F238E27FC236}">
              <a16:creationId xmlns:a16="http://schemas.microsoft.com/office/drawing/2014/main" id="{1B82BBB4-D3B4-4610-925B-90A0C4180F5B}"/>
            </a:ext>
          </a:extLst>
        </xdr:cNvPr>
        <xdr:cNvSpPr txBox="1"/>
      </xdr:nvSpPr>
      <xdr:spPr>
        <a:xfrm>
          <a:off x="6737427" y="10253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120304</xdr:rowOff>
    </xdr:from>
    <xdr:ext cx="469744" cy="259045"/>
    <xdr:sp macro="" textlink="">
      <xdr:nvSpPr>
        <xdr:cNvPr id="156" name="n_1mainValue【体育館・プール】&#10;一人当たり面積">
          <a:extLst>
            <a:ext uri="{FF2B5EF4-FFF2-40B4-BE49-F238E27FC236}">
              <a16:creationId xmlns:a16="http://schemas.microsoft.com/office/drawing/2014/main" id="{A444D04A-AF63-4DFA-B4B6-D730B7115C65}"/>
            </a:ext>
          </a:extLst>
        </xdr:cNvPr>
        <xdr:cNvSpPr txBox="1"/>
      </xdr:nvSpPr>
      <xdr:spPr>
        <a:xfrm>
          <a:off x="9391727" y="10921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120304</xdr:rowOff>
    </xdr:from>
    <xdr:ext cx="469744" cy="259045"/>
    <xdr:sp macro="" textlink="">
      <xdr:nvSpPr>
        <xdr:cNvPr id="157" name="n_2mainValue【体育館・プール】&#10;一人当たり面積">
          <a:extLst>
            <a:ext uri="{FF2B5EF4-FFF2-40B4-BE49-F238E27FC236}">
              <a16:creationId xmlns:a16="http://schemas.microsoft.com/office/drawing/2014/main" id="{C13A3BF9-1822-4A34-9383-464406E9A7D9}"/>
            </a:ext>
          </a:extLst>
        </xdr:cNvPr>
        <xdr:cNvSpPr txBox="1"/>
      </xdr:nvSpPr>
      <xdr:spPr>
        <a:xfrm>
          <a:off x="8515427" y="10921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121937</xdr:rowOff>
    </xdr:from>
    <xdr:ext cx="469744" cy="259045"/>
    <xdr:sp macro="" textlink="">
      <xdr:nvSpPr>
        <xdr:cNvPr id="158" name="n_3mainValue【体育館・プール】&#10;一人当たり面積">
          <a:extLst>
            <a:ext uri="{FF2B5EF4-FFF2-40B4-BE49-F238E27FC236}">
              <a16:creationId xmlns:a16="http://schemas.microsoft.com/office/drawing/2014/main" id="{3DEF9B7B-9789-46CA-A8FF-5A219ED8B115}"/>
            </a:ext>
          </a:extLst>
        </xdr:cNvPr>
        <xdr:cNvSpPr txBox="1"/>
      </xdr:nvSpPr>
      <xdr:spPr>
        <a:xfrm>
          <a:off x="7626427" y="1092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125203</xdr:rowOff>
    </xdr:from>
    <xdr:ext cx="469744" cy="259045"/>
    <xdr:sp macro="" textlink="">
      <xdr:nvSpPr>
        <xdr:cNvPr id="159" name="n_4mainValue【体育館・プール】&#10;一人当たり面積">
          <a:extLst>
            <a:ext uri="{FF2B5EF4-FFF2-40B4-BE49-F238E27FC236}">
              <a16:creationId xmlns:a16="http://schemas.microsoft.com/office/drawing/2014/main" id="{F98E4BE0-EAF8-4C9E-B434-2EFC586CC6E5}"/>
            </a:ext>
          </a:extLst>
        </xdr:cNvPr>
        <xdr:cNvSpPr txBox="1"/>
      </xdr:nvSpPr>
      <xdr:spPr>
        <a:xfrm>
          <a:off x="6737427" y="10926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0" name="正方形/長方形 159">
          <a:extLst>
            <a:ext uri="{FF2B5EF4-FFF2-40B4-BE49-F238E27FC236}">
              <a16:creationId xmlns:a16="http://schemas.microsoft.com/office/drawing/2014/main" id="{C4F1F69E-6D78-4A50-91F0-63C871E52136}"/>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1" name="正方形/長方形 160">
          <a:extLst>
            <a:ext uri="{FF2B5EF4-FFF2-40B4-BE49-F238E27FC236}">
              <a16:creationId xmlns:a16="http://schemas.microsoft.com/office/drawing/2014/main" id="{BA6555EC-5DBF-49D7-8325-EC9478137158}"/>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2" name="正方形/長方形 161">
          <a:extLst>
            <a:ext uri="{FF2B5EF4-FFF2-40B4-BE49-F238E27FC236}">
              <a16:creationId xmlns:a16="http://schemas.microsoft.com/office/drawing/2014/main" id="{9383525A-A6BA-448B-90CE-BD7A39FE8DDF}"/>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3" name="正方形/長方形 162">
          <a:extLst>
            <a:ext uri="{FF2B5EF4-FFF2-40B4-BE49-F238E27FC236}">
              <a16:creationId xmlns:a16="http://schemas.microsoft.com/office/drawing/2014/main" id="{E080B765-4978-4B90-9C58-315C5A1A463D}"/>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4" name="正方形/長方形 163">
          <a:extLst>
            <a:ext uri="{FF2B5EF4-FFF2-40B4-BE49-F238E27FC236}">
              <a16:creationId xmlns:a16="http://schemas.microsoft.com/office/drawing/2014/main" id="{D87B1DF4-0E12-45B6-85D4-0F7995C9ED67}"/>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5" name="正方形/長方形 164">
          <a:extLst>
            <a:ext uri="{FF2B5EF4-FFF2-40B4-BE49-F238E27FC236}">
              <a16:creationId xmlns:a16="http://schemas.microsoft.com/office/drawing/2014/main" id="{F8A6B1DC-54E6-4F21-B4E0-91C6002BD09F}"/>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6" name="正方形/長方形 165">
          <a:extLst>
            <a:ext uri="{FF2B5EF4-FFF2-40B4-BE49-F238E27FC236}">
              <a16:creationId xmlns:a16="http://schemas.microsoft.com/office/drawing/2014/main" id="{D1F86A6B-40F7-4A0C-9EA6-8FD574A556AD}"/>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7" name="正方形/長方形 166">
          <a:extLst>
            <a:ext uri="{FF2B5EF4-FFF2-40B4-BE49-F238E27FC236}">
              <a16:creationId xmlns:a16="http://schemas.microsoft.com/office/drawing/2014/main" id="{A073CEA1-4F9C-40E5-9EDD-C6AD73554C2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68" name="テキスト ボックス 167">
          <a:extLst>
            <a:ext uri="{FF2B5EF4-FFF2-40B4-BE49-F238E27FC236}">
              <a16:creationId xmlns:a16="http://schemas.microsoft.com/office/drawing/2014/main" id="{F0D15A1F-6C69-481E-A52E-1BE0640332C3}"/>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69" name="直線コネクタ 168">
          <a:extLst>
            <a:ext uri="{FF2B5EF4-FFF2-40B4-BE49-F238E27FC236}">
              <a16:creationId xmlns:a16="http://schemas.microsoft.com/office/drawing/2014/main" id="{B708EE04-3961-43F3-ACBC-CCE5CDBDA2F9}"/>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0" name="テキスト ボックス 169">
          <a:extLst>
            <a:ext uri="{FF2B5EF4-FFF2-40B4-BE49-F238E27FC236}">
              <a16:creationId xmlns:a16="http://schemas.microsoft.com/office/drawing/2014/main" id="{6EA3D14A-8D09-48AD-B937-64FD9FB54809}"/>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171" name="直線コネクタ 170">
          <a:extLst>
            <a:ext uri="{FF2B5EF4-FFF2-40B4-BE49-F238E27FC236}">
              <a16:creationId xmlns:a16="http://schemas.microsoft.com/office/drawing/2014/main" id="{1CFB01D3-5C4E-45D5-A814-EB5E8E9D02AA}"/>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172" name="テキスト ボックス 171">
          <a:extLst>
            <a:ext uri="{FF2B5EF4-FFF2-40B4-BE49-F238E27FC236}">
              <a16:creationId xmlns:a16="http://schemas.microsoft.com/office/drawing/2014/main" id="{00A4BE05-D7F5-4B0D-BAC6-1FFA510038B1}"/>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73" name="直線コネクタ 172">
          <a:extLst>
            <a:ext uri="{FF2B5EF4-FFF2-40B4-BE49-F238E27FC236}">
              <a16:creationId xmlns:a16="http://schemas.microsoft.com/office/drawing/2014/main" id="{388551F1-B3BC-495B-A215-F50AD811A5B6}"/>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74" name="テキスト ボックス 173">
          <a:extLst>
            <a:ext uri="{FF2B5EF4-FFF2-40B4-BE49-F238E27FC236}">
              <a16:creationId xmlns:a16="http://schemas.microsoft.com/office/drawing/2014/main" id="{BAFCAFF3-C69A-4028-B8E9-1E6438CDF3B3}"/>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75" name="直線コネクタ 174">
          <a:extLst>
            <a:ext uri="{FF2B5EF4-FFF2-40B4-BE49-F238E27FC236}">
              <a16:creationId xmlns:a16="http://schemas.microsoft.com/office/drawing/2014/main" id="{EDD5B495-BDFD-46C3-801D-8358B580086E}"/>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76" name="テキスト ボックス 175">
          <a:extLst>
            <a:ext uri="{FF2B5EF4-FFF2-40B4-BE49-F238E27FC236}">
              <a16:creationId xmlns:a16="http://schemas.microsoft.com/office/drawing/2014/main" id="{ABE35B7F-6675-4B12-9369-D506D043948F}"/>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77" name="直線コネクタ 176">
          <a:extLst>
            <a:ext uri="{FF2B5EF4-FFF2-40B4-BE49-F238E27FC236}">
              <a16:creationId xmlns:a16="http://schemas.microsoft.com/office/drawing/2014/main" id="{09019D1D-7787-4A43-85DA-8831CE9EB45E}"/>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78" name="テキスト ボックス 177">
          <a:extLst>
            <a:ext uri="{FF2B5EF4-FFF2-40B4-BE49-F238E27FC236}">
              <a16:creationId xmlns:a16="http://schemas.microsoft.com/office/drawing/2014/main" id="{5BEB79D6-7869-409B-BBFC-1BFAD5595F9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79" name="直線コネクタ 178">
          <a:extLst>
            <a:ext uri="{FF2B5EF4-FFF2-40B4-BE49-F238E27FC236}">
              <a16:creationId xmlns:a16="http://schemas.microsoft.com/office/drawing/2014/main" id="{CC5C5C86-CE04-4E9A-8A24-EAE450AC0A39}"/>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80" name="テキスト ボックス 179">
          <a:extLst>
            <a:ext uri="{FF2B5EF4-FFF2-40B4-BE49-F238E27FC236}">
              <a16:creationId xmlns:a16="http://schemas.microsoft.com/office/drawing/2014/main" id="{E704F4F6-7186-4E7F-BC7F-999661896DAE}"/>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81" name="直線コネクタ 180">
          <a:extLst>
            <a:ext uri="{FF2B5EF4-FFF2-40B4-BE49-F238E27FC236}">
              <a16:creationId xmlns:a16="http://schemas.microsoft.com/office/drawing/2014/main" id="{5E9A3F19-4844-4C05-A6B1-3D63CBD88C82}"/>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182" name="テキスト ボックス 181">
          <a:extLst>
            <a:ext uri="{FF2B5EF4-FFF2-40B4-BE49-F238E27FC236}">
              <a16:creationId xmlns:a16="http://schemas.microsoft.com/office/drawing/2014/main" id="{FB0AA2E5-CDDA-4633-954A-E2A94B9E881D}"/>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3" name="直線コネクタ 182">
          <a:extLst>
            <a:ext uri="{FF2B5EF4-FFF2-40B4-BE49-F238E27FC236}">
              <a16:creationId xmlns:a16="http://schemas.microsoft.com/office/drawing/2014/main" id="{778487C6-0E43-4BC4-B8AA-5E7D6B351384}"/>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84" name="【福祉施設】&#10;有形固定資産減価償却率グラフ枠">
          <a:extLst>
            <a:ext uri="{FF2B5EF4-FFF2-40B4-BE49-F238E27FC236}">
              <a16:creationId xmlns:a16="http://schemas.microsoft.com/office/drawing/2014/main" id="{AE1CE631-B2C8-4AD8-A679-186666C8FCF1}"/>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108313</xdr:rowOff>
    </xdr:from>
    <xdr:to>
      <xdr:col>24</xdr:col>
      <xdr:colOff>62865</xdr:colOff>
      <xdr:row>86</xdr:row>
      <xdr:rowOff>155666</xdr:rowOff>
    </xdr:to>
    <xdr:cxnSp macro="">
      <xdr:nvCxnSpPr>
        <xdr:cNvPr id="185" name="直線コネクタ 184">
          <a:extLst>
            <a:ext uri="{FF2B5EF4-FFF2-40B4-BE49-F238E27FC236}">
              <a16:creationId xmlns:a16="http://schemas.microsoft.com/office/drawing/2014/main" id="{490CC0AE-437B-46C4-9A58-2665384F3C31}"/>
            </a:ext>
          </a:extLst>
        </xdr:cNvPr>
        <xdr:cNvCxnSpPr/>
      </xdr:nvCxnSpPr>
      <xdr:spPr>
        <a:xfrm flipV="1">
          <a:off x="4634865" y="13481413"/>
          <a:ext cx="0" cy="1418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159493</xdr:rowOff>
    </xdr:from>
    <xdr:ext cx="405111" cy="259045"/>
    <xdr:sp macro="" textlink="">
      <xdr:nvSpPr>
        <xdr:cNvPr id="186" name="【福祉施設】&#10;有形固定資産減価償却率最小値テキスト">
          <a:extLst>
            <a:ext uri="{FF2B5EF4-FFF2-40B4-BE49-F238E27FC236}">
              <a16:creationId xmlns:a16="http://schemas.microsoft.com/office/drawing/2014/main" id="{D8712935-39A1-4294-8071-47DE367A6825}"/>
            </a:ext>
          </a:extLst>
        </xdr:cNvPr>
        <xdr:cNvSpPr txBox="1"/>
      </xdr:nvSpPr>
      <xdr:spPr>
        <a:xfrm>
          <a:off x="4673600" y="14904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155666</xdr:rowOff>
    </xdr:from>
    <xdr:to>
      <xdr:col>24</xdr:col>
      <xdr:colOff>152400</xdr:colOff>
      <xdr:row>86</xdr:row>
      <xdr:rowOff>155666</xdr:rowOff>
    </xdr:to>
    <xdr:cxnSp macro="">
      <xdr:nvCxnSpPr>
        <xdr:cNvPr id="187" name="直線コネクタ 186">
          <a:extLst>
            <a:ext uri="{FF2B5EF4-FFF2-40B4-BE49-F238E27FC236}">
              <a16:creationId xmlns:a16="http://schemas.microsoft.com/office/drawing/2014/main" id="{87472D4A-5689-4F76-A8C3-FC23ECAD2031}"/>
            </a:ext>
          </a:extLst>
        </xdr:cNvPr>
        <xdr:cNvCxnSpPr/>
      </xdr:nvCxnSpPr>
      <xdr:spPr>
        <a:xfrm>
          <a:off x="4546600" y="14900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54990</xdr:rowOff>
    </xdr:from>
    <xdr:ext cx="405111" cy="259045"/>
    <xdr:sp macro="" textlink="">
      <xdr:nvSpPr>
        <xdr:cNvPr id="188" name="【福祉施設】&#10;有形固定資産減価償却率最大値テキスト">
          <a:extLst>
            <a:ext uri="{FF2B5EF4-FFF2-40B4-BE49-F238E27FC236}">
              <a16:creationId xmlns:a16="http://schemas.microsoft.com/office/drawing/2014/main" id="{A0BDD96E-24D3-4A66-9B64-6453275A4959}"/>
            </a:ext>
          </a:extLst>
        </xdr:cNvPr>
        <xdr:cNvSpPr txBox="1"/>
      </xdr:nvSpPr>
      <xdr:spPr>
        <a:xfrm>
          <a:off x="4673600" y="13256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108313</xdr:rowOff>
    </xdr:from>
    <xdr:to>
      <xdr:col>24</xdr:col>
      <xdr:colOff>152400</xdr:colOff>
      <xdr:row>78</xdr:row>
      <xdr:rowOff>108313</xdr:rowOff>
    </xdr:to>
    <xdr:cxnSp macro="">
      <xdr:nvCxnSpPr>
        <xdr:cNvPr id="189" name="直線コネクタ 188">
          <a:extLst>
            <a:ext uri="{FF2B5EF4-FFF2-40B4-BE49-F238E27FC236}">
              <a16:creationId xmlns:a16="http://schemas.microsoft.com/office/drawing/2014/main" id="{3EF60421-BDDB-4079-B956-D75C9FBE31FF}"/>
            </a:ext>
          </a:extLst>
        </xdr:cNvPr>
        <xdr:cNvCxnSpPr/>
      </xdr:nvCxnSpPr>
      <xdr:spPr>
        <a:xfrm>
          <a:off x="4546600" y="13481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145341</xdr:rowOff>
    </xdr:from>
    <xdr:ext cx="405111" cy="259045"/>
    <xdr:sp macro="" textlink="">
      <xdr:nvSpPr>
        <xdr:cNvPr id="190" name="【福祉施設】&#10;有形固定資産減価償却率平均値テキスト">
          <a:extLst>
            <a:ext uri="{FF2B5EF4-FFF2-40B4-BE49-F238E27FC236}">
              <a16:creationId xmlns:a16="http://schemas.microsoft.com/office/drawing/2014/main" id="{79292E3A-BCDE-41E1-8F5C-19BAEFA6AE96}"/>
            </a:ext>
          </a:extLst>
        </xdr:cNvPr>
        <xdr:cNvSpPr txBox="1"/>
      </xdr:nvSpPr>
      <xdr:spPr>
        <a:xfrm>
          <a:off x="4673600" y="142042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166914</xdr:rowOff>
    </xdr:from>
    <xdr:to>
      <xdr:col>24</xdr:col>
      <xdr:colOff>114300</xdr:colOff>
      <xdr:row>83</xdr:row>
      <xdr:rowOff>97064</xdr:rowOff>
    </xdr:to>
    <xdr:sp macro="" textlink="">
      <xdr:nvSpPr>
        <xdr:cNvPr id="191" name="フローチャート: 判断 190">
          <a:extLst>
            <a:ext uri="{FF2B5EF4-FFF2-40B4-BE49-F238E27FC236}">
              <a16:creationId xmlns:a16="http://schemas.microsoft.com/office/drawing/2014/main" id="{B8CCB0FA-243A-46A5-B1C6-5062A12C5F49}"/>
            </a:ext>
          </a:extLst>
        </xdr:cNvPr>
        <xdr:cNvSpPr/>
      </xdr:nvSpPr>
      <xdr:spPr>
        <a:xfrm>
          <a:off x="4584700" y="1422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111398</xdr:rowOff>
    </xdr:from>
    <xdr:to>
      <xdr:col>20</xdr:col>
      <xdr:colOff>38100</xdr:colOff>
      <xdr:row>83</xdr:row>
      <xdr:rowOff>41548</xdr:rowOff>
    </xdr:to>
    <xdr:sp macro="" textlink="">
      <xdr:nvSpPr>
        <xdr:cNvPr id="192" name="フローチャート: 判断 191">
          <a:extLst>
            <a:ext uri="{FF2B5EF4-FFF2-40B4-BE49-F238E27FC236}">
              <a16:creationId xmlns:a16="http://schemas.microsoft.com/office/drawing/2014/main" id="{ECB041CC-7705-448E-B7B1-D0B1C43DA2CD}"/>
            </a:ext>
          </a:extLst>
        </xdr:cNvPr>
        <xdr:cNvSpPr/>
      </xdr:nvSpPr>
      <xdr:spPr>
        <a:xfrm>
          <a:off x="3746500" y="1417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73842</xdr:rowOff>
    </xdr:from>
    <xdr:to>
      <xdr:col>15</xdr:col>
      <xdr:colOff>101600</xdr:colOff>
      <xdr:row>83</xdr:row>
      <xdr:rowOff>3992</xdr:rowOff>
    </xdr:to>
    <xdr:sp macro="" textlink="">
      <xdr:nvSpPr>
        <xdr:cNvPr id="193" name="フローチャート: 判断 192">
          <a:extLst>
            <a:ext uri="{FF2B5EF4-FFF2-40B4-BE49-F238E27FC236}">
              <a16:creationId xmlns:a16="http://schemas.microsoft.com/office/drawing/2014/main" id="{51FD5636-5EB2-4A46-8553-43E850C7BB5D}"/>
            </a:ext>
          </a:extLst>
        </xdr:cNvPr>
        <xdr:cNvSpPr/>
      </xdr:nvSpPr>
      <xdr:spPr>
        <a:xfrm>
          <a:off x="2857500" y="1413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99968</xdr:rowOff>
    </xdr:from>
    <xdr:to>
      <xdr:col>10</xdr:col>
      <xdr:colOff>165100</xdr:colOff>
      <xdr:row>83</xdr:row>
      <xdr:rowOff>30118</xdr:rowOff>
    </xdr:to>
    <xdr:sp macro="" textlink="">
      <xdr:nvSpPr>
        <xdr:cNvPr id="194" name="フローチャート: 判断 193">
          <a:extLst>
            <a:ext uri="{FF2B5EF4-FFF2-40B4-BE49-F238E27FC236}">
              <a16:creationId xmlns:a16="http://schemas.microsoft.com/office/drawing/2014/main" id="{38B835F8-A7BD-4CA6-BE0E-C2777E85C449}"/>
            </a:ext>
          </a:extLst>
        </xdr:cNvPr>
        <xdr:cNvSpPr/>
      </xdr:nvSpPr>
      <xdr:spPr>
        <a:xfrm>
          <a:off x="1968500" y="1415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142421</xdr:rowOff>
    </xdr:from>
    <xdr:to>
      <xdr:col>6</xdr:col>
      <xdr:colOff>38100</xdr:colOff>
      <xdr:row>83</xdr:row>
      <xdr:rowOff>72571</xdr:rowOff>
    </xdr:to>
    <xdr:sp macro="" textlink="">
      <xdr:nvSpPr>
        <xdr:cNvPr id="195" name="フローチャート: 判断 194">
          <a:extLst>
            <a:ext uri="{FF2B5EF4-FFF2-40B4-BE49-F238E27FC236}">
              <a16:creationId xmlns:a16="http://schemas.microsoft.com/office/drawing/2014/main" id="{B79257D9-FEF0-430D-81B4-5A83149D0D00}"/>
            </a:ext>
          </a:extLst>
        </xdr:cNvPr>
        <xdr:cNvSpPr/>
      </xdr:nvSpPr>
      <xdr:spPr>
        <a:xfrm>
          <a:off x="1079500" y="1420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6" name="テキスト ボックス 195">
          <a:extLst>
            <a:ext uri="{FF2B5EF4-FFF2-40B4-BE49-F238E27FC236}">
              <a16:creationId xmlns:a16="http://schemas.microsoft.com/office/drawing/2014/main" id="{54D045C5-450D-410D-ABB6-0BA2ADAD4256}"/>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7" name="テキスト ボックス 196">
          <a:extLst>
            <a:ext uri="{FF2B5EF4-FFF2-40B4-BE49-F238E27FC236}">
              <a16:creationId xmlns:a16="http://schemas.microsoft.com/office/drawing/2014/main" id="{ED78CF11-9CCA-44D3-9960-DC612AE1DD46}"/>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8" name="テキスト ボックス 197">
          <a:extLst>
            <a:ext uri="{FF2B5EF4-FFF2-40B4-BE49-F238E27FC236}">
              <a16:creationId xmlns:a16="http://schemas.microsoft.com/office/drawing/2014/main" id="{76BF4C55-E52D-4FA1-9131-1D1D181B21F1}"/>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99" name="テキスト ボックス 198">
          <a:extLst>
            <a:ext uri="{FF2B5EF4-FFF2-40B4-BE49-F238E27FC236}">
              <a16:creationId xmlns:a16="http://schemas.microsoft.com/office/drawing/2014/main" id="{82060151-27A2-485A-993A-5ADECDBB6BE3}"/>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0" name="テキスト ボックス 199">
          <a:extLst>
            <a:ext uri="{FF2B5EF4-FFF2-40B4-BE49-F238E27FC236}">
              <a16:creationId xmlns:a16="http://schemas.microsoft.com/office/drawing/2014/main" id="{74B938C9-2AE0-482E-A010-7B94A4827137}"/>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5262</xdr:rowOff>
    </xdr:from>
    <xdr:to>
      <xdr:col>20</xdr:col>
      <xdr:colOff>38100</xdr:colOff>
      <xdr:row>83</xdr:row>
      <xdr:rowOff>106862</xdr:rowOff>
    </xdr:to>
    <xdr:sp macro="" textlink="">
      <xdr:nvSpPr>
        <xdr:cNvPr id="201" name="楕円 200">
          <a:extLst>
            <a:ext uri="{FF2B5EF4-FFF2-40B4-BE49-F238E27FC236}">
              <a16:creationId xmlns:a16="http://schemas.microsoft.com/office/drawing/2014/main" id="{DCB0FD0A-126B-4D7B-8DD9-FC91B86D6ABC}"/>
            </a:ext>
          </a:extLst>
        </xdr:cNvPr>
        <xdr:cNvSpPr/>
      </xdr:nvSpPr>
      <xdr:spPr>
        <a:xfrm>
          <a:off x="3746500" y="1423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140788</xdr:rowOff>
    </xdr:from>
    <xdr:to>
      <xdr:col>15</xdr:col>
      <xdr:colOff>101600</xdr:colOff>
      <xdr:row>83</xdr:row>
      <xdr:rowOff>70938</xdr:rowOff>
    </xdr:to>
    <xdr:sp macro="" textlink="">
      <xdr:nvSpPr>
        <xdr:cNvPr id="202" name="楕円 201">
          <a:extLst>
            <a:ext uri="{FF2B5EF4-FFF2-40B4-BE49-F238E27FC236}">
              <a16:creationId xmlns:a16="http://schemas.microsoft.com/office/drawing/2014/main" id="{9EA38A74-1FB9-4BCB-BFD5-D9DB10729BCC}"/>
            </a:ext>
          </a:extLst>
        </xdr:cNvPr>
        <xdr:cNvSpPr/>
      </xdr:nvSpPr>
      <xdr:spPr>
        <a:xfrm>
          <a:off x="2857500" y="1419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20138</xdr:rowOff>
    </xdr:from>
    <xdr:to>
      <xdr:col>19</xdr:col>
      <xdr:colOff>177800</xdr:colOff>
      <xdr:row>83</xdr:row>
      <xdr:rowOff>56062</xdr:rowOff>
    </xdr:to>
    <xdr:cxnSp macro="">
      <xdr:nvCxnSpPr>
        <xdr:cNvPr id="203" name="直線コネクタ 202">
          <a:extLst>
            <a:ext uri="{FF2B5EF4-FFF2-40B4-BE49-F238E27FC236}">
              <a16:creationId xmlns:a16="http://schemas.microsoft.com/office/drawing/2014/main" id="{5FD4E9FD-4D5F-48FE-A277-C811DF98A7DE}"/>
            </a:ext>
          </a:extLst>
        </xdr:cNvPr>
        <xdr:cNvCxnSpPr/>
      </xdr:nvCxnSpPr>
      <xdr:spPr>
        <a:xfrm>
          <a:off x="2908300" y="14250488"/>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104866</xdr:rowOff>
    </xdr:from>
    <xdr:to>
      <xdr:col>10</xdr:col>
      <xdr:colOff>165100</xdr:colOff>
      <xdr:row>83</xdr:row>
      <xdr:rowOff>35016</xdr:rowOff>
    </xdr:to>
    <xdr:sp macro="" textlink="">
      <xdr:nvSpPr>
        <xdr:cNvPr id="204" name="楕円 203">
          <a:extLst>
            <a:ext uri="{FF2B5EF4-FFF2-40B4-BE49-F238E27FC236}">
              <a16:creationId xmlns:a16="http://schemas.microsoft.com/office/drawing/2014/main" id="{84FD72ED-8A01-407A-9E11-3A20FA68FD9A}"/>
            </a:ext>
          </a:extLst>
        </xdr:cNvPr>
        <xdr:cNvSpPr/>
      </xdr:nvSpPr>
      <xdr:spPr>
        <a:xfrm>
          <a:off x="1968500" y="1416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155666</xdr:rowOff>
    </xdr:from>
    <xdr:to>
      <xdr:col>15</xdr:col>
      <xdr:colOff>50800</xdr:colOff>
      <xdr:row>83</xdr:row>
      <xdr:rowOff>20138</xdr:rowOff>
    </xdr:to>
    <xdr:cxnSp macro="">
      <xdr:nvCxnSpPr>
        <xdr:cNvPr id="205" name="直線コネクタ 204">
          <a:extLst>
            <a:ext uri="{FF2B5EF4-FFF2-40B4-BE49-F238E27FC236}">
              <a16:creationId xmlns:a16="http://schemas.microsoft.com/office/drawing/2014/main" id="{7DF53BEF-D51B-4138-A7DA-73ABA8BBE577}"/>
            </a:ext>
          </a:extLst>
        </xdr:cNvPr>
        <xdr:cNvCxnSpPr/>
      </xdr:nvCxnSpPr>
      <xdr:spPr>
        <a:xfrm>
          <a:off x="2019300" y="14214566"/>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68943</xdr:rowOff>
    </xdr:from>
    <xdr:to>
      <xdr:col>6</xdr:col>
      <xdr:colOff>38100</xdr:colOff>
      <xdr:row>82</xdr:row>
      <xdr:rowOff>170543</xdr:rowOff>
    </xdr:to>
    <xdr:sp macro="" textlink="">
      <xdr:nvSpPr>
        <xdr:cNvPr id="206" name="楕円 205">
          <a:extLst>
            <a:ext uri="{FF2B5EF4-FFF2-40B4-BE49-F238E27FC236}">
              <a16:creationId xmlns:a16="http://schemas.microsoft.com/office/drawing/2014/main" id="{6BF09BDB-235F-44F1-B59E-8D11DEC1C9EC}"/>
            </a:ext>
          </a:extLst>
        </xdr:cNvPr>
        <xdr:cNvSpPr/>
      </xdr:nvSpPr>
      <xdr:spPr>
        <a:xfrm>
          <a:off x="1079500" y="1412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119743</xdr:rowOff>
    </xdr:from>
    <xdr:to>
      <xdr:col>10</xdr:col>
      <xdr:colOff>114300</xdr:colOff>
      <xdr:row>82</xdr:row>
      <xdr:rowOff>155666</xdr:rowOff>
    </xdr:to>
    <xdr:cxnSp macro="">
      <xdr:nvCxnSpPr>
        <xdr:cNvPr id="207" name="直線コネクタ 206">
          <a:extLst>
            <a:ext uri="{FF2B5EF4-FFF2-40B4-BE49-F238E27FC236}">
              <a16:creationId xmlns:a16="http://schemas.microsoft.com/office/drawing/2014/main" id="{70D7E2DA-9FA2-4E86-AC4C-3A3316219731}"/>
            </a:ext>
          </a:extLst>
        </xdr:cNvPr>
        <xdr:cNvCxnSpPr/>
      </xdr:nvCxnSpPr>
      <xdr:spPr>
        <a:xfrm>
          <a:off x="1130300" y="1417864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58075</xdr:rowOff>
    </xdr:from>
    <xdr:ext cx="405111" cy="259045"/>
    <xdr:sp macro="" textlink="">
      <xdr:nvSpPr>
        <xdr:cNvPr id="208" name="n_1aveValue【福祉施設】&#10;有形固定資産減価償却率">
          <a:extLst>
            <a:ext uri="{FF2B5EF4-FFF2-40B4-BE49-F238E27FC236}">
              <a16:creationId xmlns:a16="http://schemas.microsoft.com/office/drawing/2014/main" id="{E4140B25-28AC-4095-B149-6F896839C841}"/>
            </a:ext>
          </a:extLst>
        </xdr:cNvPr>
        <xdr:cNvSpPr txBox="1"/>
      </xdr:nvSpPr>
      <xdr:spPr>
        <a:xfrm>
          <a:off x="3582044" y="13945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20519</xdr:rowOff>
    </xdr:from>
    <xdr:ext cx="405111" cy="259045"/>
    <xdr:sp macro="" textlink="">
      <xdr:nvSpPr>
        <xdr:cNvPr id="209" name="n_2aveValue【福祉施設】&#10;有形固定資産減価償却率">
          <a:extLst>
            <a:ext uri="{FF2B5EF4-FFF2-40B4-BE49-F238E27FC236}">
              <a16:creationId xmlns:a16="http://schemas.microsoft.com/office/drawing/2014/main" id="{BC9F3A74-9F55-4B8D-8D27-4E7219B1E261}"/>
            </a:ext>
          </a:extLst>
        </xdr:cNvPr>
        <xdr:cNvSpPr txBox="1"/>
      </xdr:nvSpPr>
      <xdr:spPr>
        <a:xfrm>
          <a:off x="2705744" y="13907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46645</xdr:rowOff>
    </xdr:from>
    <xdr:ext cx="405111" cy="259045"/>
    <xdr:sp macro="" textlink="">
      <xdr:nvSpPr>
        <xdr:cNvPr id="210" name="n_3aveValue【福祉施設】&#10;有形固定資産減価償却率">
          <a:extLst>
            <a:ext uri="{FF2B5EF4-FFF2-40B4-BE49-F238E27FC236}">
              <a16:creationId xmlns:a16="http://schemas.microsoft.com/office/drawing/2014/main" id="{DA35B66F-F509-460E-9B70-20AB060EB064}"/>
            </a:ext>
          </a:extLst>
        </xdr:cNvPr>
        <xdr:cNvSpPr txBox="1"/>
      </xdr:nvSpPr>
      <xdr:spPr>
        <a:xfrm>
          <a:off x="1816744" y="13934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63698</xdr:rowOff>
    </xdr:from>
    <xdr:ext cx="405111" cy="259045"/>
    <xdr:sp macro="" textlink="">
      <xdr:nvSpPr>
        <xdr:cNvPr id="211" name="n_4aveValue【福祉施設】&#10;有形固定資産減価償却率">
          <a:extLst>
            <a:ext uri="{FF2B5EF4-FFF2-40B4-BE49-F238E27FC236}">
              <a16:creationId xmlns:a16="http://schemas.microsoft.com/office/drawing/2014/main" id="{59921729-5EA4-402A-9A3E-7771C3D6ED66}"/>
            </a:ext>
          </a:extLst>
        </xdr:cNvPr>
        <xdr:cNvSpPr txBox="1"/>
      </xdr:nvSpPr>
      <xdr:spPr>
        <a:xfrm>
          <a:off x="927744" y="142940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97989</xdr:rowOff>
    </xdr:from>
    <xdr:ext cx="405111" cy="259045"/>
    <xdr:sp macro="" textlink="">
      <xdr:nvSpPr>
        <xdr:cNvPr id="212" name="n_1mainValue【福祉施設】&#10;有形固定資産減価償却率">
          <a:extLst>
            <a:ext uri="{FF2B5EF4-FFF2-40B4-BE49-F238E27FC236}">
              <a16:creationId xmlns:a16="http://schemas.microsoft.com/office/drawing/2014/main" id="{B43EC159-817D-4FB4-A14E-011AAFB94AE3}"/>
            </a:ext>
          </a:extLst>
        </xdr:cNvPr>
        <xdr:cNvSpPr txBox="1"/>
      </xdr:nvSpPr>
      <xdr:spPr>
        <a:xfrm>
          <a:off x="3582044" y="1432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62065</xdr:rowOff>
    </xdr:from>
    <xdr:ext cx="405111" cy="259045"/>
    <xdr:sp macro="" textlink="">
      <xdr:nvSpPr>
        <xdr:cNvPr id="213" name="n_2mainValue【福祉施設】&#10;有形固定資産減価償却率">
          <a:extLst>
            <a:ext uri="{FF2B5EF4-FFF2-40B4-BE49-F238E27FC236}">
              <a16:creationId xmlns:a16="http://schemas.microsoft.com/office/drawing/2014/main" id="{480DF705-4C05-44F6-9486-1B82D6F12752}"/>
            </a:ext>
          </a:extLst>
        </xdr:cNvPr>
        <xdr:cNvSpPr txBox="1"/>
      </xdr:nvSpPr>
      <xdr:spPr>
        <a:xfrm>
          <a:off x="2705744" y="1429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26143</xdr:rowOff>
    </xdr:from>
    <xdr:ext cx="405111" cy="259045"/>
    <xdr:sp macro="" textlink="">
      <xdr:nvSpPr>
        <xdr:cNvPr id="214" name="n_3mainValue【福祉施設】&#10;有形固定資産減価償却率">
          <a:extLst>
            <a:ext uri="{FF2B5EF4-FFF2-40B4-BE49-F238E27FC236}">
              <a16:creationId xmlns:a16="http://schemas.microsoft.com/office/drawing/2014/main" id="{3740EA21-9E7D-4537-9785-708996B68099}"/>
            </a:ext>
          </a:extLst>
        </xdr:cNvPr>
        <xdr:cNvSpPr txBox="1"/>
      </xdr:nvSpPr>
      <xdr:spPr>
        <a:xfrm>
          <a:off x="1816744" y="1425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15620</xdr:rowOff>
    </xdr:from>
    <xdr:ext cx="405111" cy="259045"/>
    <xdr:sp macro="" textlink="">
      <xdr:nvSpPr>
        <xdr:cNvPr id="215" name="n_4mainValue【福祉施設】&#10;有形固定資産減価償却率">
          <a:extLst>
            <a:ext uri="{FF2B5EF4-FFF2-40B4-BE49-F238E27FC236}">
              <a16:creationId xmlns:a16="http://schemas.microsoft.com/office/drawing/2014/main" id="{E5A95AAE-37CF-479B-B4D7-3B5E6FF3B20A}"/>
            </a:ext>
          </a:extLst>
        </xdr:cNvPr>
        <xdr:cNvSpPr txBox="1"/>
      </xdr:nvSpPr>
      <xdr:spPr>
        <a:xfrm>
          <a:off x="927744" y="1390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16" name="正方形/長方形 215">
          <a:extLst>
            <a:ext uri="{FF2B5EF4-FFF2-40B4-BE49-F238E27FC236}">
              <a16:creationId xmlns:a16="http://schemas.microsoft.com/office/drawing/2014/main" id="{2D974B77-C103-4EB5-B894-A8BB5A1EF29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17" name="正方形/長方形 216">
          <a:extLst>
            <a:ext uri="{FF2B5EF4-FFF2-40B4-BE49-F238E27FC236}">
              <a16:creationId xmlns:a16="http://schemas.microsoft.com/office/drawing/2014/main" id="{5BBBB417-A559-4207-96E2-5375B6D4A6BF}"/>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18" name="正方形/長方形 217">
          <a:extLst>
            <a:ext uri="{FF2B5EF4-FFF2-40B4-BE49-F238E27FC236}">
              <a16:creationId xmlns:a16="http://schemas.microsoft.com/office/drawing/2014/main" id="{400D2D4B-39D8-4E45-AE66-264F0E66F5B4}"/>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19" name="正方形/長方形 218">
          <a:extLst>
            <a:ext uri="{FF2B5EF4-FFF2-40B4-BE49-F238E27FC236}">
              <a16:creationId xmlns:a16="http://schemas.microsoft.com/office/drawing/2014/main" id="{37D9C36C-2CA2-4B40-9C78-EA612EE18B84}"/>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0" name="正方形/長方形 219">
          <a:extLst>
            <a:ext uri="{FF2B5EF4-FFF2-40B4-BE49-F238E27FC236}">
              <a16:creationId xmlns:a16="http://schemas.microsoft.com/office/drawing/2014/main" id="{7C4C760A-D34C-482E-AC8D-6D824ABB416A}"/>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1" name="正方形/長方形 220">
          <a:extLst>
            <a:ext uri="{FF2B5EF4-FFF2-40B4-BE49-F238E27FC236}">
              <a16:creationId xmlns:a16="http://schemas.microsoft.com/office/drawing/2014/main" id="{AE5565F8-9E94-41D7-B05D-B08AB965D26E}"/>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2" name="正方形/長方形 221">
          <a:extLst>
            <a:ext uri="{FF2B5EF4-FFF2-40B4-BE49-F238E27FC236}">
              <a16:creationId xmlns:a16="http://schemas.microsoft.com/office/drawing/2014/main" id="{6ADD7825-0811-40B6-A97C-0ED58147BBC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3" name="正方形/長方形 222">
          <a:extLst>
            <a:ext uri="{FF2B5EF4-FFF2-40B4-BE49-F238E27FC236}">
              <a16:creationId xmlns:a16="http://schemas.microsoft.com/office/drawing/2014/main" id="{32DC708D-718E-47DD-B5D9-21B28540FEE2}"/>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24" name="テキスト ボックス 223">
          <a:extLst>
            <a:ext uri="{FF2B5EF4-FFF2-40B4-BE49-F238E27FC236}">
              <a16:creationId xmlns:a16="http://schemas.microsoft.com/office/drawing/2014/main" id="{FA3E7950-6784-4653-B555-F5E92B073102}"/>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25" name="直線コネクタ 224">
          <a:extLst>
            <a:ext uri="{FF2B5EF4-FFF2-40B4-BE49-F238E27FC236}">
              <a16:creationId xmlns:a16="http://schemas.microsoft.com/office/drawing/2014/main" id="{44AA5E04-7809-4DAA-A0AE-CAC519FBADDC}"/>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26" name="直線コネクタ 225">
          <a:extLst>
            <a:ext uri="{FF2B5EF4-FFF2-40B4-BE49-F238E27FC236}">
              <a16:creationId xmlns:a16="http://schemas.microsoft.com/office/drawing/2014/main" id="{AA2CF19E-7F67-479C-8CB2-DD68DFA970A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27" name="テキスト ボックス 226">
          <a:extLst>
            <a:ext uri="{FF2B5EF4-FFF2-40B4-BE49-F238E27FC236}">
              <a16:creationId xmlns:a16="http://schemas.microsoft.com/office/drawing/2014/main" id="{85FB4A9B-50FE-41D4-8DE9-DEE3355B98AC}"/>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28" name="直線コネクタ 227">
          <a:extLst>
            <a:ext uri="{FF2B5EF4-FFF2-40B4-BE49-F238E27FC236}">
              <a16:creationId xmlns:a16="http://schemas.microsoft.com/office/drawing/2014/main" id="{2E2FC9BA-1047-4CBF-867E-BD727C72A6C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29" name="テキスト ボックス 228">
          <a:extLst>
            <a:ext uri="{FF2B5EF4-FFF2-40B4-BE49-F238E27FC236}">
              <a16:creationId xmlns:a16="http://schemas.microsoft.com/office/drawing/2014/main" id="{5B85C0C1-D2C9-4A17-A0F3-4B9F7A733B28}"/>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30" name="直線コネクタ 229">
          <a:extLst>
            <a:ext uri="{FF2B5EF4-FFF2-40B4-BE49-F238E27FC236}">
              <a16:creationId xmlns:a16="http://schemas.microsoft.com/office/drawing/2014/main" id="{2D4166BD-2338-47F9-A4B9-4B9A291CE81F}"/>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31" name="テキスト ボックス 230">
          <a:extLst>
            <a:ext uri="{FF2B5EF4-FFF2-40B4-BE49-F238E27FC236}">
              <a16:creationId xmlns:a16="http://schemas.microsoft.com/office/drawing/2014/main" id="{2330A7FB-E9F6-4577-8683-529D0DFE1666}"/>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32" name="直線コネクタ 231">
          <a:extLst>
            <a:ext uri="{FF2B5EF4-FFF2-40B4-BE49-F238E27FC236}">
              <a16:creationId xmlns:a16="http://schemas.microsoft.com/office/drawing/2014/main" id="{AF033B2E-9362-4F7A-AA0E-2F2AA31DAF58}"/>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33" name="テキスト ボックス 232">
          <a:extLst>
            <a:ext uri="{FF2B5EF4-FFF2-40B4-BE49-F238E27FC236}">
              <a16:creationId xmlns:a16="http://schemas.microsoft.com/office/drawing/2014/main" id="{567F68DB-A838-4C50-9009-687AA79C592B}"/>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34" name="直線コネクタ 233">
          <a:extLst>
            <a:ext uri="{FF2B5EF4-FFF2-40B4-BE49-F238E27FC236}">
              <a16:creationId xmlns:a16="http://schemas.microsoft.com/office/drawing/2014/main" id="{E221B574-1663-4B7F-A64E-062D7F21FF7A}"/>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35" name="テキスト ボックス 234">
          <a:extLst>
            <a:ext uri="{FF2B5EF4-FFF2-40B4-BE49-F238E27FC236}">
              <a16:creationId xmlns:a16="http://schemas.microsoft.com/office/drawing/2014/main" id="{EF10F766-3006-46D2-80BE-5AF4389C1D04}"/>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36" name="直線コネクタ 235">
          <a:extLst>
            <a:ext uri="{FF2B5EF4-FFF2-40B4-BE49-F238E27FC236}">
              <a16:creationId xmlns:a16="http://schemas.microsoft.com/office/drawing/2014/main" id="{C77639DD-E4EA-4688-934E-4BDB19E5F425}"/>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37" name="テキスト ボックス 236">
          <a:extLst>
            <a:ext uri="{FF2B5EF4-FFF2-40B4-BE49-F238E27FC236}">
              <a16:creationId xmlns:a16="http://schemas.microsoft.com/office/drawing/2014/main" id="{80697C24-A342-43B6-92A9-65BEA106E312}"/>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38" name="【福祉施設】&#10;一人当たり面積グラフ枠">
          <a:extLst>
            <a:ext uri="{FF2B5EF4-FFF2-40B4-BE49-F238E27FC236}">
              <a16:creationId xmlns:a16="http://schemas.microsoft.com/office/drawing/2014/main" id="{E46AC170-D7ED-4571-98FD-69260187418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26670</xdr:rowOff>
    </xdr:from>
    <xdr:to>
      <xdr:col>54</xdr:col>
      <xdr:colOff>189865</xdr:colOff>
      <xdr:row>86</xdr:row>
      <xdr:rowOff>93345</xdr:rowOff>
    </xdr:to>
    <xdr:cxnSp macro="">
      <xdr:nvCxnSpPr>
        <xdr:cNvPr id="239" name="直線コネクタ 238">
          <a:extLst>
            <a:ext uri="{FF2B5EF4-FFF2-40B4-BE49-F238E27FC236}">
              <a16:creationId xmlns:a16="http://schemas.microsoft.com/office/drawing/2014/main" id="{097B7CD9-596B-48FA-8841-A5954A16D23A}"/>
            </a:ext>
          </a:extLst>
        </xdr:cNvPr>
        <xdr:cNvCxnSpPr/>
      </xdr:nvCxnSpPr>
      <xdr:spPr>
        <a:xfrm flipV="1">
          <a:off x="10476865" y="13399770"/>
          <a:ext cx="0" cy="1438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97172</xdr:rowOff>
    </xdr:from>
    <xdr:ext cx="469744" cy="259045"/>
    <xdr:sp macro="" textlink="">
      <xdr:nvSpPr>
        <xdr:cNvPr id="240" name="【福祉施設】&#10;一人当たり面積最小値テキスト">
          <a:extLst>
            <a:ext uri="{FF2B5EF4-FFF2-40B4-BE49-F238E27FC236}">
              <a16:creationId xmlns:a16="http://schemas.microsoft.com/office/drawing/2014/main" id="{EF12BA94-465C-4F3C-90F4-D32FF95016AF}"/>
            </a:ext>
          </a:extLst>
        </xdr:cNvPr>
        <xdr:cNvSpPr txBox="1"/>
      </xdr:nvSpPr>
      <xdr:spPr>
        <a:xfrm>
          <a:off x="10515600" y="1484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93345</xdr:rowOff>
    </xdr:from>
    <xdr:to>
      <xdr:col>55</xdr:col>
      <xdr:colOff>88900</xdr:colOff>
      <xdr:row>86</xdr:row>
      <xdr:rowOff>93345</xdr:rowOff>
    </xdr:to>
    <xdr:cxnSp macro="">
      <xdr:nvCxnSpPr>
        <xdr:cNvPr id="241" name="直線コネクタ 240">
          <a:extLst>
            <a:ext uri="{FF2B5EF4-FFF2-40B4-BE49-F238E27FC236}">
              <a16:creationId xmlns:a16="http://schemas.microsoft.com/office/drawing/2014/main" id="{52FDE365-02C6-4C06-8CA9-C73601E04C51}"/>
            </a:ext>
          </a:extLst>
        </xdr:cNvPr>
        <xdr:cNvCxnSpPr/>
      </xdr:nvCxnSpPr>
      <xdr:spPr>
        <a:xfrm>
          <a:off x="10388600" y="1483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144797</xdr:rowOff>
    </xdr:from>
    <xdr:ext cx="469744" cy="259045"/>
    <xdr:sp macro="" textlink="">
      <xdr:nvSpPr>
        <xdr:cNvPr id="242" name="【福祉施設】&#10;一人当たり面積最大値テキスト">
          <a:extLst>
            <a:ext uri="{FF2B5EF4-FFF2-40B4-BE49-F238E27FC236}">
              <a16:creationId xmlns:a16="http://schemas.microsoft.com/office/drawing/2014/main" id="{85A6B370-562B-4467-8052-777930FAC214}"/>
            </a:ext>
          </a:extLst>
        </xdr:cNvPr>
        <xdr:cNvSpPr txBox="1"/>
      </xdr:nvSpPr>
      <xdr:spPr>
        <a:xfrm>
          <a:off x="10515600" y="13174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26670</xdr:rowOff>
    </xdr:from>
    <xdr:to>
      <xdr:col>55</xdr:col>
      <xdr:colOff>88900</xdr:colOff>
      <xdr:row>78</xdr:row>
      <xdr:rowOff>26670</xdr:rowOff>
    </xdr:to>
    <xdr:cxnSp macro="">
      <xdr:nvCxnSpPr>
        <xdr:cNvPr id="243" name="直線コネクタ 242">
          <a:extLst>
            <a:ext uri="{FF2B5EF4-FFF2-40B4-BE49-F238E27FC236}">
              <a16:creationId xmlns:a16="http://schemas.microsoft.com/office/drawing/2014/main" id="{A803E852-5FEC-4864-B2E1-B51A6703D877}"/>
            </a:ext>
          </a:extLst>
        </xdr:cNvPr>
        <xdr:cNvCxnSpPr/>
      </xdr:nvCxnSpPr>
      <xdr:spPr>
        <a:xfrm>
          <a:off x="10388600" y="1339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59072</xdr:rowOff>
    </xdr:from>
    <xdr:ext cx="469744" cy="259045"/>
    <xdr:sp macro="" textlink="">
      <xdr:nvSpPr>
        <xdr:cNvPr id="244" name="【福祉施設】&#10;一人当たり面積平均値テキスト">
          <a:extLst>
            <a:ext uri="{FF2B5EF4-FFF2-40B4-BE49-F238E27FC236}">
              <a16:creationId xmlns:a16="http://schemas.microsoft.com/office/drawing/2014/main" id="{A0D85E41-C6D4-4FDC-8625-061E87E458C9}"/>
            </a:ext>
          </a:extLst>
        </xdr:cNvPr>
        <xdr:cNvSpPr txBox="1"/>
      </xdr:nvSpPr>
      <xdr:spPr>
        <a:xfrm>
          <a:off x="10515600" y="144608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80645</xdr:rowOff>
    </xdr:from>
    <xdr:to>
      <xdr:col>55</xdr:col>
      <xdr:colOff>50800</xdr:colOff>
      <xdr:row>85</xdr:row>
      <xdr:rowOff>10795</xdr:rowOff>
    </xdr:to>
    <xdr:sp macro="" textlink="">
      <xdr:nvSpPr>
        <xdr:cNvPr id="245" name="フローチャート: 判断 244">
          <a:extLst>
            <a:ext uri="{FF2B5EF4-FFF2-40B4-BE49-F238E27FC236}">
              <a16:creationId xmlns:a16="http://schemas.microsoft.com/office/drawing/2014/main" id="{F7E4A2AC-EBC2-4790-8DE5-1890C91BE83F}"/>
            </a:ext>
          </a:extLst>
        </xdr:cNvPr>
        <xdr:cNvSpPr/>
      </xdr:nvSpPr>
      <xdr:spPr>
        <a:xfrm>
          <a:off x="10426700" y="1448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61595</xdr:rowOff>
    </xdr:from>
    <xdr:to>
      <xdr:col>50</xdr:col>
      <xdr:colOff>165100</xdr:colOff>
      <xdr:row>84</xdr:row>
      <xdr:rowOff>163195</xdr:rowOff>
    </xdr:to>
    <xdr:sp macro="" textlink="">
      <xdr:nvSpPr>
        <xdr:cNvPr id="246" name="フローチャート: 判断 245">
          <a:extLst>
            <a:ext uri="{FF2B5EF4-FFF2-40B4-BE49-F238E27FC236}">
              <a16:creationId xmlns:a16="http://schemas.microsoft.com/office/drawing/2014/main" id="{40A6D9AF-8EB4-4CD6-BCFB-504A91CF3F4B}"/>
            </a:ext>
          </a:extLst>
        </xdr:cNvPr>
        <xdr:cNvSpPr/>
      </xdr:nvSpPr>
      <xdr:spPr>
        <a:xfrm>
          <a:off x="9588500" y="1446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67311</xdr:rowOff>
    </xdr:from>
    <xdr:to>
      <xdr:col>46</xdr:col>
      <xdr:colOff>38100</xdr:colOff>
      <xdr:row>84</xdr:row>
      <xdr:rowOff>168911</xdr:rowOff>
    </xdr:to>
    <xdr:sp macro="" textlink="">
      <xdr:nvSpPr>
        <xdr:cNvPr id="247" name="フローチャート: 判断 246">
          <a:extLst>
            <a:ext uri="{FF2B5EF4-FFF2-40B4-BE49-F238E27FC236}">
              <a16:creationId xmlns:a16="http://schemas.microsoft.com/office/drawing/2014/main" id="{08265CE4-A3C1-47F6-83A3-EA7611CE51E9}"/>
            </a:ext>
          </a:extLst>
        </xdr:cNvPr>
        <xdr:cNvSpPr/>
      </xdr:nvSpPr>
      <xdr:spPr>
        <a:xfrm>
          <a:off x="8699500" y="1446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17780</xdr:rowOff>
    </xdr:from>
    <xdr:to>
      <xdr:col>41</xdr:col>
      <xdr:colOff>101600</xdr:colOff>
      <xdr:row>84</xdr:row>
      <xdr:rowOff>119380</xdr:rowOff>
    </xdr:to>
    <xdr:sp macro="" textlink="">
      <xdr:nvSpPr>
        <xdr:cNvPr id="248" name="フローチャート: 判断 247">
          <a:extLst>
            <a:ext uri="{FF2B5EF4-FFF2-40B4-BE49-F238E27FC236}">
              <a16:creationId xmlns:a16="http://schemas.microsoft.com/office/drawing/2014/main" id="{1D4AFB12-03D5-446F-A7A2-FE94B4344FCD}"/>
            </a:ext>
          </a:extLst>
        </xdr:cNvPr>
        <xdr:cNvSpPr/>
      </xdr:nvSpPr>
      <xdr:spPr>
        <a:xfrm>
          <a:off x="7810500" y="1441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53975</xdr:rowOff>
    </xdr:from>
    <xdr:to>
      <xdr:col>36</xdr:col>
      <xdr:colOff>165100</xdr:colOff>
      <xdr:row>84</xdr:row>
      <xdr:rowOff>155575</xdr:rowOff>
    </xdr:to>
    <xdr:sp macro="" textlink="">
      <xdr:nvSpPr>
        <xdr:cNvPr id="249" name="フローチャート: 判断 248">
          <a:extLst>
            <a:ext uri="{FF2B5EF4-FFF2-40B4-BE49-F238E27FC236}">
              <a16:creationId xmlns:a16="http://schemas.microsoft.com/office/drawing/2014/main" id="{067E12C9-7CC7-4A3E-9182-1D85D216D20E}"/>
            </a:ext>
          </a:extLst>
        </xdr:cNvPr>
        <xdr:cNvSpPr/>
      </xdr:nvSpPr>
      <xdr:spPr>
        <a:xfrm>
          <a:off x="6921500" y="14455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0" name="テキスト ボックス 249">
          <a:extLst>
            <a:ext uri="{FF2B5EF4-FFF2-40B4-BE49-F238E27FC236}">
              <a16:creationId xmlns:a16="http://schemas.microsoft.com/office/drawing/2014/main" id="{1A8CA3BA-CEB6-4AA9-8F80-D84E015C83E8}"/>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1" name="テキスト ボックス 250">
          <a:extLst>
            <a:ext uri="{FF2B5EF4-FFF2-40B4-BE49-F238E27FC236}">
              <a16:creationId xmlns:a16="http://schemas.microsoft.com/office/drawing/2014/main" id="{85BE6FCC-9B17-4549-AC31-E14CFC04D5DD}"/>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2" name="テキスト ボックス 251">
          <a:extLst>
            <a:ext uri="{FF2B5EF4-FFF2-40B4-BE49-F238E27FC236}">
              <a16:creationId xmlns:a16="http://schemas.microsoft.com/office/drawing/2014/main" id="{3EA45912-100C-47D3-82F4-D9147551AF45}"/>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3" name="テキスト ボックス 252">
          <a:extLst>
            <a:ext uri="{FF2B5EF4-FFF2-40B4-BE49-F238E27FC236}">
              <a16:creationId xmlns:a16="http://schemas.microsoft.com/office/drawing/2014/main" id="{AB64B515-0E56-49DA-BA0B-27BC19132515}"/>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54" name="テキスト ボックス 253">
          <a:extLst>
            <a:ext uri="{FF2B5EF4-FFF2-40B4-BE49-F238E27FC236}">
              <a16:creationId xmlns:a16="http://schemas.microsoft.com/office/drawing/2014/main" id="{7123F394-EC40-48BC-80E6-E3212B78077B}"/>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25400</xdr:rowOff>
    </xdr:from>
    <xdr:to>
      <xdr:col>50</xdr:col>
      <xdr:colOff>165100</xdr:colOff>
      <xdr:row>85</xdr:row>
      <xdr:rowOff>127000</xdr:rowOff>
    </xdr:to>
    <xdr:sp macro="" textlink="">
      <xdr:nvSpPr>
        <xdr:cNvPr id="255" name="楕円 254">
          <a:extLst>
            <a:ext uri="{FF2B5EF4-FFF2-40B4-BE49-F238E27FC236}">
              <a16:creationId xmlns:a16="http://schemas.microsoft.com/office/drawing/2014/main" id="{E5FEC857-8145-48EC-B42F-AC08F1C4C9D1}"/>
            </a:ext>
          </a:extLst>
        </xdr:cNvPr>
        <xdr:cNvSpPr/>
      </xdr:nvSpPr>
      <xdr:spPr>
        <a:xfrm>
          <a:off x="9588500" y="1459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25400</xdr:rowOff>
    </xdr:from>
    <xdr:to>
      <xdr:col>46</xdr:col>
      <xdr:colOff>38100</xdr:colOff>
      <xdr:row>85</xdr:row>
      <xdr:rowOff>127000</xdr:rowOff>
    </xdr:to>
    <xdr:sp macro="" textlink="">
      <xdr:nvSpPr>
        <xdr:cNvPr id="256" name="楕円 255">
          <a:extLst>
            <a:ext uri="{FF2B5EF4-FFF2-40B4-BE49-F238E27FC236}">
              <a16:creationId xmlns:a16="http://schemas.microsoft.com/office/drawing/2014/main" id="{EA262A85-D1CD-412D-8AEA-32E1947950D0}"/>
            </a:ext>
          </a:extLst>
        </xdr:cNvPr>
        <xdr:cNvSpPr/>
      </xdr:nvSpPr>
      <xdr:spPr>
        <a:xfrm>
          <a:off x="8699500" y="1459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76200</xdr:rowOff>
    </xdr:from>
    <xdr:to>
      <xdr:col>50</xdr:col>
      <xdr:colOff>114300</xdr:colOff>
      <xdr:row>85</xdr:row>
      <xdr:rowOff>76200</xdr:rowOff>
    </xdr:to>
    <xdr:cxnSp macro="">
      <xdr:nvCxnSpPr>
        <xdr:cNvPr id="257" name="直線コネクタ 256">
          <a:extLst>
            <a:ext uri="{FF2B5EF4-FFF2-40B4-BE49-F238E27FC236}">
              <a16:creationId xmlns:a16="http://schemas.microsoft.com/office/drawing/2014/main" id="{1A59549B-1D9A-4D95-BB32-FD63070CD3E2}"/>
            </a:ext>
          </a:extLst>
        </xdr:cNvPr>
        <xdr:cNvCxnSpPr/>
      </xdr:nvCxnSpPr>
      <xdr:spPr>
        <a:xfrm>
          <a:off x="8750300" y="146494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27305</xdr:rowOff>
    </xdr:from>
    <xdr:to>
      <xdr:col>41</xdr:col>
      <xdr:colOff>101600</xdr:colOff>
      <xdr:row>85</xdr:row>
      <xdr:rowOff>128905</xdr:rowOff>
    </xdr:to>
    <xdr:sp macro="" textlink="">
      <xdr:nvSpPr>
        <xdr:cNvPr id="258" name="楕円 257">
          <a:extLst>
            <a:ext uri="{FF2B5EF4-FFF2-40B4-BE49-F238E27FC236}">
              <a16:creationId xmlns:a16="http://schemas.microsoft.com/office/drawing/2014/main" id="{345B0533-ABEA-4538-8ED1-036018698891}"/>
            </a:ext>
          </a:extLst>
        </xdr:cNvPr>
        <xdr:cNvSpPr/>
      </xdr:nvSpPr>
      <xdr:spPr>
        <a:xfrm>
          <a:off x="7810500" y="1460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76200</xdr:rowOff>
    </xdr:from>
    <xdr:to>
      <xdr:col>45</xdr:col>
      <xdr:colOff>177800</xdr:colOff>
      <xdr:row>85</xdr:row>
      <xdr:rowOff>78105</xdr:rowOff>
    </xdr:to>
    <xdr:cxnSp macro="">
      <xdr:nvCxnSpPr>
        <xdr:cNvPr id="259" name="直線コネクタ 258">
          <a:extLst>
            <a:ext uri="{FF2B5EF4-FFF2-40B4-BE49-F238E27FC236}">
              <a16:creationId xmlns:a16="http://schemas.microsoft.com/office/drawing/2014/main" id="{D9372B63-D63F-4418-AF63-7E6786688DBC}"/>
            </a:ext>
          </a:extLst>
        </xdr:cNvPr>
        <xdr:cNvCxnSpPr/>
      </xdr:nvCxnSpPr>
      <xdr:spPr>
        <a:xfrm flipV="1">
          <a:off x="7861300" y="1464945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29211</xdr:rowOff>
    </xdr:from>
    <xdr:to>
      <xdr:col>36</xdr:col>
      <xdr:colOff>165100</xdr:colOff>
      <xdr:row>85</xdr:row>
      <xdr:rowOff>130811</xdr:rowOff>
    </xdr:to>
    <xdr:sp macro="" textlink="">
      <xdr:nvSpPr>
        <xdr:cNvPr id="260" name="楕円 259">
          <a:extLst>
            <a:ext uri="{FF2B5EF4-FFF2-40B4-BE49-F238E27FC236}">
              <a16:creationId xmlns:a16="http://schemas.microsoft.com/office/drawing/2014/main" id="{F7BC4DBC-B7A2-4E52-9DBE-897DDDE77F71}"/>
            </a:ext>
          </a:extLst>
        </xdr:cNvPr>
        <xdr:cNvSpPr/>
      </xdr:nvSpPr>
      <xdr:spPr>
        <a:xfrm>
          <a:off x="6921500" y="1460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78105</xdr:rowOff>
    </xdr:from>
    <xdr:to>
      <xdr:col>41</xdr:col>
      <xdr:colOff>50800</xdr:colOff>
      <xdr:row>85</xdr:row>
      <xdr:rowOff>80011</xdr:rowOff>
    </xdr:to>
    <xdr:cxnSp macro="">
      <xdr:nvCxnSpPr>
        <xdr:cNvPr id="261" name="直線コネクタ 260">
          <a:extLst>
            <a:ext uri="{FF2B5EF4-FFF2-40B4-BE49-F238E27FC236}">
              <a16:creationId xmlns:a16="http://schemas.microsoft.com/office/drawing/2014/main" id="{77CCCD92-21AC-4229-A211-8C5209D62A5B}"/>
            </a:ext>
          </a:extLst>
        </xdr:cNvPr>
        <xdr:cNvCxnSpPr/>
      </xdr:nvCxnSpPr>
      <xdr:spPr>
        <a:xfrm flipV="1">
          <a:off x="6972300" y="14651355"/>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8272</xdr:rowOff>
    </xdr:from>
    <xdr:ext cx="469744" cy="259045"/>
    <xdr:sp macro="" textlink="">
      <xdr:nvSpPr>
        <xdr:cNvPr id="262" name="n_1aveValue【福祉施設】&#10;一人当たり面積">
          <a:extLst>
            <a:ext uri="{FF2B5EF4-FFF2-40B4-BE49-F238E27FC236}">
              <a16:creationId xmlns:a16="http://schemas.microsoft.com/office/drawing/2014/main" id="{B6A8CAC4-5649-4124-84E0-F0DA1CBB716C}"/>
            </a:ext>
          </a:extLst>
        </xdr:cNvPr>
        <xdr:cNvSpPr txBox="1"/>
      </xdr:nvSpPr>
      <xdr:spPr>
        <a:xfrm>
          <a:off x="9391727" y="14238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13988</xdr:rowOff>
    </xdr:from>
    <xdr:ext cx="469744" cy="259045"/>
    <xdr:sp macro="" textlink="">
      <xdr:nvSpPr>
        <xdr:cNvPr id="263" name="n_2aveValue【福祉施設】&#10;一人当たり面積">
          <a:extLst>
            <a:ext uri="{FF2B5EF4-FFF2-40B4-BE49-F238E27FC236}">
              <a16:creationId xmlns:a16="http://schemas.microsoft.com/office/drawing/2014/main" id="{62B6B238-5034-4AC4-AE7A-AF984A94540E}"/>
            </a:ext>
          </a:extLst>
        </xdr:cNvPr>
        <xdr:cNvSpPr txBox="1"/>
      </xdr:nvSpPr>
      <xdr:spPr>
        <a:xfrm>
          <a:off x="8515427" y="14244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135907</xdr:rowOff>
    </xdr:from>
    <xdr:ext cx="469744" cy="259045"/>
    <xdr:sp macro="" textlink="">
      <xdr:nvSpPr>
        <xdr:cNvPr id="264" name="n_3aveValue【福祉施設】&#10;一人当たり面積">
          <a:extLst>
            <a:ext uri="{FF2B5EF4-FFF2-40B4-BE49-F238E27FC236}">
              <a16:creationId xmlns:a16="http://schemas.microsoft.com/office/drawing/2014/main" id="{4DE7BCFF-F2E3-49B7-A9A7-49C752D87C1D}"/>
            </a:ext>
          </a:extLst>
        </xdr:cNvPr>
        <xdr:cNvSpPr txBox="1"/>
      </xdr:nvSpPr>
      <xdr:spPr>
        <a:xfrm>
          <a:off x="7626427" y="1419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652</xdr:rowOff>
    </xdr:from>
    <xdr:ext cx="469744" cy="259045"/>
    <xdr:sp macro="" textlink="">
      <xdr:nvSpPr>
        <xdr:cNvPr id="265" name="n_4aveValue【福祉施設】&#10;一人当たり面積">
          <a:extLst>
            <a:ext uri="{FF2B5EF4-FFF2-40B4-BE49-F238E27FC236}">
              <a16:creationId xmlns:a16="http://schemas.microsoft.com/office/drawing/2014/main" id="{3793790C-2A4C-4061-B2A1-275136B019CA}"/>
            </a:ext>
          </a:extLst>
        </xdr:cNvPr>
        <xdr:cNvSpPr txBox="1"/>
      </xdr:nvSpPr>
      <xdr:spPr>
        <a:xfrm>
          <a:off x="6737427" y="14231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118127</xdr:rowOff>
    </xdr:from>
    <xdr:ext cx="469744" cy="259045"/>
    <xdr:sp macro="" textlink="">
      <xdr:nvSpPr>
        <xdr:cNvPr id="266" name="n_1mainValue【福祉施設】&#10;一人当たり面積">
          <a:extLst>
            <a:ext uri="{FF2B5EF4-FFF2-40B4-BE49-F238E27FC236}">
              <a16:creationId xmlns:a16="http://schemas.microsoft.com/office/drawing/2014/main" id="{EF34A301-5E0B-4290-8631-099006265104}"/>
            </a:ext>
          </a:extLst>
        </xdr:cNvPr>
        <xdr:cNvSpPr txBox="1"/>
      </xdr:nvSpPr>
      <xdr:spPr>
        <a:xfrm>
          <a:off x="9391727" y="1469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118127</xdr:rowOff>
    </xdr:from>
    <xdr:ext cx="469744" cy="259045"/>
    <xdr:sp macro="" textlink="">
      <xdr:nvSpPr>
        <xdr:cNvPr id="267" name="n_2mainValue【福祉施設】&#10;一人当たり面積">
          <a:extLst>
            <a:ext uri="{FF2B5EF4-FFF2-40B4-BE49-F238E27FC236}">
              <a16:creationId xmlns:a16="http://schemas.microsoft.com/office/drawing/2014/main" id="{D8B316DF-1FA8-4028-B92F-CC64E00D7474}"/>
            </a:ext>
          </a:extLst>
        </xdr:cNvPr>
        <xdr:cNvSpPr txBox="1"/>
      </xdr:nvSpPr>
      <xdr:spPr>
        <a:xfrm>
          <a:off x="8515427" y="1469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120032</xdr:rowOff>
    </xdr:from>
    <xdr:ext cx="469744" cy="259045"/>
    <xdr:sp macro="" textlink="">
      <xdr:nvSpPr>
        <xdr:cNvPr id="268" name="n_3mainValue【福祉施設】&#10;一人当たり面積">
          <a:extLst>
            <a:ext uri="{FF2B5EF4-FFF2-40B4-BE49-F238E27FC236}">
              <a16:creationId xmlns:a16="http://schemas.microsoft.com/office/drawing/2014/main" id="{319C28B6-760A-44AD-AB7B-847AFF784761}"/>
            </a:ext>
          </a:extLst>
        </xdr:cNvPr>
        <xdr:cNvSpPr txBox="1"/>
      </xdr:nvSpPr>
      <xdr:spPr>
        <a:xfrm>
          <a:off x="7626427" y="14693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121938</xdr:rowOff>
    </xdr:from>
    <xdr:ext cx="469744" cy="259045"/>
    <xdr:sp macro="" textlink="">
      <xdr:nvSpPr>
        <xdr:cNvPr id="269" name="n_4mainValue【福祉施設】&#10;一人当たり面積">
          <a:extLst>
            <a:ext uri="{FF2B5EF4-FFF2-40B4-BE49-F238E27FC236}">
              <a16:creationId xmlns:a16="http://schemas.microsoft.com/office/drawing/2014/main" id="{5E04E697-7B9B-405E-88AB-AB417F01CCED}"/>
            </a:ext>
          </a:extLst>
        </xdr:cNvPr>
        <xdr:cNvSpPr txBox="1"/>
      </xdr:nvSpPr>
      <xdr:spPr>
        <a:xfrm>
          <a:off x="6737427" y="1469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0" name="正方形/長方形 269">
          <a:extLst>
            <a:ext uri="{FF2B5EF4-FFF2-40B4-BE49-F238E27FC236}">
              <a16:creationId xmlns:a16="http://schemas.microsoft.com/office/drawing/2014/main" id="{13F4FD86-AC34-4D3D-A092-E86A5155FECB}"/>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1" name="正方形/長方形 270">
          <a:extLst>
            <a:ext uri="{FF2B5EF4-FFF2-40B4-BE49-F238E27FC236}">
              <a16:creationId xmlns:a16="http://schemas.microsoft.com/office/drawing/2014/main" id="{EADFEF7A-3956-423B-9240-09B48C3E8AC6}"/>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2" name="正方形/長方形 271">
          <a:extLst>
            <a:ext uri="{FF2B5EF4-FFF2-40B4-BE49-F238E27FC236}">
              <a16:creationId xmlns:a16="http://schemas.microsoft.com/office/drawing/2014/main" id="{AE1B64F5-8E08-49B9-949F-093E02F113B7}"/>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3" name="正方形/長方形 272">
          <a:extLst>
            <a:ext uri="{FF2B5EF4-FFF2-40B4-BE49-F238E27FC236}">
              <a16:creationId xmlns:a16="http://schemas.microsoft.com/office/drawing/2014/main" id="{C17BCF0F-9E74-425B-83A3-A4CF7880014F}"/>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74" name="正方形/長方形 273">
          <a:extLst>
            <a:ext uri="{FF2B5EF4-FFF2-40B4-BE49-F238E27FC236}">
              <a16:creationId xmlns:a16="http://schemas.microsoft.com/office/drawing/2014/main" id="{8E6EDED9-2FE0-46F7-B81D-4D18D7081302}"/>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75" name="正方形/長方形 274">
          <a:extLst>
            <a:ext uri="{FF2B5EF4-FFF2-40B4-BE49-F238E27FC236}">
              <a16:creationId xmlns:a16="http://schemas.microsoft.com/office/drawing/2014/main" id="{057B481F-89EF-4A6D-B407-B646F18112FD}"/>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76" name="正方形/長方形 275">
          <a:extLst>
            <a:ext uri="{FF2B5EF4-FFF2-40B4-BE49-F238E27FC236}">
              <a16:creationId xmlns:a16="http://schemas.microsoft.com/office/drawing/2014/main" id="{BE11B250-CCEE-45AD-B168-E189702D752E}"/>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77" name="正方形/長方形 276">
          <a:extLst>
            <a:ext uri="{FF2B5EF4-FFF2-40B4-BE49-F238E27FC236}">
              <a16:creationId xmlns:a16="http://schemas.microsoft.com/office/drawing/2014/main" id="{884D2842-CBF6-46AE-8B82-A4D9F7915AF4}"/>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78" name="テキスト ボックス 277">
          <a:extLst>
            <a:ext uri="{FF2B5EF4-FFF2-40B4-BE49-F238E27FC236}">
              <a16:creationId xmlns:a16="http://schemas.microsoft.com/office/drawing/2014/main" id="{C0163196-6095-492A-B59E-80C2E812945E}"/>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79" name="直線コネクタ 278">
          <a:extLst>
            <a:ext uri="{FF2B5EF4-FFF2-40B4-BE49-F238E27FC236}">
              <a16:creationId xmlns:a16="http://schemas.microsoft.com/office/drawing/2014/main" id="{2D10F3F9-94FA-4108-A981-04F22BF1D33E}"/>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80" name="テキスト ボックス 279">
          <a:extLst>
            <a:ext uri="{FF2B5EF4-FFF2-40B4-BE49-F238E27FC236}">
              <a16:creationId xmlns:a16="http://schemas.microsoft.com/office/drawing/2014/main" id="{47091D70-A64E-454E-88D9-E623BE05389A}"/>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81" name="直線コネクタ 280">
          <a:extLst>
            <a:ext uri="{FF2B5EF4-FFF2-40B4-BE49-F238E27FC236}">
              <a16:creationId xmlns:a16="http://schemas.microsoft.com/office/drawing/2014/main" id="{260612A7-2BAA-4894-9310-65BE917C49C3}"/>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282" name="テキスト ボックス 281">
          <a:extLst>
            <a:ext uri="{FF2B5EF4-FFF2-40B4-BE49-F238E27FC236}">
              <a16:creationId xmlns:a16="http://schemas.microsoft.com/office/drawing/2014/main" id="{46FF8DC4-E566-4577-89CB-DAB56D7C6C55}"/>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83" name="直線コネクタ 282">
          <a:extLst>
            <a:ext uri="{FF2B5EF4-FFF2-40B4-BE49-F238E27FC236}">
              <a16:creationId xmlns:a16="http://schemas.microsoft.com/office/drawing/2014/main" id="{17760773-DD34-45E5-876A-559E1A3B9DB8}"/>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84" name="テキスト ボックス 283">
          <a:extLst>
            <a:ext uri="{FF2B5EF4-FFF2-40B4-BE49-F238E27FC236}">
              <a16:creationId xmlns:a16="http://schemas.microsoft.com/office/drawing/2014/main" id="{0183D7DB-CA3B-4CBA-9844-70346613E0D1}"/>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85" name="直線コネクタ 284">
          <a:extLst>
            <a:ext uri="{FF2B5EF4-FFF2-40B4-BE49-F238E27FC236}">
              <a16:creationId xmlns:a16="http://schemas.microsoft.com/office/drawing/2014/main" id="{CF69B9F4-B5F2-4F4E-8121-37C1ED431D06}"/>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86" name="テキスト ボックス 285">
          <a:extLst>
            <a:ext uri="{FF2B5EF4-FFF2-40B4-BE49-F238E27FC236}">
              <a16:creationId xmlns:a16="http://schemas.microsoft.com/office/drawing/2014/main" id="{CAA088DB-B9FE-4CBD-9524-10BB5C92283D}"/>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87" name="直線コネクタ 286">
          <a:extLst>
            <a:ext uri="{FF2B5EF4-FFF2-40B4-BE49-F238E27FC236}">
              <a16:creationId xmlns:a16="http://schemas.microsoft.com/office/drawing/2014/main" id="{B39FD403-3271-45AF-B68D-3CE61DC19843}"/>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88" name="テキスト ボックス 287">
          <a:extLst>
            <a:ext uri="{FF2B5EF4-FFF2-40B4-BE49-F238E27FC236}">
              <a16:creationId xmlns:a16="http://schemas.microsoft.com/office/drawing/2014/main" id="{47F200D3-0761-45B4-8020-26C2A67F487E}"/>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89" name="直線コネクタ 288">
          <a:extLst>
            <a:ext uri="{FF2B5EF4-FFF2-40B4-BE49-F238E27FC236}">
              <a16:creationId xmlns:a16="http://schemas.microsoft.com/office/drawing/2014/main" id="{D7B361A6-4920-4674-94F7-767C4C60271D}"/>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290" name="テキスト ボックス 289">
          <a:extLst>
            <a:ext uri="{FF2B5EF4-FFF2-40B4-BE49-F238E27FC236}">
              <a16:creationId xmlns:a16="http://schemas.microsoft.com/office/drawing/2014/main" id="{7F97BE79-4B83-4759-A172-4376B0356319}"/>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91" name="直線コネクタ 290">
          <a:extLst>
            <a:ext uri="{FF2B5EF4-FFF2-40B4-BE49-F238E27FC236}">
              <a16:creationId xmlns:a16="http://schemas.microsoft.com/office/drawing/2014/main" id="{69E640AE-F0EA-4063-A901-489B9AEDC244}"/>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292" name="テキスト ボックス 291">
          <a:extLst>
            <a:ext uri="{FF2B5EF4-FFF2-40B4-BE49-F238E27FC236}">
              <a16:creationId xmlns:a16="http://schemas.microsoft.com/office/drawing/2014/main" id="{056B6FD9-9059-4448-AE15-2BB468956E59}"/>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93" name="【市民会館】&#10;有形固定資産減価償却率グラフ枠">
          <a:extLst>
            <a:ext uri="{FF2B5EF4-FFF2-40B4-BE49-F238E27FC236}">
              <a16:creationId xmlns:a16="http://schemas.microsoft.com/office/drawing/2014/main" id="{529FEDA3-1AB8-4D52-BBED-F145666799D3}"/>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70486</xdr:rowOff>
    </xdr:from>
    <xdr:to>
      <xdr:col>24</xdr:col>
      <xdr:colOff>62865</xdr:colOff>
      <xdr:row>108</xdr:row>
      <xdr:rowOff>139064</xdr:rowOff>
    </xdr:to>
    <xdr:cxnSp macro="">
      <xdr:nvCxnSpPr>
        <xdr:cNvPr id="294" name="直線コネクタ 293">
          <a:extLst>
            <a:ext uri="{FF2B5EF4-FFF2-40B4-BE49-F238E27FC236}">
              <a16:creationId xmlns:a16="http://schemas.microsoft.com/office/drawing/2014/main" id="{CEC8C1D4-13B2-4B23-BB1D-BDB5B5079667}"/>
            </a:ext>
          </a:extLst>
        </xdr:cNvPr>
        <xdr:cNvCxnSpPr/>
      </xdr:nvCxnSpPr>
      <xdr:spPr>
        <a:xfrm flipV="1">
          <a:off x="4634865" y="17215486"/>
          <a:ext cx="0" cy="1440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142891</xdr:rowOff>
    </xdr:from>
    <xdr:ext cx="405111" cy="259045"/>
    <xdr:sp macro="" textlink="">
      <xdr:nvSpPr>
        <xdr:cNvPr id="295" name="【市民会館】&#10;有形固定資産減価償却率最小値テキスト">
          <a:extLst>
            <a:ext uri="{FF2B5EF4-FFF2-40B4-BE49-F238E27FC236}">
              <a16:creationId xmlns:a16="http://schemas.microsoft.com/office/drawing/2014/main" id="{B06BFA20-9D6D-42C2-B9C8-F95C9BD4C936}"/>
            </a:ext>
          </a:extLst>
        </xdr:cNvPr>
        <xdr:cNvSpPr txBox="1"/>
      </xdr:nvSpPr>
      <xdr:spPr>
        <a:xfrm>
          <a:off x="4673600" y="18659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139064</xdr:rowOff>
    </xdr:from>
    <xdr:to>
      <xdr:col>24</xdr:col>
      <xdr:colOff>152400</xdr:colOff>
      <xdr:row>108</xdr:row>
      <xdr:rowOff>139064</xdr:rowOff>
    </xdr:to>
    <xdr:cxnSp macro="">
      <xdr:nvCxnSpPr>
        <xdr:cNvPr id="296" name="直線コネクタ 295">
          <a:extLst>
            <a:ext uri="{FF2B5EF4-FFF2-40B4-BE49-F238E27FC236}">
              <a16:creationId xmlns:a16="http://schemas.microsoft.com/office/drawing/2014/main" id="{E75F4139-4F7B-494C-A850-38718EDC3E76}"/>
            </a:ext>
          </a:extLst>
        </xdr:cNvPr>
        <xdr:cNvCxnSpPr/>
      </xdr:nvCxnSpPr>
      <xdr:spPr>
        <a:xfrm>
          <a:off x="4546600" y="18655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17163</xdr:rowOff>
    </xdr:from>
    <xdr:ext cx="405111" cy="259045"/>
    <xdr:sp macro="" textlink="">
      <xdr:nvSpPr>
        <xdr:cNvPr id="297" name="【市民会館】&#10;有形固定資産減価償却率最大値テキスト">
          <a:extLst>
            <a:ext uri="{FF2B5EF4-FFF2-40B4-BE49-F238E27FC236}">
              <a16:creationId xmlns:a16="http://schemas.microsoft.com/office/drawing/2014/main" id="{AAE20363-966B-4318-B4DC-DD59C2F7B335}"/>
            </a:ext>
          </a:extLst>
        </xdr:cNvPr>
        <xdr:cNvSpPr txBox="1"/>
      </xdr:nvSpPr>
      <xdr:spPr>
        <a:xfrm>
          <a:off x="4673600" y="16990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70486</xdr:rowOff>
    </xdr:from>
    <xdr:to>
      <xdr:col>24</xdr:col>
      <xdr:colOff>152400</xdr:colOff>
      <xdr:row>100</xdr:row>
      <xdr:rowOff>70486</xdr:rowOff>
    </xdr:to>
    <xdr:cxnSp macro="">
      <xdr:nvCxnSpPr>
        <xdr:cNvPr id="298" name="直線コネクタ 297">
          <a:extLst>
            <a:ext uri="{FF2B5EF4-FFF2-40B4-BE49-F238E27FC236}">
              <a16:creationId xmlns:a16="http://schemas.microsoft.com/office/drawing/2014/main" id="{3A1BFBB0-6D1F-4EEE-94F0-041921C085E0}"/>
            </a:ext>
          </a:extLst>
        </xdr:cNvPr>
        <xdr:cNvCxnSpPr/>
      </xdr:nvCxnSpPr>
      <xdr:spPr>
        <a:xfrm>
          <a:off x="4546600" y="1721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121938</xdr:rowOff>
    </xdr:from>
    <xdr:ext cx="405111" cy="259045"/>
    <xdr:sp macro="" textlink="">
      <xdr:nvSpPr>
        <xdr:cNvPr id="299" name="【市民会館】&#10;有形固定資産減価償却率平均値テキスト">
          <a:extLst>
            <a:ext uri="{FF2B5EF4-FFF2-40B4-BE49-F238E27FC236}">
              <a16:creationId xmlns:a16="http://schemas.microsoft.com/office/drawing/2014/main" id="{2C6E1A88-78DE-4CB6-A0D8-1F085C20C30D}"/>
            </a:ext>
          </a:extLst>
        </xdr:cNvPr>
        <xdr:cNvSpPr txBox="1"/>
      </xdr:nvSpPr>
      <xdr:spPr>
        <a:xfrm>
          <a:off x="4673600" y="177812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143511</xdr:rowOff>
    </xdr:from>
    <xdr:to>
      <xdr:col>24</xdr:col>
      <xdr:colOff>114300</xdr:colOff>
      <xdr:row>104</xdr:row>
      <xdr:rowOff>73661</xdr:rowOff>
    </xdr:to>
    <xdr:sp macro="" textlink="">
      <xdr:nvSpPr>
        <xdr:cNvPr id="300" name="フローチャート: 判断 299">
          <a:extLst>
            <a:ext uri="{FF2B5EF4-FFF2-40B4-BE49-F238E27FC236}">
              <a16:creationId xmlns:a16="http://schemas.microsoft.com/office/drawing/2014/main" id="{E3B9742A-1AD3-4012-B9EF-1698A6E98848}"/>
            </a:ext>
          </a:extLst>
        </xdr:cNvPr>
        <xdr:cNvSpPr/>
      </xdr:nvSpPr>
      <xdr:spPr>
        <a:xfrm>
          <a:off x="4584700" y="1780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145414</xdr:rowOff>
    </xdr:from>
    <xdr:to>
      <xdr:col>20</xdr:col>
      <xdr:colOff>38100</xdr:colOff>
      <xdr:row>104</xdr:row>
      <xdr:rowOff>75564</xdr:rowOff>
    </xdr:to>
    <xdr:sp macro="" textlink="">
      <xdr:nvSpPr>
        <xdr:cNvPr id="301" name="フローチャート: 判断 300">
          <a:extLst>
            <a:ext uri="{FF2B5EF4-FFF2-40B4-BE49-F238E27FC236}">
              <a16:creationId xmlns:a16="http://schemas.microsoft.com/office/drawing/2014/main" id="{44C5F8CB-9869-4E15-B720-DEF0965AC746}"/>
            </a:ext>
          </a:extLst>
        </xdr:cNvPr>
        <xdr:cNvSpPr/>
      </xdr:nvSpPr>
      <xdr:spPr>
        <a:xfrm>
          <a:off x="3746500" y="1780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92075</xdr:rowOff>
    </xdr:from>
    <xdr:to>
      <xdr:col>15</xdr:col>
      <xdr:colOff>101600</xdr:colOff>
      <xdr:row>104</xdr:row>
      <xdr:rowOff>22225</xdr:rowOff>
    </xdr:to>
    <xdr:sp macro="" textlink="">
      <xdr:nvSpPr>
        <xdr:cNvPr id="302" name="フローチャート: 判断 301">
          <a:extLst>
            <a:ext uri="{FF2B5EF4-FFF2-40B4-BE49-F238E27FC236}">
              <a16:creationId xmlns:a16="http://schemas.microsoft.com/office/drawing/2014/main" id="{EF0FB385-0264-4A5F-AEA5-5628A60E761A}"/>
            </a:ext>
          </a:extLst>
        </xdr:cNvPr>
        <xdr:cNvSpPr/>
      </xdr:nvSpPr>
      <xdr:spPr>
        <a:xfrm>
          <a:off x="2857500" y="1775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80645</xdr:rowOff>
    </xdr:from>
    <xdr:to>
      <xdr:col>10</xdr:col>
      <xdr:colOff>165100</xdr:colOff>
      <xdr:row>104</xdr:row>
      <xdr:rowOff>10795</xdr:rowOff>
    </xdr:to>
    <xdr:sp macro="" textlink="">
      <xdr:nvSpPr>
        <xdr:cNvPr id="303" name="フローチャート: 判断 302">
          <a:extLst>
            <a:ext uri="{FF2B5EF4-FFF2-40B4-BE49-F238E27FC236}">
              <a16:creationId xmlns:a16="http://schemas.microsoft.com/office/drawing/2014/main" id="{E06F058C-4424-44D0-8D04-20571DF93D2D}"/>
            </a:ext>
          </a:extLst>
        </xdr:cNvPr>
        <xdr:cNvSpPr/>
      </xdr:nvSpPr>
      <xdr:spPr>
        <a:xfrm>
          <a:off x="1968500" y="1773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162561</xdr:rowOff>
    </xdr:from>
    <xdr:to>
      <xdr:col>6</xdr:col>
      <xdr:colOff>38100</xdr:colOff>
      <xdr:row>103</xdr:row>
      <xdr:rowOff>92711</xdr:rowOff>
    </xdr:to>
    <xdr:sp macro="" textlink="">
      <xdr:nvSpPr>
        <xdr:cNvPr id="304" name="フローチャート: 判断 303">
          <a:extLst>
            <a:ext uri="{FF2B5EF4-FFF2-40B4-BE49-F238E27FC236}">
              <a16:creationId xmlns:a16="http://schemas.microsoft.com/office/drawing/2014/main" id="{7EF561C2-D806-426C-B949-BBE5C55865AF}"/>
            </a:ext>
          </a:extLst>
        </xdr:cNvPr>
        <xdr:cNvSpPr/>
      </xdr:nvSpPr>
      <xdr:spPr>
        <a:xfrm>
          <a:off x="1079500" y="1765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05" name="テキスト ボックス 304">
          <a:extLst>
            <a:ext uri="{FF2B5EF4-FFF2-40B4-BE49-F238E27FC236}">
              <a16:creationId xmlns:a16="http://schemas.microsoft.com/office/drawing/2014/main" id="{97492BA0-780C-4A91-888A-1A70B9D5945A}"/>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06" name="テキスト ボックス 305">
          <a:extLst>
            <a:ext uri="{FF2B5EF4-FFF2-40B4-BE49-F238E27FC236}">
              <a16:creationId xmlns:a16="http://schemas.microsoft.com/office/drawing/2014/main" id="{871BABA9-EFAD-4210-BAAC-6D8E23FAD911}"/>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07" name="テキスト ボックス 306">
          <a:extLst>
            <a:ext uri="{FF2B5EF4-FFF2-40B4-BE49-F238E27FC236}">
              <a16:creationId xmlns:a16="http://schemas.microsoft.com/office/drawing/2014/main" id="{9641C04A-0DDE-4246-8BC3-1E881A38B0EC}"/>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08" name="テキスト ボックス 307">
          <a:extLst>
            <a:ext uri="{FF2B5EF4-FFF2-40B4-BE49-F238E27FC236}">
              <a16:creationId xmlns:a16="http://schemas.microsoft.com/office/drawing/2014/main" id="{AB2236A1-26D8-46C1-BDD8-297498FA3CB4}"/>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09" name="テキスト ボックス 308">
          <a:extLst>
            <a:ext uri="{FF2B5EF4-FFF2-40B4-BE49-F238E27FC236}">
              <a16:creationId xmlns:a16="http://schemas.microsoft.com/office/drawing/2014/main" id="{0A782E43-80EA-4F21-80A0-8BD410883A26}"/>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158750</xdr:rowOff>
    </xdr:from>
    <xdr:to>
      <xdr:col>20</xdr:col>
      <xdr:colOff>38100</xdr:colOff>
      <xdr:row>106</xdr:row>
      <xdr:rowOff>88900</xdr:rowOff>
    </xdr:to>
    <xdr:sp macro="" textlink="">
      <xdr:nvSpPr>
        <xdr:cNvPr id="310" name="楕円 309">
          <a:extLst>
            <a:ext uri="{FF2B5EF4-FFF2-40B4-BE49-F238E27FC236}">
              <a16:creationId xmlns:a16="http://schemas.microsoft.com/office/drawing/2014/main" id="{C8E99B68-2E5B-45DD-8E71-F0D60FB5316A}"/>
            </a:ext>
          </a:extLst>
        </xdr:cNvPr>
        <xdr:cNvSpPr/>
      </xdr:nvSpPr>
      <xdr:spPr>
        <a:xfrm>
          <a:off x="3746500" y="1816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122555</xdr:rowOff>
    </xdr:from>
    <xdr:to>
      <xdr:col>15</xdr:col>
      <xdr:colOff>101600</xdr:colOff>
      <xdr:row>106</xdr:row>
      <xdr:rowOff>52705</xdr:rowOff>
    </xdr:to>
    <xdr:sp macro="" textlink="">
      <xdr:nvSpPr>
        <xdr:cNvPr id="311" name="楕円 310">
          <a:extLst>
            <a:ext uri="{FF2B5EF4-FFF2-40B4-BE49-F238E27FC236}">
              <a16:creationId xmlns:a16="http://schemas.microsoft.com/office/drawing/2014/main" id="{AD94FE5F-C432-4D7D-B617-8BAAAA2A8C2E}"/>
            </a:ext>
          </a:extLst>
        </xdr:cNvPr>
        <xdr:cNvSpPr/>
      </xdr:nvSpPr>
      <xdr:spPr>
        <a:xfrm>
          <a:off x="2857500" y="1812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1905</xdr:rowOff>
    </xdr:from>
    <xdr:to>
      <xdr:col>19</xdr:col>
      <xdr:colOff>177800</xdr:colOff>
      <xdr:row>106</xdr:row>
      <xdr:rowOff>38100</xdr:rowOff>
    </xdr:to>
    <xdr:cxnSp macro="">
      <xdr:nvCxnSpPr>
        <xdr:cNvPr id="312" name="直線コネクタ 311">
          <a:extLst>
            <a:ext uri="{FF2B5EF4-FFF2-40B4-BE49-F238E27FC236}">
              <a16:creationId xmlns:a16="http://schemas.microsoft.com/office/drawing/2014/main" id="{05F6076F-725C-43F8-8681-86DD42D37B57}"/>
            </a:ext>
          </a:extLst>
        </xdr:cNvPr>
        <xdr:cNvCxnSpPr/>
      </xdr:nvCxnSpPr>
      <xdr:spPr>
        <a:xfrm>
          <a:off x="2908300" y="1817560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88264</xdr:rowOff>
    </xdr:from>
    <xdr:to>
      <xdr:col>10</xdr:col>
      <xdr:colOff>165100</xdr:colOff>
      <xdr:row>106</xdr:row>
      <xdr:rowOff>18414</xdr:rowOff>
    </xdr:to>
    <xdr:sp macro="" textlink="">
      <xdr:nvSpPr>
        <xdr:cNvPr id="313" name="楕円 312">
          <a:extLst>
            <a:ext uri="{FF2B5EF4-FFF2-40B4-BE49-F238E27FC236}">
              <a16:creationId xmlns:a16="http://schemas.microsoft.com/office/drawing/2014/main" id="{01033A87-208C-4D74-96A8-87F6C0E8FFDF}"/>
            </a:ext>
          </a:extLst>
        </xdr:cNvPr>
        <xdr:cNvSpPr/>
      </xdr:nvSpPr>
      <xdr:spPr>
        <a:xfrm>
          <a:off x="1968500" y="18090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139064</xdr:rowOff>
    </xdr:from>
    <xdr:to>
      <xdr:col>15</xdr:col>
      <xdr:colOff>50800</xdr:colOff>
      <xdr:row>106</xdr:row>
      <xdr:rowOff>1905</xdr:rowOff>
    </xdr:to>
    <xdr:cxnSp macro="">
      <xdr:nvCxnSpPr>
        <xdr:cNvPr id="314" name="直線コネクタ 313">
          <a:extLst>
            <a:ext uri="{FF2B5EF4-FFF2-40B4-BE49-F238E27FC236}">
              <a16:creationId xmlns:a16="http://schemas.microsoft.com/office/drawing/2014/main" id="{7E211F76-0FEC-4D86-B20C-0B9E591D2B68}"/>
            </a:ext>
          </a:extLst>
        </xdr:cNvPr>
        <xdr:cNvCxnSpPr/>
      </xdr:nvCxnSpPr>
      <xdr:spPr>
        <a:xfrm>
          <a:off x="2019300" y="18141314"/>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52070</xdr:rowOff>
    </xdr:from>
    <xdr:to>
      <xdr:col>6</xdr:col>
      <xdr:colOff>38100</xdr:colOff>
      <xdr:row>105</xdr:row>
      <xdr:rowOff>153670</xdr:rowOff>
    </xdr:to>
    <xdr:sp macro="" textlink="">
      <xdr:nvSpPr>
        <xdr:cNvPr id="315" name="楕円 314">
          <a:extLst>
            <a:ext uri="{FF2B5EF4-FFF2-40B4-BE49-F238E27FC236}">
              <a16:creationId xmlns:a16="http://schemas.microsoft.com/office/drawing/2014/main" id="{CDE3AEE7-FA9F-4B9C-AE4D-5620622E87B7}"/>
            </a:ext>
          </a:extLst>
        </xdr:cNvPr>
        <xdr:cNvSpPr/>
      </xdr:nvSpPr>
      <xdr:spPr>
        <a:xfrm>
          <a:off x="1079500" y="1805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102870</xdr:rowOff>
    </xdr:from>
    <xdr:to>
      <xdr:col>10</xdr:col>
      <xdr:colOff>114300</xdr:colOff>
      <xdr:row>105</xdr:row>
      <xdr:rowOff>139064</xdr:rowOff>
    </xdr:to>
    <xdr:cxnSp macro="">
      <xdr:nvCxnSpPr>
        <xdr:cNvPr id="316" name="直線コネクタ 315">
          <a:extLst>
            <a:ext uri="{FF2B5EF4-FFF2-40B4-BE49-F238E27FC236}">
              <a16:creationId xmlns:a16="http://schemas.microsoft.com/office/drawing/2014/main" id="{8D4D90B5-ECE5-4047-AF2B-15FE39FC6FCA}"/>
            </a:ext>
          </a:extLst>
        </xdr:cNvPr>
        <xdr:cNvCxnSpPr/>
      </xdr:nvCxnSpPr>
      <xdr:spPr>
        <a:xfrm>
          <a:off x="1130300" y="18105120"/>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92091</xdr:rowOff>
    </xdr:from>
    <xdr:ext cx="405111" cy="259045"/>
    <xdr:sp macro="" textlink="">
      <xdr:nvSpPr>
        <xdr:cNvPr id="317" name="n_1aveValue【市民会館】&#10;有形固定資産減価償却率">
          <a:extLst>
            <a:ext uri="{FF2B5EF4-FFF2-40B4-BE49-F238E27FC236}">
              <a16:creationId xmlns:a16="http://schemas.microsoft.com/office/drawing/2014/main" id="{525065A7-EE92-429D-BABE-216D757EE8E4}"/>
            </a:ext>
          </a:extLst>
        </xdr:cNvPr>
        <xdr:cNvSpPr txBox="1"/>
      </xdr:nvSpPr>
      <xdr:spPr>
        <a:xfrm>
          <a:off x="3582044" y="17579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38752</xdr:rowOff>
    </xdr:from>
    <xdr:ext cx="405111" cy="259045"/>
    <xdr:sp macro="" textlink="">
      <xdr:nvSpPr>
        <xdr:cNvPr id="318" name="n_2aveValue【市民会館】&#10;有形固定資産減価償却率">
          <a:extLst>
            <a:ext uri="{FF2B5EF4-FFF2-40B4-BE49-F238E27FC236}">
              <a16:creationId xmlns:a16="http://schemas.microsoft.com/office/drawing/2014/main" id="{A51668C5-A0D0-4134-99D6-DC1F819B2E74}"/>
            </a:ext>
          </a:extLst>
        </xdr:cNvPr>
        <xdr:cNvSpPr txBox="1"/>
      </xdr:nvSpPr>
      <xdr:spPr>
        <a:xfrm>
          <a:off x="2705744" y="1752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27322</xdr:rowOff>
    </xdr:from>
    <xdr:ext cx="405111" cy="259045"/>
    <xdr:sp macro="" textlink="">
      <xdr:nvSpPr>
        <xdr:cNvPr id="319" name="n_3aveValue【市民会館】&#10;有形固定資産減価償却率">
          <a:extLst>
            <a:ext uri="{FF2B5EF4-FFF2-40B4-BE49-F238E27FC236}">
              <a16:creationId xmlns:a16="http://schemas.microsoft.com/office/drawing/2014/main" id="{FCA605BF-54C8-43FF-92AC-A318110848D7}"/>
            </a:ext>
          </a:extLst>
        </xdr:cNvPr>
        <xdr:cNvSpPr txBox="1"/>
      </xdr:nvSpPr>
      <xdr:spPr>
        <a:xfrm>
          <a:off x="1816744" y="1751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109238</xdr:rowOff>
    </xdr:from>
    <xdr:ext cx="405111" cy="259045"/>
    <xdr:sp macro="" textlink="">
      <xdr:nvSpPr>
        <xdr:cNvPr id="320" name="n_4aveValue【市民会館】&#10;有形固定資産減価償却率">
          <a:extLst>
            <a:ext uri="{FF2B5EF4-FFF2-40B4-BE49-F238E27FC236}">
              <a16:creationId xmlns:a16="http://schemas.microsoft.com/office/drawing/2014/main" id="{3EAE1660-0770-4781-B40F-B42B845CEC07}"/>
            </a:ext>
          </a:extLst>
        </xdr:cNvPr>
        <xdr:cNvSpPr txBox="1"/>
      </xdr:nvSpPr>
      <xdr:spPr>
        <a:xfrm>
          <a:off x="927744" y="1742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80027</xdr:rowOff>
    </xdr:from>
    <xdr:ext cx="405111" cy="259045"/>
    <xdr:sp macro="" textlink="">
      <xdr:nvSpPr>
        <xdr:cNvPr id="321" name="n_1mainValue【市民会館】&#10;有形固定資産減価償却率">
          <a:extLst>
            <a:ext uri="{FF2B5EF4-FFF2-40B4-BE49-F238E27FC236}">
              <a16:creationId xmlns:a16="http://schemas.microsoft.com/office/drawing/2014/main" id="{B5DC0D5F-4D07-48EB-8C01-41154CAAA25E}"/>
            </a:ext>
          </a:extLst>
        </xdr:cNvPr>
        <xdr:cNvSpPr txBox="1"/>
      </xdr:nvSpPr>
      <xdr:spPr>
        <a:xfrm>
          <a:off x="3582044" y="1825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43832</xdr:rowOff>
    </xdr:from>
    <xdr:ext cx="405111" cy="259045"/>
    <xdr:sp macro="" textlink="">
      <xdr:nvSpPr>
        <xdr:cNvPr id="322" name="n_2mainValue【市民会館】&#10;有形固定資産減価償却率">
          <a:extLst>
            <a:ext uri="{FF2B5EF4-FFF2-40B4-BE49-F238E27FC236}">
              <a16:creationId xmlns:a16="http://schemas.microsoft.com/office/drawing/2014/main" id="{3E76C2A0-11D7-4921-AB93-BA943315E615}"/>
            </a:ext>
          </a:extLst>
        </xdr:cNvPr>
        <xdr:cNvSpPr txBox="1"/>
      </xdr:nvSpPr>
      <xdr:spPr>
        <a:xfrm>
          <a:off x="2705744" y="18217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9541</xdr:rowOff>
    </xdr:from>
    <xdr:ext cx="405111" cy="259045"/>
    <xdr:sp macro="" textlink="">
      <xdr:nvSpPr>
        <xdr:cNvPr id="323" name="n_3mainValue【市民会館】&#10;有形固定資産減価償却率">
          <a:extLst>
            <a:ext uri="{FF2B5EF4-FFF2-40B4-BE49-F238E27FC236}">
              <a16:creationId xmlns:a16="http://schemas.microsoft.com/office/drawing/2014/main" id="{20171BA6-88AA-458B-8663-EF5F27D08668}"/>
            </a:ext>
          </a:extLst>
        </xdr:cNvPr>
        <xdr:cNvSpPr txBox="1"/>
      </xdr:nvSpPr>
      <xdr:spPr>
        <a:xfrm>
          <a:off x="1816744" y="18183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144797</xdr:rowOff>
    </xdr:from>
    <xdr:ext cx="405111" cy="259045"/>
    <xdr:sp macro="" textlink="">
      <xdr:nvSpPr>
        <xdr:cNvPr id="324" name="n_4mainValue【市民会館】&#10;有形固定資産減価償却率">
          <a:extLst>
            <a:ext uri="{FF2B5EF4-FFF2-40B4-BE49-F238E27FC236}">
              <a16:creationId xmlns:a16="http://schemas.microsoft.com/office/drawing/2014/main" id="{7E527311-2B0A-4DAD-92CD-74384FA4EB12}"/>
            </a:ext>
          </a:extLst>
        </xdr:cNvPr>
        <xdr:cNvSpPr txBox="1"/>
      </xdr:nvSpPr>
      <xdr:spPr>
        <a:xfrm>
          <a:off x="927744" y="1814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25" name="正方形/長方形 324">
          <a:extLst>
            <a:ext uri="{FF2B5EF4-FFF2-40B4-BE49-F238E27FC236}">
              <a16:creationId xmlns:a16="http://schemas.microsoft.com/office/drawing/2014/main" id="{8E944598-7BC9-45EA-9163-8ECCC6143128}"/>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6" name="正方形/長方形 325">
          <a:extLst>
            <a:ext uri="{FF2B5EF4-FFF2-40B4-BE49-F238E27FC236}">
              <a16:creationId xmlns:a16="http://schemas.microsoft.com/office/drawing/2014/main" id="{10A6D118-5DEC-4736-AC4D-EE949DB01777}"/>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7" name="正方形/長方形 326">
          <a:extLst>
            <a:ext uri="{FF2B5EF4-FFF2-40B4-BE49-F238E27FC236}">
              <a16:creationId xmlns:a16="http://schemas.microsoft.com/office/drawing/2014/main" id="{5343C4B9-8C07-4216-A77C-93BB056BEDAD}"/>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8" name="正方形/長方形 327">
          <a:extLst>
            <a:ext uri="{FF2B5EF4-FFF2-40B4-BE49-F238E27FC236}">
              <a16:creationId xmlns:a16="http://schemas.microsoft.com/office/drawing/2014/main" id="{4F0FED2C-1159-4E71-8A70-458DEE4E286B}"/>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9" name="正方形/長方形 328">
          <a:extLst>
            <a:ext uri="{FF2B5EF4-FFF2-40B4-BE49-F238E27FC236}">
              <a16:creationId xmlns:a16="http://schemas.microsoft.com/office/drawing/2014/main" id="{562ABD24-EDA3-4AC0-B420-18BEEA6C455B}"/>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0" name="正方形/長方形 329">
          <a:extLst>
            <a:ext uri="{FF2B5EF4-FFF2-40B4-BE49-F238E27FC236}">
              <a16:creationId xmlns:a16="http://schemas.microsoft.com/office/drawing/2014/main" id="{D86A25AC-FB02-4A4D-B56C-FA4A54E75043}"/>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1" name="正方形/長方形 330">
          <a:extLst>
            <a:ext uri="{FF2B5EF4-FFF2-40B4-BE49-F238E27FC236}">
              <a16:creationId xmlns:a16="http://schemas.microsoft.com/office/drawing/2014/main" id="{46CFB518-F619-478D-A05C-AD20A21F21CB}"/>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2" name="正方形/長方形 331">
          <a:extLst>
            <a:ext uri="{FF2B5EF4-FFF2-40B4-BE49-F238E27FC236}">
              <a16:creationId xmlns:a16="http://schemas.microsoft.com/office/drawing/2014/main" id="{C600B372-1CDF-4514-92EB-14EA69F4A121}"/>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33" name="テキスト ボックス 332">
          <a:extLst>
            <a:ext uri="{FF2B5EF4-FFF2-40B4-BE49-F238E27FC236}">
              <a16:creationId xmlns:a16="http://schemas.microsoft.com/office/drawing/2014/main" id="{14B85B17-2090-4388-9562-DEE2FD319476}"/>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34" name="直線コネクタ 333">
          <a:extLst>
            <a:ext uri="{FF2B5EF4-FFF2-40B4-BE49-F238E27FC236}">
              <a16:creationId xmlns:a16="http://schemas.microsoft.com/office/drawing/2014/main" id="{80E345A5-086F-4DB4-8036-568183DFC24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35" name="直線コネクタ 334">
          <a:extLst>
            <a:ext uri="{FF2B5EF4-FFF2-40B4-BE49-F238E27FC236}">
              <a16:creationId xmlns:a16="http://schemas.microsoft.com/office/drawing/2014/main" id="{5F41A139-025F-48F6-9FA5-2D8ECDC6E59D}"/>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36" name="テキスト ボックス 335">
          <a:extLst>
            <a:ext uri="{FF2B5EF4-FFF2-40B4-BE49-F238E27FC236}">
              <a16:creationId xmlns:a16="http://schemas.microsoft.com/office/drawing/2014/main" id="{35BA469B-18E0-42C9-8438-7F18EDCDF638}"/>
            </a:ext>
          </a:extLst>
        </xdr:cNvPr>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37" name="直線コネクタ 336">
          <a:extLst>
            <a:ext uri="{FF2B5EF4-FFF2-40B4-BE49-F238E27FC236}">
              <a16:creationId xmlns:a16="http://schemas.microsoft.com/office/drawing/2014/main" id="{FF176A64-83E8-469E-82EB-C80FCB92C4FD}"/>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38" name="テキスト ボックス 337">
          <a:extLst>
            <a:ext uri="{FF2B5EF4-FFF2-40B4-BE49-F238E27FC236}">
              <a16:creationId xmlns:a16="http://schemas.microsoft.com/office/drawing/2014/main" id="{DF9EE1EE-8956-4083-8C17-8AB060B5DAE5}"/>
            </a:ext>
          </a:extLst>
        </xdr:cNvPr>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39" name="直線コネクタ 338">
          <a:extLst>
            <a:ext uri="{FF2B5EF4-FFF2-40B4-BE49-F238E27FC236}">
              <a16:creationId xmlns:a16="http://schemas.microsoft.com/office/drawing/2014/main" id="{D07D78E7-D4D1-4DB1-82E8-B4208EB04D76}"/>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40" name="テキスト ボックス 339">
          <a:extLst>
            <a:ext uri="{FF2B5EF4-FFF2-40B4-BE49-F238E27FC236}">
              <a16:creationId xmlns:a16="http://schemas.microsoft.com/office/drawing/2014/main" id="{15B33E28-B71F-448C-A5F9-2D4647D8B95D}"/>
            </a:ext>
          </a:extLst>
        </xdr:cNvPr>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41" name="直線コネクタ 340">
          <a:extLst>
            <a:ext uri="{FF2B5EF4-FFF2-40B4-BE49-F238E27FC236}">
              <a16:creationId xmlns:a16="http://schemas.microsoft.com/office/drawing/2014/main" id="{81D0F364-8E49-4911-A073-025D20FCBA26}"/>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42" name="テキスト ボックス 341">
          <a:extLst>
            <a:ext uri="{FF2B5EF4-FFF2-40B4-BE49-F238E27FC236}">
              <a16:creationId xmlns:a16="http://schemas.microsoft.com/office/drawing/2014/main" id="{0FD456EC-3EEE-4F6F-BDF1-617325B97FA5}"/>
            </a:ext>
          </a:extLst>
        </xdr:cNvPr>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43" name="直線コネクタ 342">
          <a:extLst>
            <a:ext uri="{FF2B5EF4-FFF2-40B4-BE49-F238E27FC236}">
              <a16:creationId xmlns:a16="http://schemas.microsoft.com/office/drawing/2014/main" id="{6CFCF384-8652-4F54-807D-36D9D7B406FF}"/>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44" name="テキスト ボックス 343">
          <a:extLst>
            <a:ext uri="{FF2B5EF4-FFF2-40B4-BE49-F238E27FC236}">
              <a16:creationId xmlns:a16="http://schemas.microsoft.com/office/drawing/2014/main" id="{1BD80429-414A-4426-BE59-042535115F19}"/>
            </a:ext>
          </a:extLst>
        </xdr:cNvPr>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45" name="直線コネクタ 344">
          <a:extLst>
            <a:ext uri="{FF2B5EF4-FFF2-40B4-BE49-F238E27FC236}">
              <a16:creationId xmlns:a16="http://schemas.microsoft.com/office/drawing/2014/main" id="{143A355D-76D9-42A1-B2BC-63A268025DE8}"/>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46" name="テキスト ボックス 345">
          <a:extLst>
            <a:ext uri="{FF2B5EF4-FFF2-40B4-BE49-F238E27FC236}">
              <a16:creationId xmlns:a16="http://schemas.microsoft.com/office/drawing/2014/main" id="{866272EE-A201-4BBB-B34A-E0A5039A64A5}"/>
            </a:ext>
          </a:extLst>
        </xdr:cNvPr>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47" name="直線コネクタ 346">
          <a:extLst>
            <a:ext uri="{FF2B5EF4-FFF2-40B4-BE49-F238E27FC236}">
              <a16:creationId xmlns:a16="http://schemas.microsoft.com/office/drawing/2014/main" id="{CF724910-9C0F-4C45-9313-20A729D81ACA}"/>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48" name="テキスト ボックス 347">
          <a:extLst>
            <a:ext uri="{FF2B5EF4-FFF2-40B4-BE49-F238E27FC236}">
              <a16:creationId xmlns:a16="http://schemas.microsoft.com/office/drawing/2014/main" id="{A8013ED0-C9A1-405F-8E72-B39AA4A439F6}"/>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49" name="【市民会館】&#10;一人当たり面積グラフ枠">
          <a:extLst>
            <a:ext uri="{FF2B5EF4-FFF2-40B4-BE49-F238E27FC236}">
              <a16:creationId xmlns:a16="http://schemas.microsoft.com/office/drawing/2014/main" id="{5664B93F-1760-46D4-8508-46D3B059EBA2}"/>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162742</xdr:rowOff>
    </xdr:from>
    <xdr:to>
      <xdr:col>54</xdr:col>
      <xdr:colOff>189865</xdr:colOff>
      <xdr:row>109</xdr:row>
      <xdr:rowOff>2721</xdr:rowOff>
    </xdr:to>
    <xdr:cxnSp macro="">
      <xdr:nvCxnSpPr>
        <xdr:cNvPr id="350" name="直線コネクタ 349">
          <a:extLst>
            <a:ext uri="{FF2B5EF4-FFF2-40B4-BE49-F238E27FC236}">
              <a16:creationId xmlns:a16="http://schemas.microsoft.com/office/drawing/2014/main" id="{3E150242-D4E7-42FA-9155-0927993EC7DD}"/>
            </a:ext>
          </a:extLst>
        </xdr:cNvPr>
        <xdr:cNvCxnSpPr/>
      </xdr:nvCxnSpPr>
      <xdr:spPr>
        <a:xfrm flipV="1">
          <a:off x="10476865" y="17307742"/>
          <a:ext cx="0" cy="1383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6548</xdr:rowOff>
    </xdr:from>
    <xdr:ext cx="469744" cy="259045"/>
    <xdr:sp macro="" textlink="">
      <xdr:nvSpPr>
        <xdr:cNvPr id="351" name="【市民会館】&#10;一人当たり面積最小値テキスト">
          <a:extLst>
            <a:ext uri="{FF2B5EF4-FFF2-40B4-BE49-F238E27FC236}">
              <a16:creationId xmlns:a16="http://schemas.microsoft.com/office/drawing/2014/main" id="{BD5E1336-3133-4C00-A754-32BF7271CA02}"/>
            </a:ext>
          </a:extLst>
        </xdr:cNvPr>
        <xdr:cNvSpPr txBox="1"/>
      </xdr:nvSpPr>
      <xdr:spPr>
        <a:xfrm>
          <a:off x="10515600" y="1869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2721</xdr:rowOff>
    </xdr:from>
    <xdr:to>
      <xdr:col>55</xdr:col>
      <xdr:colOff>88900</xdr:colOff>
      <xdr:row>109</xdr:row>
      <xdr:rowOff>2721</xdr:rowOff>
    </xdr:to>
    <xdr:cxnSp macro="">
      <xdr:nvCxnSpPr>
        <xdr:cNvPr id="352" name="直線コネクタ 351">
          <a:extLst>
            <a:ext uri="{FF2B5EF4-FFF2-40B4-BE49-F238E27FC236}">
              <a16:creationId xmlns:a16="http://schemas.microsoft.com/office/drawing/2014/main" id="{AACC715F-AD28-4182-A57B-942BDC309DB4}"/>
            </a:ext>
          </a:extLst>
        </xdr:cNvPr>
        <xdr:cNvCxnSpPr/>
      </xdr:nvCxnSpPr>
      <xdr:spPr>
        <a:xfrm>
          <a:off x="10388600" y="1869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109419</xdr:rowOff>
    </xdr:from>
    <xdr:ext cx="469744" cy="259045"/>
    <xdr:sp macro="" textlink="">
      <xdr:nvSpPr>
        <xdr:cNvPr id="353" name="【市民会館】&#10;一人当たり面積最大値テキスト">
          <a:extLst>
            <a:ext uri="{FF2B5EF4-FFF2-40B4-BE49-F238E27FC236}">
              <a16:creationId xmlns:a16="http://schemas.microsoft.com/office/drawing/2014/main" id="{75A57914-91B0-44A8-9079-453C626A6C51}"/>
            </a:ext>
          </a:extLst>
        </xdr:cNvPr>
        <xdr:cNvSpPr txBox="1"/>
      </xdr:nvSpPr>
      <xdr:spPr>
        <a:xfrm>
          <a:off x="10515600" y="17082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162742</xdr:rowOff>
    </xdr:from>
    <xdr:to>
      <xdr:col>55</xdr:col>
      <xdr:colOff>88900</xdr:colOff>
      <xdr:row>100</xdr:row>
      <xdr:rowOff>162742</xdr:rowOff>
    </xdr:to>
    <xdr:cxnSp macro="">
      <xdr:nvCxnSpPr>
        <xdr:cNvPr id="354" name="直線コネクタ 353">
          <a:extLst>
            <a:ext uri="{FF2B5EF4-FFF2-40B4-BE49-F238E27FC236}">
              <a16:creationId xmlns:a16="http://schemas.microsoft.com/office/drawing/2014/main" id="{65199D92-695F-448D-AE98-8AC934B7CA29}"/>
            </a:ext>
          </a:extLst>
        </xdr:cNvPr>
        <xdr:cNvCxnSpPr/>
      </xdr:nvCxnSpPr>
      <xdr:spPr>
        <a:xfrm>
          <a:off x="10388600" y="17307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52813</xdr:rowOff>
    </xdr:from>
    <xdr:ext cx="469744" cy="259045"/>
    <xdr:sp macro="" textlink="">
      <xdr:nvSpPr>
        <xdr:cNvPr id="355" name="【市民会館】&#10;一人当たり面積平均値テキスト">
          <a:extLst>
            <a:ext uri="{FF2B5EF4-FFF2-40B4-BE49-F238E27FC236}">
              <a16:creationId xmlns:a16="http://schemas.microsoft.com/office/drawing/2014/main" id="{9EFD0095-501A-421F-9A87-BD7AFAD5F964}"/>
            </a:ext>
          </a:extLst>
        </xdr:cNvPr>
        <xdr:cNvSpPr txBox="1"/>
      </xdr:nvSpPr>
      <xdr:spPr>
        <a:xfrm>
          <a:off x="10515600" y="182265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74386</xdr:rowOff>
    </xdr:from>
    <xdr:to>
      <xdr:col>55</xdr:col>
      <xdr:colOff>50800</xdr:colOff>
      <xdr:row>107</xdr:row>
      <xdr:rowOff>4536</xdr:rowOff>
    </xdr:to>
    <xdr:sp macro="" textlink="">
      <xdr:nvSpPr>
        <xdr:cNvPr id="356" name="フローチャート: 判断 355">
          <a:extLst>
            <a:ext uri="{FF2B5EF4-FFF2-40B4-BE49-F238E27FC236}">
              <a16:creationId xmlns:a16="http://schemas.microsoft.com/office/drawing/2014/main" id="{6E5989E9-A7DE-466D-8032-8F9BEC25447E}"/>
            </a:ext>
          </a:extLst>
        </xdr:cNvPr>
        <xdr:cNvSpPr/>
      </xdr:nvSpPr>
      <xdr:spPr>
        <a:xfrm>
          <a:off x="10426700" y="1824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100512</xdr:rowOff>
    </xdr:from>
    <xdr:to>
      <xdr:col>50</xdr:col>
      <xdr:colOff>165100</xdr:colOff>
      <xdr:row>107</xdr:row>
      <xdr:rowOff>30662</xdr:rowOff>
    </xdr:to>
    <xdr:sp macro="" textlink="">
      <xdr:nvSpPr>
        <xdr:cNvPr id="357" name="フローチャート: 判断 356">
          <a:extLst>
            <a:ext uri="{FF2B5EF4-FFF2-40B4-BE49-F238E27FC236}">
              <a16:creationId xmlns:a16="http://schemas.microsoft.com/office/drawing/2014/main" id="{BDD12DBE-879E-484C-8A9C-5EA045A22DDB}"/>
            </a:ext>
          </a:extLst>
        </xdr:cNvPr>
        <xdr:cNvSpPr/>
      </xdr:nvSpPr>
      <xdr:spPr>
        <a:xfrm>
          <a:off x="9588500" y="18274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36830</xdr:rowOff>
    </xdr:from>
    <xdr:to>
      <xdr:col>46</xdr:col>
      <xdr:colOff>38100</xdr:colOff>
      <xdr:row>106</xdr:row>
      <xdr:rowOff>138430</xdr:rowOff>
    </xdr:to>
    <xdr:sp macro="" textlink="">
      <xdr:nvSpPr>
        <xdr:cNvPr id="358" name="フローチャート: 判断 357">
          <a:extLst>
            <a:ext uri="{FF2B5EF4-FFF2-40B4-BE49-F238E27FC236}">
              <a16:creationId xmlns:a16="http://schemas.microsoft.com/office/drawing/2014/main" id="{0DA389FB-125A-40C8-801E-547E09296156}"/>
            </a:ext>
          </a:extLst>
        </xdr:cNvPr>
        <xdr:cNvSpPr/>
      </xdr:nvSpPr>
      <xdr:spPr>
        <a:xfrm>
          <a:off x="8699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25400</xdr:rowOff>
    </xdr:from>
    <xdr:to>
      <xdr:col>41</xdr:col>
      <xdr:colOff>101600</xdr:colOff>
      <xdr:row>106</xdr:row>
      <xdr:rowOff>127000</xdr:rowOff>
    </xdr:to>
    <xdr:sp macro="" textlink="">
      <xdr:nvSpPr>
        <xdr:cNvPr id="359" name="フローチャート: 判断 358">
          <a:extLst>
            <a:ext uri="{FF2B5EF4-FFF2-40B4-BE49-F238E27FC236}">
              <a16:creationId xmlns:a16="http://schemas.microsoft.com/office/drawing/2014/main" id="{D7D3F147-816C-451C-BE52-FB0EE7291E3B}"/>
            </a:ext>
          </a:extLst>
        </xdr:cNvPr>
        <xdr:cNvSpPr/>
      </xdr:nvSpPr>
      <xdr:spPr>
        <a:xfrm>
          <a:off x="7810500" y="1819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133169</xdr:rowOff>
    </xdr:from>
    <xdr:to>
      <xdr:col>36</xdr:col>
      <xdr:colOff>165100</xdr:colOff>
      <xdr:row>106</xdr:row>
      <xdr:rowOff>63319</xdr:rowOff>
    </xdr:to>
    <xdr:sp macro="" textlink="">
      <xdr:nvSpPr>
        <xdr:cNvPr id="360" name="フローチャート: 判断 359">
          <a:extLst>
            <a:ext uri="{FF2B5EF4-FFF2-40B4-BE49-F238E27FC236}">
              <a16:creationId xmlns:a16="http://schemas.microsoft.com/office/drawing/2014/main" id="{1A5E5D3A-BAEA-4603-8F01-A265C85DAB35}"/>
            </a:ext>
          </a:extLst>
        </xdr:cNvPr>
        <xdr:cNvSpPr/>
      </xdr:nvSpPr>
      <xdr:spPr>
        <a:xfrm>
          <a:off x="6921500" y="1813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61" name="テキスト ボックス 360">
          <a:extLst>
            <a:ext uri="{FF2B5EF4-FFF2-40B4-BE49-F238E27FC236}">
              <a16:creationId xmlns:a16="http://schemas.microsoft.com/office/drawing/2014/main" id="{F9636654-E4F1-485F-A290-F81969899854}"/>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62" name="テキスト ボックス 361">
          <a:extLst>
            <a:ext uri="{FF2B5EF4-FFF2-40B4-BE49-F238E27FC236}">
              <a16:creationId xmlns:a16="http://schemas.microsoft.com/office/drawing/2014/main" id="{5CE40C2C-B23A-40D4-A40D-A6FDB2D020BA}"/>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63" name="テキスト ボックス 362">
          <a:extLst>
            <a:ext uri="{FF2B5EF4-FFF2-40B4-BE49-F238E27FC236}">
              <a16:creationId xmlns:a16="http://schemas.microsoft.com/office/drawing/2014/main" id="{645991A8-09D4-4A68-AD13-0D481A23C10C}"/>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64" name="テキスト ボックス 363">
          <a:extLst>
            <a:ext uri="{FF2B5EF4-FFF2-40B4-BE49-F238E27FC236}">
              <a16:creationId xmlns:a16="http://schemas.microsoft.com/office/drawing/2014/main" id="{DD5585DC-8527-49CD-8151-96D33414884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65" name="テキスト ボックス 364">
          <a:extLst>
            <a:ext uri="{FF2B5EF4-FFF2-40B4-BE49-F238E27FC236}">
              <a16:creationId xmlns:a16="http://schemas.microsoft.com/office/drawing/2014/main" id="{A0195ED3-7B82-4AF0-B309-C48C38E8A37C}"/>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62956</xdr:rowOff>
    </xdr:from>
    <xdr:to>
      <xdr:col>50</xdr:col>
      <xdr:colOff>165100</xdr:colOff>
      <xdr:row>107</xdr:row>
      <xdr:rowOff>164556</xdr:rowOff>
    </xdr:to>
    <xdr:sp macro="" textlink="">
      <xdr:nvSpPr>
        <xdr:cNvPr id="366" name="楕円 365">
          <a:extLst>
            <a:ext uri="{FF2B5EF4-FFF2-40B4-BE49-F238E27FC236}">
              <a16:creationId xmlns:a16="http://schemas.microsoft.com/office/drawing/2014/main" id="{9BDE001B-07DB-4236-AFE2-559CAA02770A}"/>
            </a:ext>
          </a:extLst>
        </xdr:cNvPr>
        <xdr:cNvSpPr/>
      </xdr:nvSpPr>
      <xdr:spPr>
        <a:xfrm>
          <a:off x="9588500" y="1840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62956</xdr:rowOff>
    </xdr:from>
    <xdr:to>
      <xdr:col>46</xdr:col>
      <xdr:colOff>38100</xdr:colOff>
      <xdr:row>107</xdr:row>
      <xdr:rowOff>164556</xdr:rowOff>
    </xdr:to>
    <xdr:sp macro="" textlink="">
      <xdr:nvSpPr>
        <xdr:cNvPr id="367" name="楕円 366">
          <a:extLst>
            <a:ext uri="{FF2B5EF4-FFF2-40B4-BE49-F238E27FC236}">
              <a16:creationId xmlns:a16="http://schemas.microsoft.com/office/drawing/2014/main" id="{8A3C71C2-1EBF-419F-827C-63FFF67B14AB}"/>
            </a:ext>
          </a:extLst>
        </xdr:cNvPr>
        <xdr:cNvSpPr/>
      </xdr:nvSpPr>
      <xdr:spPr>
        <a:xfrm>
          <a:off x="8699500" y="1840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113756</xdr:rowOff>
    </xdr:from>
    <xdr:to>
      <xdr:col>50</xdr:col>
      <xdr:colOff>114300</xdr:colOff>
      <xdr:row>107</xdr:row>
      <xdr:rowOff>113756</xdr:rowOff>
    </xdr:to>
    <xdr:cxnSp macro="">
      <xdr:nvCxnSpPr>
        <xdr:cNvPr id="368" name="直線コネクタ 367">
          <a:extLst>
            <a:ext uri="{FF2B5EF4-FFF2-40B4-BE49-F238E27FC236}">
              <a16:creationId xmlns:a16="http://schemas.microsoft.com/office/drawing/2014/main" id="{7A9AFBDB-FEDE-4633-939C-73459A87F17F}"/>
            </a:ext>
          </a:extLst>
        </xdr:cNvPr>
        <xdr:cNvCxnSpPr/>
      </xdr:nvCxnSpPr>
      <xdr:spPr>
        <a:xfrm>
          <a:off x="8750300" y="1845890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64588</xdr:rowOff>
    </xdr:from>
    <xdr:to>
      <xdr:col>41</xdr:col>
      <xdr:colOff>101600</xdr:colOff>
      <xdr:row>107</xdr:row>
      <xdr:rowOff>166188</xdr:rowOff>
    </xdr:to>
    <xdr:sp macro="" textlink="">
      <xdr:nvSpPr>
        <xdr:cNvPr id="369" name="楕円 368">
          <a:extLst>
            <a:ext uri="{FF2B5EF4-FFF2-40B4-BE49-F238E27FC236}">
              <a16:creationId xmlns:a16="http://schemas.microsoft.com/office/drawing/2014/main" id="{8484132A-0E9B-49F7-916F-700612A1FE31}"/>
            </a:ext>
          </a:extLst>
        </xdr:cNvPr>
        <xdr:cNvSpPr/>
      </xdr:nvSpPr>
      <xdr:spPr>
        <a:xfrm>
          <a:off x="7810500" y="1840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113756</xdr:rowOff>
    </xdr:from>
    <xdr:to>
      <xdr:col>45</xdr:col>
      <xdr:colOff>177800</xdr:colOff>
      <xdr:row>107</xdr:row>
      <xdr:rowOff>115388</xdr:rowOff>
    </xdr:to>
    <xdr:cxnSp macro="">
      <xdr:nvCxnSpPr>
        <xdr:cNvPr id="370" name="直線コネクタ 369">
          <a:extLst>
            <a:ext uri="{FF2B5EF4-FFF2-40B4-BE49-F238E27FC236}">
              <a16:creationId xmlns:a16="http://schemas.microsoft.com/office/drawing/2014/main" id="{7759320B-F14E-4863-9346-1D836FA56C5C}"/>
            </a:ext>
          </a:extLst>
        </xdr:cNvPr>
        <xdr:cNvCxnSpPr/>
      </xdr:nvCxnSpPr>
      <xdr:spPr>
        <a:xfrm flipV="1">
          <a:off x="7861300" y="18458906"/>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67855</xdr:rowOff>
    </xdr:from>
    <xdr:to>
      <xdr:col>36</xdr:col>
      <xdr:colOff>165100</xdr:colOff>
      <xdr:row>107</xdr:row>
      <xdr:rowOff>169455</xdr:rowOff>
    </xdr:to>
    <xdr:sp macro="" textlink="">
      <xdr:nvSpPr>
        <xdr:cNvPr id="371" name="楕円 370">
          <a:extLst>
            <a:ext uri="{FF2B5EF4-FFF2-40B4-BE49-F238E27FC236}">
              <a16:creationId xmlns:a16="http://schemas.microsoft.com/office/drawing/2014/main" id="{18AED31D-F2A8-4116-A71A-FD086D8AD312}"/>
            </a:ext>
          </a:extLst>
        </xdr:cNvPr>
        <xdr:cNvSpPr/>
      </xdr:nvSpPr>
      <xdr:spPr>
        <a:xfrm>
          <a:off x="6921500" y="18413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115388</xdr:rowOff>
    </xdr:from>
    <xdr:to>
      <xdr:col>41</xdr:col>
      <xdr:colOff>50800</xdr:colOff>
      <xdr:row>107</xdr:row>
      <xdr:rowOff>118655</xdr:rowOff>
    </xdr:to>
    <xdr:cxnSp macro="">
      <xdr:nvCxnSpPr>
        <xdr:cNvPr id="372" name="直線コネクタ 371">
          <a:extLst>
            <a:ext uri="{FF2B5EF4-FFF2-40B4-BE49-F238E27FC236}">
              <a16:creationId xmlns:a16="http://schemas.microsoft.com/office/drawing/2014/main" id="{C02DF359-8658-4FE3-81C9-63D196E8A549}"/>
            </a:ext>
          </a:extLst>
        </xdr:cNvPr>
        <xdr:cNvCxnSpPr/>
      </xdr:nvCxnSpPr>
      <xdr:spPr>
        <a:xfrm flipV="1">
          <a:off x="6972300" y="18460538"/>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47189</xdr:rowOff>
    </xdr:from>
    <xdr:ext cx="469744" cy="259045"/>
    <xdr:sp macro="" textlink="">
      <xdr:nvSpPr>
        <xdr:cNvPr id="373" name="n_1aveValue【市民会館】&#10;一人当たり面積">
          <a:extLst>
            <a:ext uri="{FF2B5EF4-FFF2-40B4-BE49-F238E27FC236}">
              <a16:creationId xmlns:a16="http://schemas.microsoft.com/office/drawing/2014/main" id="{688A9C06-4D77-4A7B-B20F-4239D26B1C1F}"/>
            </a:ext>
          </a:extLst>
        </xdr:cNvPr>
        <xdr:cNvSpPr txBox="1"/>
      </xdr:nvSpPr>
      <xdr:spPr>
        <a:xfrm>
          <a:off x="9391727" y="18049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154957</xdr:rowOff>
    </xdr:from>
    <xdr:ext cx="469744" cy="259045"/>
    <xdr:sp macro="" textlink="">
      <xdr:nvSpPr>
        <xdr:cNvPr id="374" name="n_2aveValue【市民会館】&#10;一人当たり面積">
          <a:extLst>
            <a:ext uri="{FF2B5EF4-FFF2-40B4-BE49-F238E27FC236}">
              <a16:creationId xmlns:a16="http://schemas.microsoft.com/office/drawing/2014/main" id="{3D6BCE89-A49D-47FA-80CC-12298607D306}"/>
            </a:ext>
          </a:extLst>
        </xdr:cNvPr>
        <xdr:cNvSpPr txBox="1"/>
      </xdr:nvSpPr>
      <xdr:spPr>
        <a:xfrm>
          <a:off x="8515427" y="1798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143527</xdr:rowOff>
    </xdr:from>
    <xdr:ext cx="469744" cy="259045"/>
    <xdr:sp macro="" textlink="">
      <xdr:nvSpPr>
        <xdr:cNvPr id="375" name="n_3aveValue【市民会館】&#10;一人当たり面積">
          <a:extLst>
            <a:ext uri="{FF2B5EF4-FFF2-40B4-BE49-F238E27FC236}">
              <a16:creationId xmlns:a16="http://schemas.microsoft.com/office/drawing/2014/main" id="{35AE71DE-3020-4525-83A2-F911F42D74A0}"/>
            </a:ext>
          </a:extLst>
        </xdr:cNvPr>
        <xdr:cNvSpPr txBox="1"/>
      </xdr:nvSpPr>
      <xdr:spPr>
        <a:xfrm>
          <a:off x="7626427" y="1797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79846</xdr:rowOff>
    </xdr:from>
    <xdr:ext cx="469744" cy="259045"/>
    <xdr:sp macro="" textlink="">
      <xdr:nvSpPr>
        <xdr:cNvPr id="376" name="n_4aveValue【市民会館】&#10;一人当たり面積">
          <a:extLst>
            <a:ext uri="{FF2B5EF4-FFF2-40B4-BE49-F238E27FC236}">
              <a16:creationId xmlns:a16="http://schemas.microsoft.com/office/drawing/2014/main" id="{40BA37B4-F0AF-41C2-A119-2C2FF7CD1528}"/>
            </a:ext>
          </a:extLst>
        </xdr:cNvPr>
        <xdr:cNvSpPr txBox="1"/>
      </xdr:nvSpPr>
      <xdr:spPr>
        <a:xfrm>
          <a:off x="6737427" y="17910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155683</xdr:rowOff>
    </xdr:from>
    <xdr:ext cx="469744" cy="259045"/>
    <xdr:sp macro="" textlink="">
      <xdr:nvSpPr>
        <xdr:cNvPr id="377" name="n_1mainValue【市民会館】&#10;一人当たり面積">
          <a:extLst>
            <a:ext uri="{FF2B5EF4-FFF2-40B4-BE49-F238E27FC236}">
              <a16:creationId xmlns:a16="http://schemas.microsoft.com/office/drawing/2014/main" id="{44A9D396-F52A-4E4D-8B69-0962553B4990}"/>
            </a:ext>
          </a:extLst>
        </xdr:cNvPr>
        <xdr:cNvSpPr txBox="1"/>
      </xdr:nvSpPr>
      <xdr:spPr>
        <a:xfrm>
          <a:off x="9391727" y="18500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155683</xdr:rowOff>
    </xdr:from>
    <xdr:ext cx="469744" cy="259045"/>
    <xdr:sp macro="" textlink="">
      <xdr:nvSpPr>
        <xdr:cNvPr id="378" name="n_2mainValue【市民会館】&#10;一人当たり面積">
          <a:extLst>
            <a:ext uri="{FF2B5EF4-FFF2-40B4-BE49-F238E27FC236}">
              <a16:creationId xmlns:a16="http://schemas.microsoft.com/office/drawing/2014/main" id="{CF422C9D-CAB7-4E2F-AC97-9C2965111028}"/>
            </a:ext>
          </a:extLst>
        </xdr:cNvPr>
        <xdr:cNvSpPr txBox="1"/>
      </xdr:nvSpPr>
      <xdr:spPr>
        <a:xfrm>
          <a:off x="8515427" y="18500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157315</xdr:rowOff>
    </xdr:from>
    <xdr:ext cx="469744" cy="259045"/>
    <xdr:sp macro="" textlink="">
      <xdr:nvSpPr>
        <xdr:cNvPr id="379" name="n_3mainValue【市民会館】&#10;一人当たり面積">
          <a:extLst>
            <a:ext uri="{FF2B5EF4-FFF2-40B4-BE49-F238E27FC236}">
              <a16:creationId xmlns:a16="http://schemas.microsoft.com/office/drawing/2014/main" id="{3A876B54-254A-46D1-9EF7-DCD892513F88}"/>
            </a:ext>
          </a:extLst>
        </xdr:cNvPr>
        <xdr:cNvSpPr txBox="1"/>
      </xdr:nvSpPr>
      <xdr:spPr>
        <a:xfrm>
          <a:off x="7626427" y="18502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160582</xdr:rowOff>
    </xdr:from>
    <xdr:ext cx="469744" cy="259045"/>
    <xdr:sp macro="" textlink="">
      <xdr:nvSpPr>
        <xdr:cNvPr id="380" name="n_4mainValue【市民会館】&#10;一人当たり面積">
          <a:extLst>
            <a:ext uri="{FF2B5EF4-FFF2-40B4-BE49-F238E27FC236}">
              <a16:creationId xmlns:a16="http://schemas.microsoft.com/office/drawing/2014/main" id="{A18B6E9F-A850-4A03-8BC8-06278819BD38}"/>
            </a:ext>
          </a:extLst>
        </xdr:cNvPr>
        <xdr:cNvSpPr txBox="1"/>
      </xdr:nvSpPr>
      <xdr:spPr>
        <a:xfrm>
          <a:off x="6737427" y="18505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81" name="正方形/長方形 380">
          <a:extLst>
            <a:ext uri="{FF2B5EF4-FFF2-40B4-BE49-F238E27FC236}">
              <a16:creationId xmlns:a16="http://schemas.microsoft.com/office/drawing/2014/main" id="{08B0387C-E9E0-4858-ABF7-C3B6EE27B908}"/>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2" name="正方形/長方形 381">
          <a:extLst>
            <a:ext uri="{FF2B5EF4-FFF2-40B4-BE49-F238E27FC236}">
              <a16:creationId xmlns:a16="http://schemas.microsoft.com/office/drawing/2014/main" id="{86780D67-D1C7-4C18-A476-D3C544B8837B}"/>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3" name="正方形/長方形 382">
          <a:extLst>
            <a:ext uri="{FF2B5EF4-FFF2-40B4-BE49-F238E27FC236}">
              <a16:creationId xmlns:a16="http://schemas.microsoft.com/office/drawing/2014/main" id="{A885CAEF-F4DF-4D9D-A4F1-92AA28A22E4F}"/>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4" name="正方形/長方形 383">
          <a:extLst>
            <a:ext uri="{FF2B5EF4-FFF2-40B4-BE49-F238E27FC236}">
              <a16:creationId xmlns:a16="http://schemas.microsoft.com/office/drawing/2014/main" id="{FE1459EF-F535-4275-A104-EED822F843DC}"/>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5" name="正方形/長方形 384">
          <a:extLst>
            <a:ext uri="{FF2B5EF4-FFF2-40B4-BE49-F238E27FC236}">
              <a16:creationId xmlns:a16="http://schemas.microsoft.com/office/drawing/2014/main" id="{9F08363E-0485-4819-BC3B-6EA6A08ADB8B}"/>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6" name="正方形/長方形 385">
          <a:extLst>
            <a:ext uri="{FF2B5EF4-FFF2-40B4-BE49-F238E27FC236}">
              <a16:creationId xmlns:a16="http://schemas.microsoft.com/office/drawing/2014/main" id="{3C976D77-062E-460F-A955-2A4479976002}"/>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7" name="正方形/長方形 386">
          <a:extLst>
            <a:ext uri="{FF2B5EF4-FFF2-40B4-BE49-F238E27FC236}">
              <a16:creationId xmlns:a16="http://schemas.microsoft.com/office/drawing/2014/main" id="{D0503B50-91CD-4EB1-B61D-9A6A1B2F3642}"/>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8" name="正方形/長方形 387">
          <a:extLst>
            <a:ext uri="{FF2B5EF4-FFF2-40B4-BE49-F238E27FC236}">
              <a16:creationId xmlns:a16="http://schemas.microsoft.com/office/drawing/2014/main" id="{E67C7259-BCC0-4A4E-B4C5-3C67C7ACA594}"/>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9" name="テキスト ボックス 388">
          <a:extLst>
            <a:ext uri="{FF2B5EF4-FFF2-40B4-BE49-F238E27FC236}">
              <a16:creationId xmlns:a16="http://schemas.microsoft.com/office/drawing/2014/main" id="{958B207F-57CC-4E60-B3EC-F93B933828ED}"/>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0" name="直線コネクタ 389">
          <a:extLst>
            <a:ext uri="{FF2B5EF4-FFF2-40B4-BE49-F238E27FC236}">
              <a16:creationId xmlns:a16="http://schemas.microsoft.com/office/drawing/2014/main" id="{3810CD73-CA0C-4021-9792-46B5AC5E6D5B}"/>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91" name="テキスト ボックス 390">
          <a:extLst>
            <a:ext uri="{FF2B5EF4-FFF2-40B4-BE49-F238E27FC236}">
              <a16:creationId xmlns:a16="http://schemas.microsoft.com/office/drawing/2014/main" id="{6AA6BB5A-92B0-4B4E-AFFC-712F5C55DC5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92" name="直線コネクタ 391">
          <a:extLst>
            <a:ext uri="{FF2B5EF4-FFF2-40B4-BE49-F238E27FC236}">
              <a16:creationId xmlns:a16="http://schemas.microsoft.com/office/drawing/2014/main" id="{439939EC-814D-42AE-AFE7-F12293D03894}"/>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93" name="テキスト ボックス 392">
          <a:extLst>
            <a:ext uri="{FF2B5EF4-FFF2-40B4-BE49-F238E27FC236}">
              <a16:creationId xmlns:a16="http://schemas.microsoft.com/office/drawing/2014/main" id="{4CE8AC4A-FB3A-4E65-BD0D-7E6859F135B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94" name="直線コネクタ 393">
          <a:extLst>
            <a:ext uri="{FF2B5EF4-FFF2-40B4-BE49-F238E27FC236}">
              <a16:creationId xmlns:a16="http://schemas.microsoft.com/office/drawing/2014/main" id="{37C64DBA-4588-4A62-863F-EC18A4FE03A7}"/>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95" name="テキスト ボックス 394">
          <a:extLst>
            <a:ext uri="{FF2B5EF4-FFF2-40B4-BE49-F238E27FC236}">
              <a16:creationId xmlns:a16="http://schemas.microsoft.com/office/drawing/2014/main" id="{27CD6B53-852A-4DC5-B27B-787C861DCDCB}"/>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96" name="直線コネクタ 395">
          <a:extLst>
            <a:ext uri="{FF2B5EF4-FFF2-40B4-BE49-F238E27FC236}">
              <a16:creationId xmlns:a16="http://schemas.microsoft.com/office/drawing/2014/main" id="{6A286256-E2EF-4B2C-A6ED-68BEBA0EF24E}"/>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97" name="テキスト ボックス 396">
          <a:extLst>
            <a:ext uri="{FF2B5EF4-FFF2-40B4-BE49-F238E27FC236}">
              <a16:creationId xmlns:a16="http://schemas.microsoft.com/office/drawing/2014/main" id="{1B4B0C5B-B295-4D47-9D48-C2045E54CE34}"/>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98" name="直線コネクタ 397">
          <a:extLst>
            <a:ext uri="{FF2B5EF4-FFF2-40B4-BE49-F238E27FC236}">
              <a16:creationId xmlns:a16="http://schemas.microsoft.com/office/drawing/2014/main" id="{9DD890CC-767D-47B6-8C05-A0D047246F1F}"/>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99" name="テキスト ボックス 398">
          <a:extLst>
            <a:ext uri="{FF2B5EF4-FFF2-40B4-BE49-F238E27FC236}">
              <a16:creationId xmlns:a16="http://schemas.microsoft.com/office/drawing/2014/main" id="{8F5EDD8F-DC88-4AE3-A5F0-1724556CA4D2}"/>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00" name="直線コネクタ 399">
          <a:extLst>
            <a:ext uri="{FF2B5EF4-FFF2-40B4-BE49-F238E27FC236}">
              <a16:creationId xmlns:a16="http://schemas.microsoft.com/office/drawing/2014/main" id="{E4ED2033-40F3-4B91-8CB2-6A83FB2AA12B}"/>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01" name="テキスト ボックス 400">
          <a:extLst>
            <a:ext uri="{FF2B5EF4-FFF2-40B4-BE49-F238E27FC236}">
              <a16:creationId xmlns:a16="http://schemas.microsoft.com/office/drawing/2014/main" id="{967E35A1-EA51-4D14-B057-6F27D5CBC9EF}"/>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2" name="直線コネクタ 401">
          <a:extLst>
            <a:ext uri="{FF2B5EF4-FFF2-40B4-BE49-F238E27FC236}">
              <a16:creationId xmlns:a16="http://schemas.microsoft.com/office/drawing/2014/main" id="{C74EA30B-3752-4531-B051-1E5DDAE6FE18}"/>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03" name="テキスト ボックス 402">
          <a:extLst>
            <a:ext uri="{FF2B5EF4-FFF2-40B4-BE49-F238E27FC236}">
              <a16:creationId xmlns:a16="http://schemas.microsoft.com/office/drawing/2014/main" id="{73AEEFDB-0D34-4DCE-AFE3-95F0C4F9D199}"/>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04" name="【一般廃棄物処理施設】&#10;有形固定資産減価償却率グラフ枠">
          <a:extLst>
            <a:ext uri="{FF2B5EF4-FFF2-40B4-BE49-F238E27FC236}">
              <a16:creationId xmlns:a16="http://schemas.microsoft.com/office/drawing/2014/main" id="{EFBCECBE-D873-44DF-AC3E-38BE580B293B}"/>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150495</xdr:rowOff>
    </xdr:from>
    <xdr:to>
      <xdr:col>85</xdr:col>
      <xdr:colOff>126364</xdr:colOff>
      <xdr:row>42</xdr:row>
      <xdr:rowOff>38100</xdr:rowOff>
    </xdr:to>
    <xdr:cxnSp macro="">
      <xdr:nvCxnSpPr>
        <xdr:cNvPr id="405" name="直線コネクタ 404">
          <a:extLst>
            <a:ext uri="{FF2B5EF4-FFF2-40B4-BE49-F238E27FC236}">
              <a16:creationId xmlns:a16="http://schemas.microsoft.com/office/drawing/2014/main" id="{F1F80936-C476-4BB9-B446-AC9F17CF905A}"/>
            </a:ext>
          </a:extLst>
        </xdr:cNvPr>
        <xdr:cNvCxnSpPr/>
      </xdr:nvCxnSpPr>
      <xdr:spPr>
        <a:xfrm flipV="1">
          <a:off x="16318864" y="5636895"/>
          <a:ext cx="0" cy="1602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06" name="【一般廃棄物処理施設】&#10;有形固定資産減価償却率最小値テキスト">
          <a:extLst>
            <a:ext uri="{FF2B5EF4-FFF2-40B4-BE49-F238E27FC236}">
              <a16:creationId xmlns:a16="http://schemas.microsoft.com/office/drawing/2014/main" id="{69E02ACD-30B1-4AB2-B13F-05DE3A0FB657}"/>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07" name="直線コネクタ 406">
          <a:extLst>
            <a:ext uri="{FF2B5EF4-FFF2-40B4-BE49-F238E27FC236}">
              <a16:creationId xmlns:a16="http://schemas.microsoft.com/office/drawing/2014/main" id="{3B80FC27-17F0-406C-AB60-DA2802F8CB84}"/>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97172</xdr:rowOff>
    </xdr:from>
    <xdr:ext cx="405111" cy="259045"/>
    <xdr:sp macro="" textlink="">
      <xdr:nvSpPr>
        <xdr:cNvPr id="408" name="【一般廃棄物処理施設】&#10;有形固定資産減価償却率最大値テキスト">
          <a:extLst>
            <a:ext uri="{FF2B5EF4-FFF2-40B4-BE49-F238E27FC236}">
              <a16:creationId xmlns:a16="http://schemas.microsoft.com/office/drawing/2014/main" id="{F4D03393-A330-4A18-BC6C-10D466040B66}"/>
            </a:ext>
          </a:extLst>
        </xdr:cNvPr>
        <xdr:cNvSpPr txBox="1"/>
      </xdr:nvSpPr>
      <xdr:spPr>
        <a:xfrm>
          <a:off x="16357600" y="5412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150495</xdr:rowOff>
    </xdr:from>
    <xdr:to>
      <xdr:col>86</xdr:col>
      <xdr:colOff>25400</xdr:colOff>
      <xdr:row>32</xdr:row>
      <xdr:rowOff>150495</xdr:rowOff>
    </xdr:to>
    <xdr:cxnSp macro="">
      <xdr:nvCxnSpPr>
        <xdr:cNvPr id="409" name="直線コネクタ 408">
          <a:extLst>
            <a:ext uri="{FF2B5EF4-FFF2-40B4-BE49-F238E27FC236}">
              <a16:creationId xmlns:a16="http://schemas.microsoft.com/office/drawing/2014/main" id="{6BA1DB37-D858-4FE7-9704-AC0DDBB9D07B}"/>
            </a:ext>
          </a:extLst>
        </xdr:cNvPr>
        <xdr:cNvCxnSpPr/>
      </xdr:nvCxnSpPr>
      <xdr:spPr>
        <a:xfrm>
          <a:off x="16230600" y="5636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114317</xdr:rowOff>
    </xdr:from>
    <xdr:ext cx="405111" cy="259045"/>
    <xdr:sp macro="" textlink="">
      <xdr:nvSpPr>
        <xdr:cNvPr id="410" name="【一般廃棄物処理施設】&#10;有形固定資産減価償却率平均値テキスト">
          <a:extLst>
            <a:ext uri="{FF2B5EF4-FFF2-40B4-BE49-F238E27FC236}">
              <a16:creationId xmlns:a16="http://schemas.microsoft.com/office/drawing/2014/main" id="{2A765DC4-69C3-4697-AA5A-E2B58502471F}"/>
            </a:ext>
          </a:extLst>
        </xdr:cNvPr>
        <xdr:cNvSpPr txBox="1"/>
      </xdr:nvSpPr>
      <xdr:spPr>
        <a:xfrm>
          <a:off x="16357600" y="64579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135890</xdr:rowOff>
    </xdr:from>
    <xdr:to>
      <xdr:col>85</xdr:col>
      <xdr:colOff>177800</xdr:colOff>
      <xdr:row>38</xdr:row>
      <xdr:rowOff>66040</xdr:rowOff>
    </xdr:to>
    <xdr:sp macro="" textlink="">
      <xdr:nvSpPr>
        <xdr:cNvPr id="411" name="フローチャート: 判断 410">
          <a:extLst>
            <a:ext uri="{FF2B5EF4-FFF2-40B4-BE49-F238E27FC236}">
              <a16:creationId xmlns:a16="http://schemas.microsoft.com/office/drawing/2014/main" id="{763D2D8E-0687-41D4-87AB-35A43CBC62EA}"/>
            </a:ext>
          </a:extLst>
        </xdr:cNvPr>
        <xdr:cNvSpPr/>
      </xdr:nvSpPr>
      <xdr:spPr>
        <a:xfrm>
          <a:off x="16268700" y="647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21590</xdr:rowOff>
    </xdr:from>
    <xdr:to>
      <xdr:col>81</xdr:col>
      <xdr:colOff>101600</xdr:colOff>
      <xdr:row>38</xdr:row>
      <xdr:rowOff>123190</xdr:rowOff>
    </xdr:to>
    <xdr:sp macro="" textlink="">
      <xdr:nvSpPr>
        <xdr:cNvPr id="412" name="フローチャート: 判断 411">
          <a:extLst>
            <a:ext uri="{FF2B5EF4-FFF2-40B4-BE49-F238E27FC236}">
              <a16:creationId xmlns:a16="http://schemas.microsoft.com/office/drawing/2014/main" id="{10721B7B-6C92-4D25-A264-E8A23AD8BDFA}"/>
            </a:ext>
          </a:extLst>
        </xdr:cNvPr>
        <xdr:cNvSpPr/>
      </xdr:nvSpPr>
      <xdr:spPr>
        <a:xfrm>
          <a:off x="15430500" y="653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145415</xdr:rowOff>
    </xdr:from>
    <xdr:to>
      <xdr:col>76</xdr:col>
      <xdr:colOff>165100</xdr:colOff>
      <xdr:row>38</xdr:row>
      <xdr:rowOff>75565</xdr:rowOff>
    </xdr:to>
    <xdr:sp macro="" textlink="">
      <xdr:nvSpPr>
        <xdr:cNvPr id="413" name="フローチャート: 判断 412">
          <a:extLst>
            <a:ext uri="{FF2B5EF4-FFF2-40B4-BE49-F238E27FC236}">
              <a16:creationId xmlns:a16="http://schemas.microsoft.com/office/drawing/2014/main" id="{99B6747C-6F49-4454-8EE4-AF453C553290}"/>
            </a:ext>
          </a:extLst>
        </xdr:cNvPr>
        <xdr:cNvSpPr/>
      </xdr:nvSpPr>
      <xdr:spPr>
        <a:xfrm>
          <a:off x="14541500" y="648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13970</xdr:rowOff>
    </xdr:from>
    <xdr:to>
      <xdr:col>72</xdr:col>
      <xdr:colOff>38100</xdr:colOff>
      <xdr:row>38</xdr:row>
      <xdr:rowOff>115570</xdr:rowOff>
    </xdr:to>
    <xdr:sp macro="" textlink="">
      <xdr:nvSpPr>
        <xdr:cNvPr id="414" name="フローチャート: 判断 413">
          <a:extLst>
            <a:ext uri="{FF2B5EF4-FFF2-40B4-BE49-F238E27FC236}">
              <a16:creationId xmlns:a16="http://schemas.microsoft.com/office/drawing/2014/main" id="{94CB7CB1-7D54-4211-AD15-D68B469E26E9}"/>
            </a:ext>
          </a:extLst>
        </xdr:cNvPr>
        <xdr:cNvSpPr/>
      </xdr:nvSpPr>
      <xdr:spPr>
        <a:xfrm>
          <a:off x="13652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103505</xdr:rowOff>
    </xdr:from>
    <xdr:to>
      <xdr:col>67</xdr:col>
      <xdr:colOff>101600</xdr:colOff>
      <xdr:row>38</xdr:row>
      <xdr:rowOff>33655</xdr:rowOff>
    </xdr:to>
    <xdr:sp macro="" textlink="">
      <xdr:nvSpPr>
        <xdr:cNvPr id="415" name="フローチャート: 判断 414">
          <a:extLst>
            <a:ext uri="{FF2B5EF4-FFF2-40B4-BE49-F238E27FC236}">
              <a16:creationId xmlns:a16="http://schemas.microsoft.com/office/drawing/2014/main" id="{EE1B261C-91E3-48A2-A9E0-4AA25323B159}"/>
            </a:ext>
          </a:extLst>
        </xdr:cNvPr>
        <xdr:cNvSpPr/>
      </xdr:nvSpPr>
      <xdr:spPr>
        <a:xfrm>
          <a:off x="12763500" y="644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6" name="テキスト ボックス 415">
          <a:extLst>
            <a:ext uri="{FF2B5EF4-FFF2-40B4-BE49-F238E27FC236}">
              <a16:creationId xmlns:a16="http://schemas.microsoft.com/office/drawing/2014/main" id="{088F5386-831E-4DEB-8812-5C64A297A8BC}"/>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7" name="テキスト ボックス 416">
          <a:extLst>
            <a:ext uri="{FF2B5EF4-FFF2-40B4-BE49-F238E27FC236}">
              <a16:creationId xmlns:a16="http://schemas.microsoft.com/office/drawing/2014/main" id="{5EBF3ACD-E495-4AC6-87C1-149C15B503FE}"/>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8" name="テキスト ボックス 417">
          <a:extLst>
            <a:ext uri="{FF2B5EF4-FFF2-40B4-BE49-F238E27FC236}">
              <a16:creationId xmlns:a16="http://schemas.microsoft.com/office/drawing/2014/main" id="{2C40D65D-FB27-4A05-B8F7-96D29EC49D31}"/>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9" name="テキスト ボックス 418">
          <a:extLst>
            <a:ext uri="{FF2B5EF4-FFF2-40B4-BE49-F238E27FC236}">
              <a16:creationId xmlns:a16="http://schemas.microsoft.com/office/drawing/2014/main" id="{7E6D33F9-714A-4BCE-A0CE-3BFA23E551EC}"/>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0" name="テキスト ボックス 419">
          <a:extLst>
            <a:ext uri="{FF2B5EF4-FFF2-40B4-BE49-F238E27FC236}">
              <a16:creationId xmlns:a16="http://schemas.microsoft.com/office/drawing/2014/main" id="{DDC16118-6883-4B86-A31D-2BC7044AB8C8}"/>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48260</xdr:rowOff>
    </xdr:from>
    <xdr:to>
      <xdr:col>81</xdr:col>
      <xdr:colOff>101600</xdr:colOff>
      <xdr:row>35</xdr:row>
      <xdr:rowOff>149860</xdr:rowOff>
    </xdr:to>
    <xdr:sp macro="" textlink="">
      <xdr:nvSpPr>
        <xdr:cNvPr id="421" name="楕円 420">
          <a:extLst>
            <a:ext uri="{FF2B5EF4-FFF2-40B4-BE49-F238E27FC236}">
              <a16:creationId xmlns:a16="http://schemas.microsoft.com/office/drawing/2014/main" id="{E9F85A8A-B666-4E48-9070-40F925047374}"/>
            </a:ext>
          </a:extLst>
        </xdr:cNvPr>
        <xdr:cNvSpPr/>
      </xdr:nvSpPr>
      <xdr:spPr>
        <a:xfrm>
          <a:off x="15430500" y="604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35</xdr:row>
      <xdr:rowOff>92075</xdr:rowOff>
    </xdr:from>
    <xdr:to>
      <xdr:col>76</xdr:col>
      <xdr:colOff>165100</xdr:colOff>
      <xdr:row>36</xdr:row>
      <xdr:rowOff>22225</xdr:rowOff>
    </xdr:to>
    <xdr:sp macro="" textlink="">
      <xdr:nvSpPr>
        <xdr:cNvPr id="422" name="楕円 421">
          <a:extLst>
            <a:ext uri="{FF2B5EF4-FFF2-40B4-BE49-F238E27FC236}">
              <a16:creationId xmlns:a16="http://schemas.microsoft.com/office/drawing/2014/main" id="{45F458A5-6EE5-487F-9ECA-CF230453B4FD}"/>
            </a:ext>
          </a:extLst>
        </xdr:cNvPr>
        <xdr:cNvSpPr/>
      </xdr:nvSpPr>
      <xdr:spPr>
        <a:xfrm>
          <a:off x="14541500" y="609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99060</xdr:rowOff>
    </xdr:from>
    <xdr:to>
      <xdr:col>81</xdr:col>
      <xdr:colOff>50800</xdr:colOff>
      <xdr:row>35</xdr:row>
      <xdr:rowOff>142875</xdr:rowOff>
    </xdr:to>
    <xdr:cxnSp macro="">
      <xdr:nvCxnSpPr>
        <xdr:cNvPr id="423" name="直線コネクタ 422">
          <a:extLst>
            <a:ext uri="{FF2B5EF4-FFF2-40B4-BE49-F238E27FC236}">
              <a16:creationId xmlns:a16="http://schemas.microsoft.com/office/drawing/2014/main" id="{386B3FB1-EE1D-466A-8501-3BA79F9EEC61}"/>
            </a:ext>
          </a:extLst>
        </xdr:cNvPr>
        <xdr:cNvCxnSpPr/>
      </xdr:nvCxnSpPr>
      <xdr:spPr>
        <a:xfrm flipV="1">
          <a:off x="14592300" y="609981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84455</xdr:rowOff>
    </xdr:from>
    <xdr:to>
      <xdr:col>72</xdr:col>
      <xdr:colOff>38100</xdr:colOff>
      <xdr:row>38</xdr:row>
      <xdr:rowOff>14605</xdr:rowOff>
    </xdr:to>
    <xdr:sp macro="" textlink="">
      <xdr:nvSpPr>
        <xdr:cNvPr id="424" name="楕円 423">
          <a:extLst>
            <a:ext uri="{FF2B5EF4-FFF2-40B4-BE49-F238E27FC236}">
              <a16:creationId xmlns:a16="http://schemas.microsoft.com/office/drawing/2014/main" id="{0E6AFBF2-FEB3-4CDE-9261-C9DD734F353E}"/>
            </a:ext>
          </a:extLst>
        </xdr:cNvPr>
        <xdr:cNvSpPr/>
      </xdr:nvSpPr>
      <xdr:spPr>
        <a:xfrm>
          <a:off x="13652500" y="642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142875</xdr:rowOff>
    </xdr:from>
    <xdr:to>
      <xdr:col>76</xdr:col>
      <xdr:colOff>114300</xdr:colOff>
      <xdr:row>37</xdr:row>
      <xdr:rowOff>135255</xdr:rowOff>
    </xdr:to>
    <xdr:cxnSp macro="">
      <xdr:nvCxnSpPr>
        <xdr:cNvPr id="425" name="直線コネクタ 424">
          <a:extLst>
            <a:ext uri="{FF2B5EF4-FFF2-40B4-BE49-F238E27FC236}">
              <a16:creationId xmlns:a16="http://schemas.microsoft.com/office/drawing/2014/main" id="{66616A3C-4840-4E8C-B8EF-B300113BCAC9}"/>
            </a:ext>
          </a:extLst>
        </xdr:cNvPr>
        <xdr:cNvCxnSpPr/>
      </xdr:nvCxnSpPr>
      <xdr:spPr>
        <a:xfrm flipV="1">
          <a:off x="13703300" y="6143625"/>
          <a:ext cx="889000" cy="335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29210</xdr:rowOff>
    </xdr:from>
    <xdr:to>
      <xdr:col>67</xdr:col>
      <xdr:colOff>101600</xdr:colOff>
      <xdr:row>37</xdr:row>
      <xdr:rowOff>130810</xdr:rowOff>
    </xdr:to>
    <xdr:sp macro="" textlink="">
      <xdr:nvSpPr>
        <xdr:cNvPr id="426" name="楕円 425">
          <a:extLst>
            <a:ext uri="{FF2B5EF4-FFF2-40B4-BE49-F238E27FC236}">
              <a16:creationId xmlns:a16="http://schemas.microsoft.com/office/drawing/2014/main" id="{A7598EF1-DADA-4732-9C4D-7403835A3D8C}"/>
            </a:ext>
          </a:extLst>
        </xdr:cNvPr>
        <xdr:cNvSpPr/>
      </xdr:nvSpPr>
      <xdr:spPr>
        <a:xfrm>
          <a:off x="12763500" y="637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80010</xdr:rowOff>
    </xdr:from>
    <xdr:to>
      <xdr:col>71</xdr:col>
      <xdr:colOff>177800</xdr:colOff>
      <xdr:row>37</xdr:row>
      <xdr:rowOff>135255</xdr:rowOff>
    </xdr:to>
    <xdr:cxnSp macro="">
      <xdr:nvCxnSpPr>
        <xdr:cNvPr id="427" name="直線コネクタ 426">
          <a:extLst>
            <a:ext uri="{FF2B5EF4-FFF2-40B4-BE49-F238E27FC236}">
              <a16:creationId xmlns:a16="http://schemas.microsoft.com/office/drawing/2014/main" id="{689DE75F-857D-4B41-A347-BAD6C4E53447}"/>
            </a:ext>
          </a:extLst>
        </xdr:cNvPr>
        <xdr:cNvCxnSpPr/>
      </xdr:nvCxnSpPr>
      <xdr:spPr>
        <a:xfrm>
          <a:off x="12814300" y="6423660"/>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114317</xdr:rowOff>
    </xdr:from>
    <xdr:ext cx="405111" cy="259045"/>
    <xdr:sp macro="" textlink="">
      <xdr:nvSpPr>
        <xdr:cNvPr id="428" name="n_1aveValue【一般廃棄物処理施設】&#10;有形固定資産減価償却率">
          <a:extLst>
            <a:ext uri="{FF2B5EF4-FFF2-40B4-BE49-F238E27FC236}">
              <a16:creationId xmlns:a16="http://schemas.microsoft.com/office/drawing/2014/main" id="{3081AC01-C897-4DC8-B935-E650C5C7CA62}"/>
            </a:ext>
          </a:extLst>
        </xdr:cNvPr>
        <xdr:cNvSpPr txBox="1"/>
      </xdr:nvSpPr>
      <xdr:spPr>
        <a:xfrm>
          <a:off x="15266044" y="662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66692</xdr:rowOff>
    </xdr:from>
    <xdr:ext cx="405111" cy="259045"/>
    <xdr:sp macro="" textlink="">
      <xdr:nvSpPr>
        <xdr:cNvPr id="429" name="n_2aveValue【一般廃棄物処理施設】&#10;有形固定資産減価償却率">
          <a:extLst>
            <a:ext uri="{FF2B5EF4-FFF2-40B4-BE49-F238E27FC236}">
              <a16:creationId xmlns:a16="http://schemas.microsoft.com/office/drawing/2014/main" id="{B89FD173-CE69-4569-969E-18E4880A1C0C}"/>
            </a:ext>
          </a:extLst>
        </xdr:cNvPr>
        <xdr:cNvSpPr txBox="1"/>
      </xdr:nvSpPr>
      <xdr:spPr>
        <a:xfrm>
          <a:off x="14389744" y="658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106697</xdr:rowOff>
    </xdr:from>
    <xdr:ext cx="405111" cy="259045"/>
    <xdr:sp macro="" textlink="">
      <xdr:nvSpPr>
        <xdr:cNvPr id="430" name="n_3aveValue【一般廃棄物処理施設】&#10;有形固定資産減価償却率">
          <a:extLst>
            <a:ext uri="{FF2B5EF4-FFF2-40B4-BE49-F238E27FC236}">
              <a16:creationId xmlns:a16="http://schemas.microsoft.com/office/drawing/2014/main" id="{DC96D364-6816-41F1-8B9E-87023D97F03E}"/>
            </a:ext>
          </a:extLst>
        </xdr:cNvPr>
        <xdr:cNvSpPr txBox="1"/>
      </xdr:nvSpPr>
      <xdr:spPr>
        <a:xfrm>
          <a:off x="13500744" y="662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24782</xdr:rowOff>
    </xdr:from>
    <xdr:ext cx="405111" cy="259045"/>
    <xdr:sp macro="" textlink="">
      <xdr:nvSpPr>
        <xdr:cNvPr id="431" name="n_4aveValue【一般廃棄物処理施設】&#10;有形固定資産減価償却率">
          <a:extLst>
            <a:ext uri="{FF2B5EF4-FFF2-40B4-BE49-F238E27FC236}">
              <a16:creationId xmlns:a16="http://schemas.microsoft.com/office/drawing/2014/main" id="{D5FE22EA-E72A-453C-A66B-96B91F76ABB0}"/>
            </a:ext>
          </a:extLst>
        </xdr:cNvPr>
        <xdr:cNvSpPr txBox="1"/>
      </xdr:nvSpPr>
      <xdr:spPr>
        <a:xfrm>
          <a:off x="12611744" y="653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166387</xdr:rowOff>
    </xdr:from>
    <xdr:ext cx="405111" cy="259045"/>
    <xdr:sp macro="" textlink="">
      <xdr:nvSpPr>
        <xdr:cNvPr id="432" name="n_1mainValue【一般廃棄物処理施設】&#10;有形固定資産減価償却率">
          <a:extLst>
            <a:ext uri="{FF2B5EF4-FFF2-40B4-BE49-F238E27FC236}">
              <a16:creationId xmlns:a16="http://schemas.microsoft.com/office/drawing/2014/main" id="{555559DE-65FB-4E86-83B6-4FF4B8E89C3C}"/>
            </a:ext>
          </a:extLst>
        </xdr:cNvPr>
        <xdr:cNvSpPr txBox="1"/>
      </xdr:nvSpPr>
      <xdr:spPr>
        <a:xfrm>
          <a:off x="15266044" y="5824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38752</xdr:rowOff>
    </xdr:from>
    <xdr:ext cx="405111" cy="259045"/>
    <xdr:sp macro="" textlink="">
      <xdr:nvSpPr>
        <xdr:cNvPr id="433" name="n_2mainValue【一般廃棄物処理施設】&#10;有形固定資産減価償却率">
          <a:extLst>
            <a:ext uri="{FF2B5EF4-FFF2-40B4-BE49-F238E27FC236}">
              <a16:creationId xmlns:a16="http://schemas.microsoft.com/office/drawing/2014/main" id="{D6474E5D-1D82-474B-B445-E2C7EA1C838A}"/>
            </a:ext>
          </a:extLst>
        </xdr:cNvPr>
        <xdr:cNvSpPr txBox="1"/>
      </xdr:nvSpPr>
      <xdr:spPr>
        <a:xfrm>
          <a:off x="14389744" y="586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31132</xdr:rowOff>
    </xdr:from>
    <xdr:ext cx="405111" cy="259045"/>
    <xdr:sp macro="" textlink="">
      <xdr:nvSpPr>
        <xdr:cNvPr id="434" name="n_3mainValue【一般廃棄物処理施設】&#10;有形固定資産減価償却率">
          <a:extLst>
            <a:ext uri="{FF2B5EF4-FFF2-40B4-BE49-F238E27FC236}">
              <a16:creationId xmlns:a16="http://schemas.microsoft.com/office/drawing/2014/main" id="{AEAF58CB-0FBD-4258-8964-83D243D486CE}"/>
            </a:ext>
          </a:extLst>
        </xdr:cNvPr>
        <xdr:cNvSpPr txBox="1"/>
      </xdr:nvSpPr>
      <xdr:spPr>
        <a:xfrm>
          <a:off x="13500744" y="620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147337</xdr:rowOff>
    </xdr:from>
    <xdr:ext cx="405111" cy="259045"/>
    <xdr:sp macro="" textlink="">
      <xdr:nvSpPr>
        <xdr:cNvPr id="435" name="n_4mainValue【一般廃棄物処理施設】&#10;有形固定資産減価償却率">
          <a:extLst>
            <a:ext uri="{FF2B5EF4-FFF2-40B4-BE49-F238E27FC236}">
              <a16:creationId xmlns:a16="http://schemas.microsoft.com/office/drawing/2014/main" id="{12E02DC7-50F3-469C-AB63-298C9E60409F}"/>
            </a:ext>
          </a:extLst>
        </xdr:cNvPr>
        <xdr:cNvSpPr txBox="1"/>
      </xdr:nvSpPr>
      <xdr:spPr>
        <a:xfrm>
          <a:off x="12611744" y="6148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6" name="正方形/長方形 435">
          <a:extLst>
            <a:ext uri="{FF2B5EF4-FFF2-40B4-BE49-F238E27FC236}">
              <a16:creationId xmlns:a16="http://schemas.microsoft.com/office/drawing/2014/main" id="{8B5BF4C1-4888-4230-A905-5B674544EAEF}"/>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7" name="正方形/長方形 436">
          <a:extLst>
            <a:ext uri="{FF2B5EF4-FFF2-40B4-BE49-F238E27FC236}">
              <a16:creationId xmlns:a16="http://schemas.microsoft.com/office/drawing/2014/main" id="{3F355014-E30A-45C3-A3FC-4ED4D128F018}"/>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8" name="正方形/長方形 437">
          <a:extLst>
            <a:ext uri="{FF2B5EF4-FFF2-40B4-BE49-F238E27FC236}">
              <a16:creationId xmlns:a16="http://schemas.microsoft.com/office/drawing/2014/main" id="{72252454-2BAF-47C2-9554-EFDEECCE5274}"/>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9" name="正方形/長方形 438">
          <a:extLst>
            <a:ext uri="{FF2B5EF4-FFF2-40B4-BE49-F238E27FC236}">
              <a16:creationId xmlns:a16="http://schemas.microsoft.com/office/drawing/2014/main" id="{E6699502-B526-4909-9CD2-75E074C2299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40" name="正方形/長方形 439">
          <a:extLst>
            <a:ext uri="{FF2B5EF4-FFF2-40B4-BE49-F238E27FC236}">
              <a16:creationId xmlns:a16="http://schemas.microsoft.com/office/drawing/2014/main" id="{770CBF01-4BA7-416A-8D0A-FF05A2602EEE}"/>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41" name="正方形/長方形 440">
          <a:extLst>
            <a:ext uri="{FF2B5EF4-FFF2-40B4-BE49-F238E27FC236}">
              <a16:creationId xmlns:a16="http://schemas.microsoft.com/office/drawing/2014/main" id="{A942F99C-3192-4214-B12E-0F23D2605038}"/>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2" name="正方形/長方形 441">
          <a:extLst>
            <a:ext uri="{FF2B5EF4-FFF2-40B4-BE49-F238E27FC236}">
              <a16:creationId xmlns:a16="http://schemas.microsoft.com/office/drawing/2014/main" id="{38F05964-A2DF-4E07-B591-9E0687CAF9FA}"/>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3" name="正方形/長方形 442">
          <a:extLst>
            <a:ext uri="{FF2B5EF4-FFF2-40B4-BE49-F238E27FC236}">
              <a16:creationId xmlns:a16="http://schemas.microsoft.com/office/drawing/2014/main" id="{DCD81615-4AB6-4252-974D-C85C916D78A7}"/>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4" name="テキスト ボックス 443">
          <a:extLst>
            <a:ext uri="{FF2B5EF4-FFF2-40B4-BE49-F238E27FC236}">
              <a16:creationId xmlns:a16="http://schemas.microsoft.com/office/drawing/2014/main" id="{E4A09215-80DF-4BBB-AA1E-F4994F3CA9CB}"/>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5" name="直線コネクタ 444">
          <a:extLst>
            <a:ext uri="{FF2B5EF4-FFF2-40B4-BE49-F238E27FC236}">
              <a16:creationId xmlns:a16="http://schemas.microsoft.com/office/drawing/2014/main" id="{ED1E61A1-B7D2-4271-AD8E-3DEA337F389D}"/>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46" name="直線コネクタ 445">
          <a:extLst>
            <a:ext uri="{FF2B5EF4-FFF2-40B4-BE49-F238E27FC236}">
              <a16:creationId xmlns:a16="http://schemas.microsoft.com/office/drawing/2014/main" id="{16AA6052-070C-4929-8AE3-FFF22F69A608}"/>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47" name="テキスト ボックス 446">
          <a:extLst>
            <a:ext uri="{FF2B5EF4-FFF2-40B4-BE49-F238E27FC236}">
              <a16:creationId xmlns:a16="http://schemas.microsoft.com/office/drawing/2014/main" id="{EB43F8EC-0B12-4FC1-B8CA-AC8A52B816EB}"/>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48" name="直線コネクタ 447">
          <a:extLst>
            <a:ext uri="{FF2B5EF4-FFF2-40B4-BE49-F238E27FC236}">
              <a16:creationId xmlns:a16="http://schemas.microsoft.com/office/drawing/2014/main" id="{6A587B95-A42D-40DC-8C14-42D79691E38B}"/>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49" name="テキスト ボックス 448">
          <a:extLst>
            <a:ext uri="{FF2B5EF4-FFF2-40B4-BE49-F238E27FC236}">
              <a16:creationId xmlns:a16="http://schemas.microsoft.com/office/drawing/2014/main" id="{7FB78542-4D1F-458D-A23F-A7AF75FC1280}"/>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50" name="直線コネクタ 449">
          <a:extLst>
            <a:ext uri="{FF2B5EF4-FFF2-40B4-BE49-F238E27FC236}">
              <a16:creationId xmlns:a16="http://schemas.microsoft.com/office/drawing/2014/main" id="{3E9E16FE-F828-409D-924A-993531AC0152}"/>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51" name="テキスト ボックス 450">
          <a:extLst>
            <a:ext uri="{FF2B5EF4-FFF2-40B4-BE49-F238E27FC236}">
              <a16:creationId xmlns:a16="http://schemas.microsoft.com/office/drawing/2014/main" id="{D0A7CB5C-4EA4-47E4-983A-F29AD722ABD9}"/>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52" name="直線コネクタ 451">
          <a:extLst>
            <a:ext uri="{FF2B5EF4-FFF2-40B4-BE49-F238E27FC236}">
              <a16:creationId xmlns:a16="http://schemas.microsoft.com/office/drawing/2014/main" id="{05FBC7C0-46CA-4120-9BE6-9B52C76D836E}"/>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53" name="テキスト ボックス 452">
          <a:extLst>
            <a:ext uri="{FF2B5EF4-FFF2-40B4-BE49-F238E27FC236}">
              <a16:creationId xmlns:a16="http://schemas.microsoft.com/office/drawing/2014/main" id="{2E403D5E-5BBF-4F3C-A3CD-87B2F5D63753}"/>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4" name="直線コネクタ 453">
          <a:extLst>
            <a:ext uri="{FF2B5EF4-FFF2-40B4-BE49-F238E27FC236}">
              <a16:creationId xmlns:a16="http://schemas.microsoft.com/office/drawing/2014/main" id="{DB1761BA-EF16-40BC-AA14-DA91F018A248}"/>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55" name="テキスト ボックス 454">
          <a:extLst>
            <a:ext uri="{FF2B5EF4-FFF2-40B4-BE49-F238E27FC236}">
              <a16:creationId xmlns:a16="http://schemas.microsoft.com/office/drawing/2014/main" id="{3318BB85-F6EC-4DFF-A820-65068604ACAD}"/>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6" name="【一般廃棄物処理施設】&#10;一人当たり有形固定資産（償却資産）額グラフ枠">
          <a:extLst>
            <a:ext uri="{FF2B5EF4-FFF2-40B4-BE49-F238E27FC236}">
              <a16:creationId xmlns:a16="http://schemas.microsoft.com/office/drawing/2014/main" id="{47EB42CB-3BF4-4EDD-BC22-14A50AC98264}"/>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24250</xdr:rowOff>
    </xdr:from>
    <xdr:to>
      <xdr:col>116</xdr:col>
      <xdr:colOff>62864</xdr:colOff>
      <xdr:row>41</xdr:row>
      <xdr:rowOff>127381</xdr:rowOff>
    </xdr:to>
    <xdr:cxnSp macro="">
      <xdr:nvCxnSpPr>
        <xdr:cNvPr id="457" name="直線コネクタ 456">
          <a:extLst>
            <a:ext uri="{FF2B5EF4-FFF2-40B4-BE49-F238E27FC236}">
              <a16:creationId xmlns:a16="http://schemas.microsoft.com/office/drawing/2014/main" id="{5FAD1116-F1A9-4A20-A7A5-AEB9C659A90E}"/>
            </a:ext>
          </a:extLst>
        </xdr:cNvPr>
        <xdr:cNvCxnSpPr/>
      </xdr:nvCxnSpPr>
      <xdr:spPr>
        <a:xfrm flipV="1">
          <a:off x="22160864" y="5853550"/>
          <a:ext cx="0" cy="1303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131208</xdr:rowOff>
    </xdr:from>
    <xdr:ext cx="469744" cy="259045"/>
    <xdr:sp macro="" textlink="">
      <xdr:nvSpPr>
        <xdr:cNvPr id="458" name="【一般廃棄物処理施設】&#10;一人当たり有形固定資産（償却資産）額最小値テキスト">
          <a:extLst>
            <a:ext uri="{FF2B5EF4-FFF2-40B4-BE49-F238E27FC236}">
              <a16:creationId xmlns:a16="http://schemas.microsoft.com/office/drawing/2014/main" id="{C9A7A9CC-F862-4BB9-A7B5-D42FDB453742}"/>
            </a:ext>
          </a:extLst>
        </xdr:cNvPr>
        <xdr:cNvSpPr txBox="1"/>
      </xdr:nvSpPr>
      <xdr:spPr>
        <a:xfrm>
          <a:off x="22199600" y="7160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127381</xdr:rowOff>
    </xdr:from>
    <xdr:to>
      <xdr:col>116</xdr:col>
      <xdr:colOff>152400</xdr:colOff>
      <xdr:row>41</xdr:row>
      <xdr:rowOff>127381</xdr:rowOff>
    </xdr:to>
    <xdr:cxnSp macro="">
      <xdr:nvCxnSpPr>
        <xdr:cNvPr id="459" name="直線コネクタ 458">
          <a:extLst>
            <a:ext uri="{FF2B5EF4-FFF2-40B4-BE49-F238E27FC236}">
              <a16:creationId xmlns:a16="http://schemas.microsoft.com/office/drawing/2014/main" id="{F53422A2-708F-4BE6-AF3D-875F1FFC3AD1}"/>
            </a:ext>
          </a:extLst>
        </xdr:cNvPr>
        <xdr:cNvCxnSpPr/>
      </xdr:nvCxnSpPr>
      <xdr:spPr>
        <a:xfrm>
          <a:off x="22072600" y="7156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142377</xdr:rowOff>
    </xdr:from>
    <xdr:ext cx="599010" cy="259045"/>
    <xdr:sp macro="" textlink="">
      <xdr:nvSpPr>
        <xdr:cNvPr id="460" name="【一般廃棄物処理施設】&#10;一人当たり有形固定資産（償却資産）額最大値テキスト">
          <a:extLst>
            <a:ext uri="{FF2B5EF4-FFF2-40B4-BE49-F238E27FC236}">
              <a16:creationId xmlns:a16="http://schemas.microsoft.com/office/drawing/2014/main" id="{C73B1D61-262E-4421-A9E1-469C5E145C81}"/>
            </a:ext>
          </a:extLst>
        </xdr:cNvPr>
        <xdr:cNvSpPr txBox="1"/>
      </xdr:nvSpPr>
      <xdr:spPr>
        <a:xfrm>
          <a:off x="22199600" y="5628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572,725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24250</xdr:rowOff>
    </xdr:from>
    <xdr:to>
      <xdr:col>116</xdr:col>
      <xdr:colOff>152400</xdr:colOff>
      <xdr:row>34</xdr:row>
      <xdr:rowOff>24250</xdr:rowOff>
    </xdr:to>
    <xdr:cxnSp macro="">
      <xdr:nvCxnSpPr>
        <xdr:cNvPr id="461" name="直線コネクタ 460">
          <a:extLst>
            <a:ext uri="{FF2B5EF4-FFF2-40B4-BE49-F238E27FC236}">
              <a16:creationId xmlns:a16="http://schemas.microsoft.com/office/drawing/2014/main" id="{45685F00-4BF2-45A2-B953-3328F47A4917}"/>
            </a:ext>
          </a:extLst>
        </xdr:cNvPr>
        <xdr:cNvCxnSpPr/>
      </xdr:nvCxnSpPr>
      <xdr:spPr>
        <a:xfrm>
          <a:off x="22072600" y="5853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72894</xdr:rowOff>
    </xdr:from>
    <xdr:ext cx="599010" cy="259045"/>
    <xdr:sp macro="" textlink="">
      <xdr:nvSpPr>
        <xdr:cNvPr id="462" name="【一般廃棄物処理施設】&#10;一人当たり有形固定資産（償却資産）額平均値テキスト">
          <a:extLst>
            <a:ext uri="{FF2B5EF4-FFF2-40B4-BE49-F238E27FC236}">
              <a16:creationId xmlns:a16="http://schemas.microsoft.com/office/drawing/2014/main" id="{7086E669-355C-4E54-8D1B-9887ABB8E3DE}"/>
            </a:ext>
          </a:extLst>
        </xdr:cNvPr>
        <xdr:cNvSpPr txBox="1"/>
      </xdr:nvSpPr>
      <xdr:spPr>
        <a:xfrm>
          <a:off x="22199600" y="67594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94467</xdr:rowOff>
    </xdr:from>
    <xdr:to>
      <xdr:col>116</xdr:col>
      <xdr:colOff>114300</xdr:colOff>
      <xdr:row>40</xdr:row>
      <xdr:rowOff>24617</xdr:rowOff>
    </xdr:to>
    <xdr:sp macro="" textlink="">
      <xdr:nvSpPr>
        <xdr:cNvPr id="463" name="フローチャート: 判断 462">
          <a:extLst>
            <a:ext uri="{FF2B5EF4-FFF2-40B4-BE49-F238E27FC236}">
              <a16:creationId xmlns:a16="http://schemas.microsoft.com/office/drawing/2014/main" id="{1170221A-AED4-40C1-A3AC-6777B7B27AB8}"/>
            </a:ext>
          </a:extLst>
        </xdr:cNvPr>
        <xdr:cNvSpPr/>
      </xdr:nvSpPr>
      <xdr:spPr>
        <a:xfrm>
          <a:off x="22110700" y="6781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105645</xdr:rowOff>
    </xdr:from>
    <xdr:to>
      <xdr:col>112</xdr:col>
      <xdr:colOff>38100</xdr:colOff>
      <xdr:row>40</xdr:row>
      <xdr:rowOff>35795</xdr:rowOff>
    </xdr:to>
    <xdr:sp macro="" textlink="">
      <xdr:nvSpPr>
        <xdr:cNvPr id="464" name="フローチャート: 判断 463">
          <a:extLst>
            <a:ext uri="{FF2B5EF4-FFF2-40B4-BE49-F238E27FC236}">
              <a16:creationId xmlns:a16="http://schemas.microsoft.com/office/drawing/2014/main" id="{F49D8B6D-085E-429C-BD16-861A09F78DC3}"/>
            </a:ext>
          </a:extLst>
        </xdr:cNvPr>
        <xdr:cNvSpPr/>
      </xdr:nvSpPr>
      <xdr:spPr>
        <a:xfrm>
          <a:off x="21272500" y="6792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101165</xdr:rowOff>
    </xdr:from>
    <xdr:to>
      <xdr:col>107</xdr:col>
      <xdr:colOff>101600</xdr:colOff>
      <xdr:row>40</xdr:row>
      <xdr:rowOff>31315</xdr:rowOff>
    </xdr:to>
    <xdr:sp macro="" textlink="">
      <xdr:nvSpPr>
        <xdr:cNvPr id="465" name="フローチャート: 判断 464">
          <a:extLst>
            <a:ext uri="{FF2B5EF4-FFF2-40B4-BE49-F238E27FC236}">
              <a16:creationId xmlns:a16="http://schemas.microsoft.com/office/drawing/2014/main" id="{B0D81851-AE01-4832-A51B-78B4DCCF22C1}"/>
            </a:ext>
          </a:extLst>
        </xdr:cNvPr>
        <xdr:cNvSpPr/>
      </xdr:nvSpPr>
      <xdr:spPr>
        <a:xfrm>
          <a:off x="20383500" y="678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66116</xdr:rowOff>
    </xdr:from>
    <xdr:to>
      <xdr:col>102</xdr:col>
      <xdr:colOff>165100</xdr:colOff>
      <xdr:row>39</xdr:row>
      <xdr:rowOff>167716</xdr:rowOff>
    </xdr:to>
    <xdr:sp macro="" textlink="">
      <xdr:nvSpPr>
        <xdr:cNvPr id="466" name="フローチャート: 判断 465">
          <a:extLst>
            <a:ext uri="{FF2B5EF4-FFF2-40B4-BE49-F238E27FC236}">
              <a16:creationId xmlns:a16="http://schemas.microsoft.com/office/drawing/2014/main" id="{2E94D7DD-6B03-4400-800C-CE724329BECB}"/>
            </a:ext>
          </a:extLst>
        </xdr:cNvPr>
        <xdr:cNvSpPr/>
      </xdr:nvSpPr>
      <xdr:spPr>
        <a:xfrm>
          <a:off x="19494500" y="6752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122607</xdr:rowOff>
    </xdr:from>
    <xdr:to>
      <xdr:col>98</xdr:col>
      <xdr:colOff>38100</xdr:colOff>
      <xdr:row>40</xdr:row>
      <xdr:rowOff>52757</xdr:rowOff>
    </xdr:to>
    <xdr:sp macro="" textlink="">
      <xdr:nvSpPr>
        <xdr:cNvPr id="467" name="フローチャート: 判断 466">
          <a:extLst>
            <a:ext uri="{FF2B5EF4-FFF2-40B4-BE49-F238E27FC236}">
              <a16:creationId xmlns:a16="http://schemas.microsoft.com/office/drawing/2014/main" id="{633433E9-23EA-4234-9FA4-A3A2AE690EEE}"/>
            </a:ext>
          </a:extLst>
        </xdr:cNvPr>
        <xdr:cNvSpPr/>
      </xdr:nvSpPr>
      <xdr:spPr>
        <a:xfrm>
          <a:off x="18605500" y="680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8" name="テキスト ボックス 467">
          <a:extLst>
            <a:ext uri="{FF2B5EF4-FFF2-40B4-BE49-F238E27FC236}">
              <a16:creationId xmlns:a16="http://schemas.microsoft.com/office/drawing/2014/main" id="{F4D7E249-81A3-488B-990A-8173A7EBC6D2}"/>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9" name="テキスト ボックス 468">
          <a:extLst>
            <a:ext uri="{FF2B5EF4-FFF2-40B4-BE49-F238E27FC236}">
              <a16:creationId xmlns:a16="http://schemas.microsoft.com/office/drawing/2014/main" id="{4B6F5BEA-2240-4CFB-BC2F-26EDB8CD2AF7}"/>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70" name="テキスト ボックス 469">
          <a:extLst>
            <a:ext uri="{FF2B5EF4-FFF2-40B4-BE49-F238E27FC236}">
              <a16:creationId xmlns:a16="http://schemas.microsoft.com/office/drawing/2014/main" id="{7DF00B38-78A8-4A98-94FC-4B7DD00F9545}"/>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71" name="テキスト ボックス 470">
          <a:extLst>
            <a:ext uri="{FF2B5EF4-FFF2-40B4-BE49-F238E27FC236}">
              <a16:creationId xmlns:a16="http://schemas.microsoft.com/office/drawing/2014/main" id="{DC44EFBE-38CC-4BC0-873E-A7079F1AFB6B}"/>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2" name="テキスト ボックス 471">
          <a:extLst>
            <a:ext uri="{FF2B5EF4-FFF2-40B4-BE49-F238E27FC236}">
              <a16:creationId xmlns:a16="http://schemas.microsoft.com/office/drawing/2014/main" id="{333D9C40-C57B-4C14-82EE-3ADE85F12F1F}"/>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110780</xdr:rowOff>
    </xdr:from>
    <xdr:to>
      <xdr:col>112</xdr:col>
      <xdr:colOff>38100</xdr:colOff>
      <xdr:row>41</xdr:row>
      <xdr:rowOff>40930</xdr:rowOff>
    </xdr:to>
    <xdr:sp macro="" textlink="">
      <xdr:nvSpPr>
        <xdr:cNvPr id="473" name="楕円 472">
          <a:extLst>
            <a:ext uri="{FF2B5EF4-FFF2-40B4-BE49-F238E27FC236}">
              <a16:creationId xmlns:a16="http://schemas.microsoft.com/office/drawing/2014/main" id="{6472B961-FC4D-4070-A46F-274A38552457}"/>
            </a:ext>
          </a:extLst>
        </xdr:cNvPr>
        <xdr:cNvSpPr/>
      </xdr:nvSpPr>
      <xdr:spPr>
        <a:xfrm>
          <a:off x="21272500" y="696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125465</xdr:rowOff>
    </xdr:from>
    <xdr:to>
      <xdr:col>107</xdr:col>
      <xdr:colOff>101600</xdr:colOff>
      <xdr:row>41</xdr:row>
      <xdr:rowOff>55615</xdr:rowOff>
    </xdr:to>
    <xdr:sp macro="" textlink="">
      <xdr:nvSpPr>
        <xdr:cNvPr id="474" name="楕円 473">
          <a:extLst>
            <a:ext uri="{FF2B5EF4-FFF2-40B4-BE49-F238E27FC236}">
              <a16:creationId xmlns:a16="http://schemas.microsoft.com/office/drawing/2014/main" id="{1826CEBE-EDBB-4052-962F-E7755B579B00}"/>
            </a:ext>
          </a:extLst>
        </xdr:cNvPr>
        <xdr:cNvSpPr/>
      </xdr:nvSpPr>
      <xdr:spPr>
        <a:xfrm>
          <a:off x="20383500" y="6983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161580</xdr:rowOff>
    </xdr:from>
    <xdr:to>
      <xdr:col>111</xdr:col>
      <xdr:colOff>177800</xdr:colOff>
      <xdr:row>41</xdr:row>
      <xdr:rowOff>4815</xdr:rowOff>
    </xdr:to>
    <xdr:cxnSp macro="">
      <xdr:nvCxnSpPr>
        <xdr:cNvPr id="475" name="直線コネクタ 474">
          <a:extLst>
            <a:ext uri="{FF2B5EF4-FFF2-40B4-BE49-F238E27FC236}">
              <a16:creationId xmlns:a16="http://schemas.microsoft.com/office/drawing/2014/main" id="{DA5694AD-2E27-43D7-92B3-8AAA452EF8D2}"/>
            </a:ext>
          </a:extLst>
        </xdr:cNvPr>
        <xdr:cNvCxnSpPr/>
      </xdr:nvCxnSpPr>
      <xdr:spPr>
        <a:xfrm flipV="1">
          <a:off x="20434300" y="7019580"/>
          <a:ext cx="889000" cy="14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165429</xdr:rowOff>
    </xdr:from>
    <xdr:to>
      <xdr:col>102</xdr:col>
      <xdr:colOff>165100</xdr:colOff>
      <xdr:row>41</xdr:row>
      <xdr:rowOff>95579</xdr:rowOff>
    </xdr:to>
    <xdr:sp macro="" textlink="">
      <xdr:nvSpPr>
        <xdr:cNvPr id="476" name="楕円 475">
          <a:extLst>
            <a:ext uri="{FF2B5EF4-FFF2-40B4-BE49-F238E27FC236}">
              <a16:creationId xmlns:a16="http://schemas.microsoft.com/office/drawing/2014/main" id="{3B0CC14E-0233-4434-A773-8B6D4EB8BC2C}"/>
            </a:ext>
          </a:extLst>
        </xdr:cNvPr>
        <xdr:cNvSpPr/>
      </xdr:nvSpPr>
      <xdr:spPr>
        <a:xfrm>
          <a:off x="19494500" y="7023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4815</xdr:rowOff>
    </xdr:from>
    <xdr:to>
      <xdr:col>107</xdr:col>
      <xdr:colOff>50800</xdr:colOff>
      <xdr:row>41</xdr:row>
      <xdr:rowOff>44779</xdr:rowOff>
    </xdr:to>
    <xdr:cxnSp macro="">
      <xdr:nvCxnSpPr>
        <xdr:cNvPr id="477" name="直線コネクタ 476">
          <a:extLst>
            <a:ext uri="{FF2B5EF4-FFF2-40B4-BE49-F238E27FC236}">
              <a16:creationId xmlns:a16="http://schemas.microsoft.com/office/drawing/2014/main" id="{B1A23962-146B-40E9-A991-E2DE1D0FABA8}"/>
            </a:ext>
          </a:extLst>
        </xdr:cNvPr>
        <xdr:cNvCxnSpPr/>
      </xdr:nvCxnSpPr>
      <xdr:spPr>
        <a:xfrm flipV="1">
          <a:off x="19545300" y="7034265"/>
          <a:ext cx="889000" cy="39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166601</xdr:rowOff>
    </xdr:from>
    <xdr:to>
      <xdr:col>98</xdr:col>
      <xdr:colOff>38100</xdr:colOff>
      <xdr:row>41</xdr:row>
      <xdr:rowOff>96751</xdr:rowOff>
    </xdr:to>
    <xdr:sp macro="" textlink="">
      <xdr:nvSpPr>
        <xdr:cNvPr id="478" name="楕円 477">
          <a:extLst>
            <a:ext uri="{FF2B5EF4-FFF2-40B4-BE49-F238E27FC236}">
              <a16:creationId xmlns:a16="http://schemas.microsoft.com/office/drawing/2014/main" id="{53BFA5AC-1029-4B10-9807-FCC1DA8589C7}"/>
            </a:ext>
          </a:extLst>
        </xdr:cNvPr>
        <xdr:cNvSpPr/>
      </xdr:nvSpPr>
      <xdr:spPr>
        <a:xfrm>
          <a:off x="18605500" y="7024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44779</xdr:rowOff>
    </xdr:from>
    <xdr:to>
      <xdr:col>102</xdr:col>
      <xdr:colOff>114300</xdr:colOff>
      <xdr:row>41</xdr:row>
      <xdr:rowOff>45951</xdr:rowOff>
    </xdr:to>
    <xdr:cxnSp macro="">
      <xdr:nvCxnSpPr>
        <xdr:cNvPr id="479" name="直線コネクタ 478">
          <a:extLst>
            <a:ext uri="{FF2B5EF4-FFF2-40B4-BE49-F238E27FC236}">
              <a16:creationId xmlns:a16="http://schemas.microsoft.com/office/drawing/2014/main" id="{D83249D4-254A-4603-BB9E-C9D3EC22977A}"/>
            </a:ext>
          </a:extLst>
        </xdr:cNvPr>
        <xdr:cNvCxnSpPr/>
      </xdr:nvCxnSpPr>
      <xdr:spPr>
        <a:xfrm flipV="1">
          <a:off x="18656300" y="7074229"/>
          <a:ext cx="889000" cy="1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52322</xdr:rowOff>
    </xdr:from>
    <xdr:ext cx="599010" cy="259045"/>
    <xdr:sp macro="" textlink="">
      <xdr:nvSpPr>
        <xdr:cNvPr id="480" name="n_1aveValue【一般廃棄物処理施設】&#10;一人当たり有形固定資産（償却資産）額">
          <a:extLst>
            <a:ext uri="{FF2B5EF4-FFF2-40B4-BE49-F238E27FC236}">
              <a16:creationId xmlns:a16="http://schemas.microsoft.com/office/drawing/2014/main" id="{D95C5660-A6C8-4EB3-B60B-B622EC2DBF31}"/>
            </a:ext>
          </a:extLst>
        </xdr:cNvPr>
        <xdr:cNvSpPr txBox="1"/>
      </xdr:nvSpPr>
      <xdr:spPr>
        <a:xfrm>
          <a:off x="21011095" y="6567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47842</xdr:rowOff>
    </xdr:from>
    <xdr:ext cx="599010" cy="259045"/>
    <xdr:sp macro="" textlink="">
      <xdr:nvSpPr>
        <xdr:cNvPr id="481" name="n_2aveValue【一般廃棄物処理施設】&#10;一人当たり有形固定資産（償却資産）額">
          <a:extLst>
            <a:ext uri="{FF2B5EF4-FFF2-40B4-BE49-F238E27FC236}">
              <a16:creationId xmlns:a16="http://schemas.microsoft.com/office/drawing/2014/main" id="{65E2FD10-1C39-4C50-B111-3E005E2E562F}"/>
            </a:ext>
          </a:extLst>
        </xdr:cNvPr>
        <xdr:cNvSpPr txBox="1"/>
      </xdr:nvSpPr>
      <xdr:spPr>
        <a:xfrm>
          <a:off x="20134795" y="6562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12793</xdr:rowOff>
    </xdr:from>
    <xdr:ext cx="599010" cy="259045"/>
    <xdr:sp macro="" textlink="">
      <xdr:nvSpPr>
        <xdr:cNvPr id="482" name="n_3aveValue【一般廃棄物処理施設】&#10;一人当たり有形固定資産（償却資産）額">
          <a:extLst>
            <a:ext uri="{FF2B5EF4-FFF2-40B4-BE49-F238E27FC236}">
              <a16:creationId xmlns:a16="http://schemas.microsoft.com/office/drawing/2014/main" id="{258E0ABC-FBAB-4BD3-9A92-8967D905D69A}"/>
            </a:ext>
          </a:extLst>
        </xdr:cNvPr>
        <xdr:cNvSpPr txBox="1"/>
      </xdr:nvSpPr>
      <xdr:spPr>
        <a:xfrm>
          <a:off x="19245795" y="6527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69284</xdr:rowOff>
    </xdr:from>
    <xdr:ext cx="599010" cy="259045"/>
    <xdr:sp macro="" textlink="">
      <xdr:nvSpPr>
        <xdr:cNvPr id="483" name="n_4aveValue【一般廃棄物処理施設】&#10;一人当たり有形固定資産（償却資産）額">
          <a:extLst>
            <a:ext uri="{FF2B5EF4-FFF2-40B4-BE49-F238E27FC236}">
              <a16:creationId xmlns:a16="http://schemas.microsoft.com/office/drawing/2014/main" id="{932D66DD-4F3A-4D5A-9224-E5D5CEB1BCC4}"/>
            </a:ext>
          </a:extLst>
        </xdr:cNvPr>
        <xdr:cNvSpPr txBox="1"/>
      </xdr:nvSpPr>
      <xdr:spPr>
        <a:xfrm>
          <a:off x="18356795" y="6584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32057</xdr:rowOff>
    </xdr:from>
    <xdr:ext cx="534377" cy="259045"/>
    <xdr:sp macro="" textlink="">
      <xdr:nvSpPr>
        <xdr:cNvPr id="484" name="n_1mainValue【一般廃棄物処理施設】&#10;一人当たり有形固定資産（償却資産）額">
          <a:extLst>
            <a:ext uri="{FF2B5EF4-FFF2-40B4-BE49-F238E27FC236}">
              <a16:creationId xmlns:a16="http://schemas.microsoft.com/office/drawing/2014/main" id="{DAD8DA75-1855-4D2D-9BF8-8F5D847E0C0E}"/>
            </a:ext>
          </a:extLst>
        </xdr:cNvPr>
        <xdr:cNvSpPr txBox="1"/>
      </xdr:nvSpPr>
      <xdr:spPr>
        <a:xfrm>
          <a:off x="21043411" y="7061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46742</xdr:rowOff>
    </xdr:from>
    <xdr:ext cx="534377" cy="259045"/>
    <xdr:sp macro="" textlink="">
      <xdr:nvSpPr>
        <xdr:cNvPr id="485" name="n_2mainValue【一般廃棄物処理施設】&#10;一人当たり有形固定資産（償却資産）額">
          <a:extLst>
            <a:ext uri="{FF2B5EF4-FFF2-40B4-BE49-F238E27FC236}">
              <a16:creationId xmlns:a16="http://schemas.microsoft.com/office/drawing/2014/main" id="{40819555-FBBA-4C40-8133-5B858D6767A3}"/>
            </a:ext>
          </a:extLst>
        </xdr:cNvPr>
        <xdr:cNvSpPr txBox="1"/>
      </xdr:nvSpPr>
      <xdr:spPr>
        <a:xfrm>
          <a:off x="20167111" y="7076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86706</xdr:rowOff>
    </xdr:from>
    <xdr:ext cx="534377" cy="259045"/>
    <xdr:sp macro="" textlink="">
      <xdr:nvSpPr>
        <xdr:cNvPr id="486" name="n_3mainValue【一般廃棄物処理施設】&#10;一人当たり有形固定資産（償却資産）額">
          <a:extLst>
            <a:ext uri="{FF2B5EF4-FFF2-40B4-BE49-F238E27FC236}">
              <a16:creationId xmlns:a16="http://schemas.microsoft.com/office/drawing/2014/main" id="{47E99450-F8A1-41DA-A515-62BE84AA670C}"/>
            </a:ext>
          </a:extLst>
        </xdr:cNvPr>
        <xdr:cNvSpPr txBox="1"/>
      </xdr:nvSpPr>
      <xdr:spPr>
        <a:xfrm>
          <a:off x="19278111" y="7116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87878</xdr:rowOff>
    </xdr:from>
    <xdr:ext cx="534377" cy="259045"/>
    <xdr:sp macro="" textlink="">
      <xdr:nvSpPr>
        <xdr:cNvPr id="487" name="n_4mainValue【一般廃棄物処理施設】&#10;一人当たり有形固定資産（償却資産）額">
          <a:extLst>
            <a:ext uri="{FF2B5EF4-FFF2-40B4-BE49-F238E27FC236}">
              <a16:creationId xmlns:a16="http://schemas.microsoft.com/office/drawing/2014/main" id="{B3FBDB1C-D240-4527-A927-D07C35D072A2}"/>
            </a:ext>
          </a:extLst>
        </xdr:cNvPr>
        <xdr:cNvSpPr txBox="1"/>
      </xdr:nvSpPr>
      <xdr:spPr>
        <a:xfrm>
          <a:off x="18389111" y="7117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8" name="正方形/長方形 487">
          <a:extLst>
            <a:ext uri="{FF2B5EF4-FFF2-40B4-BE49-F238E27FC236}">
              <a16:creationId xmlns:a16="http://schemas.microsoft.com/office/drawing/2014/main" id="{44A9A127-8F27-466F-9C1F-0D29E1EFE6CB}"/>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9" name="正方形/長方形 488">
          <a:extLst>
            <a:ext uri="{FF2B5EF4-FFF2-40B4-BE49-F238E27FC236}">
              <a16:creationId xmlns:a16="http://schemas.microsoft.com/office/drawing/2014/main" id="{10C988C1-A007-4A93-957B-7C40D45A4FB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90" name="正方形/長方形 489">
          <a:extLst>
            <a:ext uri="{FF2B5EF4-FFF2-40B4-BE49-F238E27FC236}">
              <a16:creationId xmlns:a16="http://schemas.microsoft.com/office/drawing/2014/main" id="{7A855962-7CF1-4FDC-B24A-3DC607995714}"/>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91" name="正方形/長方形 490">
          <a:extLst>
            <a:ext uri="{FF2B5EF4-FFF2-40B4-BE49-F238E27FC236}">
              <a16:creationId xmlns:a16="http://schemas.microsoft.com/office/drawing/2014/main" id="{15B47355-476F-42E6-81FF-9275116AA5D4}"/>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92" name="正方形/長方形 491">
          <a:extLst>
            <a:ext uri="{FF2B5EF4-FFF2-40B4-BE49-F238E27FC236}">
              <a16:creationId xmlns:a16="http://schemas.microsoft.com/office/drawing/2014/main" id="{42B5EE4A-55D9-4C31-AC3A-14D4C8ACB47D}"/>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93" name="正方形/長方形 492">
          <a:extLst>
            <a:ext uri="{FF2B5EF4-FFF2-40B4-BE49-F238E27FC236}">
              <a16:creationId xmlns:a16="http://schemas.microsoft.com/office/drawing/2014/main" id="{ECB731AE-6E2F-4944-96BE-EED7FFEBA7F9}"/>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4" name="正方形/長方形 493">
          <a:extLst>
            <a:ext uri="{FF2B5EF4-FFF2-40B4-BE49-F238E27FC236}">
              <a16:creationId xmlns:a16="http://schemas.microsoft.com/office/drawing/2014/main" id="{5FF9AB77-3E6E-49D7-962F-3808A0C63654}"/>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5" name="正方形/長方形 494">
          <a:extLst>
            <a:ext uri="{FF2B5EF4-FFF2-40B4-BE49-F238E27FC236}">
              <a16:creationId xmlns:a16="http://schemas.microsoft.com/office/drawing/2014/main" id="{3EF2358F-53BB-4C11-ADEC-E48AD1EBD9CD}"/>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96" name="正方形/長方形 495">
          <a:extLst>
            <a:ext uri="{FF2B5EF4-FFF2-40B4-BE49-F238E27FC236}">
              <a16:creationId xmlns:a16="http://schemas.microsoft.com/office/drawing/2014/main" id="{6E4861CC-872C-4338-AD76-25B1C7B7DF3A}"/>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97" name="正方形/長方形 496">
          <a:extLst>
            <a:ext uri="{FF2B5EF4-FFF2-40B4-BE49-F238E27FC236}">
              <a16:creationId xmlns:a16="http://schemas.microsoft.com/office/drawing/2014/main" id="{0559241A-1AFB-4E1B-985C-31E1E2521104}"/>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98" name="正方形/長方形 497">
          <a:extLst>
            <a:ext uri="{FF2B5EF4-FFF2-40B4-BE49-F238E27FC236}">
              <a16:creationId xmlns:a16="http://schemas.microsoft.com/office/drawing/2014/main" id="{E73305B6-549A-4702-BD29-74295C764A68}"/>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99" name="正方形/長方形 498">
          <a:extLst>
            <a:ext uri="{FF2B5EF4-FFF2-40B4-BE49-F238E27FC236}">
              <a16:creationId xmlns:a16="http://schemas.microsoft.com/office/drawing/2014/main" id="{500B18CB-10E8-406B-980B-0B3201173078}"/>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00" name="正方形/長方形 499">
          <a:extLst>
            <a:ext uri="{FF2B5EF4-FFF2-40B4-BE49-F238E27FC236}">
              <a16:creationId xmlns:a16="http://schemas.microsoft.com/office/drawing/2014/main" id="{430FBFFF-D329-4A03-86E0-DEA0C9E7C6BB}"/>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01" name="正方形/長方形 500">
          <a:extLst>
            <a:ext uri="{FF2B5EF4-FFF2-40B4-BE49-F238E27FC236}">
              <a16:creationId xmlns:a16="http://schemas.microsoft.com/office/drawing/2014/main" id="{81BA6CD7-AAFD-4EEB-A37A-74CC34AFE985}"/>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02" name="正方形/長方形 501">
          <a:extLst>
            <a:ext uri="{FF2B5EF4-FFF2-40B4-BE49-F238E27FC236}">
              <a16:creationId xmlns:a16="http://schemas.microsoft.com/office/drawing/2014/main" id="{F786DE23-C5B9-4414-B9B5-A518FE46FDFF}"/>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03" name="正方形/長方形 502">
          <a:extLst>
            <a:ext uri="{FF2B5EF4-FFF2-40B4-BE49-F238E27FC236}">
              <a16:creationId xmlns:a16="http://schemas.microsoft.com/office/drawing/2014/main" id="{153B1468-125D-4BF5-BB13-BEBC9BD032B2}"/>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504" name="正方形/長方形 503">
          <a:extLst>
            <a:ext uri="{FF2B5EF4-FFF2-40B4-BE49-F238E27FC236}">
              <a16:creationId xmlns:a16="http://schemas.microsoft.com/office/drawing/2014/main" id="{F5F5996D-C4C8-407E-B006-CD14E90CCB04}"/>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05" name="正方形/長方形 504">
          <a:extLst>
            <a:ext uri="{FF2B5EF4-FFF2-40B4-BE49-F238E27FC236}">
              <a16:creationId xmlns:a16="http://schemas.microsoft.com/office/drawing/2014/main" id="{63609F89-A1F5-4B4F-8239-C60D66B25C25}"/>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06" name="正方形/長方形 505">
          <a:extLst>
            <a:ext uri="{FF2B5EF4-FFF2-40B4-BE49-F238E27FC236}">
              <a16:creationId xmlns:a16="http://schemas.microsoft.com/office/drawing/2014/main" id="{57E11096-54B1-47A7-9D2F-AB8BDF7AF70E}"/>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07" name="正方形/長方形 506">
          <a:extLst>
            <a:ext uri="{FF2B5EF4-FFF2-40B4-BE49-F238E27FC236}">
              <a16:creationId xmlns:a16="http://schemas.microsoft.com/office/drawing/2014/main" id="{E2AFD06E-D932-4E5F-BF91-A5D8AE7D5BD3}"/>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08" name="正方形/長方形 507">
          <a:extLst>
            <a:ext uri="{FF2B5EF4-FFF2-40B4-BE49-F238E27FC236}">
              <a16:creationId xmlns:a16="http://schemas.microsoft.com/office/drawing/2014/main" id="{B407D8EB-32CA-4E66-A35E-234A45DAC91A}"/>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09" name="正方形/長方形 508">
          <a:extLst>
            <a:ext uri="{FF2B5EF4-FFF2-40B4-BE49-F238E27FC236}">
              <a16:creationId xmlns:a16="http://schemas.microsoft.com/office/drawing/2014/main" id="{950DF424-3FF4-4599-B887-7DA277BFCFCD}"/>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10" name="正方形/長方形 509">
          <a:extLst>
            <a:ext uri="{FF2B5EF4-FFF2-40B4-BE49-F238E27FC236}">
              <a16:creationId xmlns:a16="http://schemas.microsoft.com/office/drawing/2014/main" id="{5D0A98DD-840E-48A6-9FC6-428C622463B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11" name="正方形/長方形 510">
          <a:extLst>
            <a:ext uri="{FF2B5EF4-FFF2-40B4-BE49-F238E27FC236}">
              <a16:creationId xmlns:a16="http://schemas.microsoft.com/office/drawing/2014/main" id="{C7EF8988-59D6-44A7-9B9C-637537A00C8E}"/>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12" name="テキスト ボックス 511">
          <a:extLst>
            <a:ext uri="{FF2B5EF4-FFF2-40B4-BE49-F238E27FC236}">
              <a16:creationId xmlns:a16="http://schemas.microsoft.com/office/drawing/2014/main" id="{C4D13B54-55CC-44A0-ACF7-F078372B3D5D}"/>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13" name="直線コネクタ 512">
          <a:extLst>
            <a:ext uri="{FF2B5EF4-FFF2-40B4-BE49-F238E27FC236}">
              <a16:creationId xmlns:a16="http://schemas.microsoft.com/office/drawing/2014/main" id="{131BC89B-F8A8-469C-BC09-DF9FB526CF49}"/>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14" name="テキスト ボックス 513">
          <a:extLst>
            <a:ext uri="{FF2B5EF4-FFF2-40B4-BE49-F238E27FC236}">
              <a16:creationId xmlns:a16="http://schemas.microsoft.com/office/drawing/2014/main" id="{D8389735-84F5-49D5-AE56-F607391C93B3}"/>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15" name="直線コネクタ 514">
          <a:extLst>
            <a:ext uri="{FF2B5EF4-FFF2-40B4-BE49-F238E27FC236}">
              <a16:creationId xmlns:a16="http://schemas.microsoft.com/office/drawing/2014/main" id="{4C7546F8-54BB-4744-AA9D-B8525829A4D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16" name="テキスト ボックス 515">
          <a:extLst>
            <a:ext uri="{FF2B5EF4-FFF2-40B4-BE49-F238E27FC236}">
              <a16:creationId xmlns:a16="http://schemas.microsoft.com/office/drawing/2014/main" id="{B888B3A0-D477-4367-A84B-2AADE9A916AD}"/>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17" name="直線コネクタ 516">
          <a:extLst>
            <a:ext uri="{FF2B5EF4-FFF2-40B4-BE49-F238E27FC236}">
              <a16:creationId xmlns:a16="http://schemas.microsoft.com/office/drawing/2014/main" id="{95055F65-AB65-454B-9B8B-A3B64EA8C604}"/>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18" name="テキスト ボックス 517">
          <a:extLst>
            <a:ext uri="{FF2B5EF4-FFF2-40B4-BE49-F238E27FC236}">
              <a16:creationId xmlns:a16="http://schemas.microsoft.com/office/drawing/2014/main" id="{A9CAA929-F7D0-4E1C-8C7C-9F0A7CC407E3}"/>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19" name="直線コネクタ 518">
          <a:extLst>
            <a:ext uri="{FF2B5EF4-FFF2-40B4-BE49-F238E27FC236}">
              <a16:creationId xmlns:a16="http://schemas.microsoft.com/office/drawing/2014/main" id="{C1544D8C-5A78-4093-98AA-45A34755696C}"/>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20" name="テキスト ボックス 519">
          <a:extLst>
            <a:ext uri="{FF2B5EF4-FFF2-40B4-BE49-F238E27FC236}">
              <a16:creationId xmlns:a16="http://schemas.microsoft.com/office/drawing/2014/main" id="{5CD60B3C-1805-4527-9028-67A95DC8C36E}"/>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21" name="直線コネクタ 520">
          <a:extLst>
            <a:ext uri="{FF2B5EF4-FFF2-40B4-BE49-F238E27FC236}">
              <a16:creationId xmlns:a16="http://schemas.microsoft.com/office/drawing/2014/main" id="{97B1F9DF-06B0-474A-8DDA-8B63D497EE9D}"/>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22" name="テキスト ボックス 521">
          <a:extLst>
            <a:ext uri="{FF2B5EF4-FFF2-40B4-BE49-F238E27FC236}">
              <a16:creationId xmlns:a16="http://schemas.microsoft.com/office/drawing/2014/main" id="{501AEDBA-FCE3-4F8F-AE53-23516F18EDF3}"/>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23" name="直線コネクタ 522">
          <a:extLst>
            <a:ext uri="{FF2B5EF4-FFF2-40B4-BE49-F238E27FC236}">
              <a16:creationId xmlns:a16="http://schemas.microsoft.com/office/drawing/2014/main" id="{9A99A5E1-303F-4ED5-AD87-0B58ECD37FA6}"/>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524" name="テキスト ボックス 523">
          <a:extLst>
            <a:ext uri="{FF2B5EF4-FFF2-40B4-BE49-F238E27FC236}">
              <a16:creationId xmlns:a16="http://schemas.microsoft.com/office/drawing/2014/main" id="{BD4DF1FD-4C11-42CE-916C-C34A8C9A3A16}"/>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25" name="直線コネクタ 524">
          <a:extLst>
            <a:ext uri="{FF2B5EF4-FFF2-40B4-BE49-F238E27FC236}">
              <a16:creationId xmlns:a16="http://schemas.microsoft.com/office/drawing/2014/main" id="{5BBD91E8-0A17-4390-BB10-AD7EB9B38D44}"/>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526" name="テキスト ボックス 525">
          <a:extLst>
            <a:ext uri="{FF2B5EF4-FFF2-40B4-BE49-F238E27FC236}">
              <a16:creationId xmlns:a16="http://schemas.microsoft.com/office/drawing/2014/main" id="{AF80B2A1-6A49-4D86-A28E-E8AAD7BE03EF}"/>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27" name="【消防施設】&#10;有形固定資産減価償却率グラフ枠">
          <a:extLst>
            <a:ext uri="{FF2B5EF4-FFF2-40B4-BE49-F238E27FC236}">
              <a16:creationId xmlns:a16="http://schemas.microsoft.com/office/drawing/2014/main" id="{56FF2FE1-DDCB-40D0-B084-ACFABD1D3EEF}"/>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78105</xdr:rowOff>
    </xdr:from>
    <xdr:to>
      <xdr:col>85</xdr:col>
      <xdr:colOff>126364</xdr:colOff>
      <xdr:row>85</xdr:row>
      <xdr:rowOff>131445</xdr:rowOff>
    </xdr:to>
    <xdr:cxnSp macro="">
      <xdr:nvCxnSpPr>
        <xdr:cNvPr id="528" name="直線コネクタ 527">
          <a:extLst>
            <a:ext uri="{FF2B5EF4-FFF2-40B4-BE49-F238E27FC236}">
              <a16:creationId xmlns:a16="http://schemas.microsoft.com/office/drawing/2014/main" id="{3E7D8B2F-507F-4A27-B408-1F5AAD868F29}"/>
            </a:ext>
          </a:extLst>
        </xdr:cNvPr>
        <xdr:cNvCxnSpPr/>
      </xdr:nvCxnSpPr>
      <xdr:spPr>
        <a:xfrm flipV="1">
          <a:off x="16318864" y="13279755"/>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135272</xdr:rowOff>
    </xdr:from>
    <xdr:ext cx="405111" cy="259045"/>
    <xdr:sp macro="" textlink="">
      <xdr:nvSpPr>
        <xdr:cNvPr id="529" name="【消防施設】&#10;有形固定資産減価償却率最小値テキスト">
          <a:extLst>
            <a:ext uri="{FF2B5EF4-FFF2-40B4-BE49-F238E27FC236}">
              <a16:creationId xmlns:a16="http://schemas.microsoft.com/office/drawing/2014/main" id="{E8C2F522-C2AE-414F-A5FA-3E33926CAC0A}"/>
            </a:ext>
          </a:extLst>
        </xdr:cNvPr>
        <xdr:cNvSpPr txBox="1"/>
      </xdr:nvSpPr>
      <xdr:spPr>
        <a:xfrm>
          <a:off x="16357600" y="14708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131445</xdr:rowOff>
    </xdr:from>
    <xdr:to>
      <xdr:col>86</xdr:col>
      <xdr:colOff>25400</xdr:colOff>
      <xdr:row>85</xdr:row>
      <xdr:rowOff>131445</xdr:rowOff>
    </xdr:to>
    <xdr:cxnSp macro="">
      <xdr:nvCxnSpPr>
        <xdr:cNvPr id="530" name="直線コネクタ 529">
          <a:extLst>
            <a:ext uri="{FF2B5EF4-FFF2-40B4-BE49-F238E27FC236}">
              <a16:creationId xmlns:a16="http://schemas.microsoft.com/office/drawing/2014/main" id="{3199FA84-CBEE-4068-A286-937AF23604D1}"/>
            </a:ext>
          </a:extLst>
        </xdr:cNvPr>
        <xdr:cNvCxnSpPr/>
      </xdr:nvCxnSpPr>
      <xdr:spPr>
        <a:xfrm>
          <a:off x="16230600" y="14704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24782</xdr:rowOff>
    </xdr:from>
    <xdr:ext cx="405111" cy="259045"/>
    <xdr:sp macro="" textlink="">
      <xdr:nvSpPr>
        <xdr:cNvPr id="531" name="【消防施設】&#10;有形固定資産減価償却率最大値テキスト">
          <a:extLst>
            <a:ext uri="{FF2B5EF4-FFF2-40B4-BE49-F238E27FC236}">
              <a16:creationId xmlns:a16="http://schemas.microsoft.com/office/drawing/2014/main" id="{74BADD5F-DA65-4FC3-A0F1-4719020A8391}"/>
            </a:ext>
          </a:extLst>
        </xdr:cNvPr>
        <xdr:cNvSpPr txBox="1"/>
      </xdr:nvSpPr>
      <xdr:spPr>
        <a:xfrm>
          <a:off x="16357600" y="13054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78105</xdr:rowOff>
    </xdr:from>
    <xdr:to>
      <xdr:col>86</xdr:col>
      <xdr:colOff>25400</xdr:colOff>
      <xdr:row>77</xdr:row>
      <xdr:rowOff>78105</xdr:rowOff>
    </xdr:to>
    <xdr:cxnSp macro="">
      <xdr:nvCxnSpPr>
        <xdr:cNvPr id="532" name="直線コネクタ 531">
          <a:extLst>
            <a:ext uri="{FF2B5EF4-FFF2-40B4-BE49-F238E27FC236}">
              <a16:creationId xmlns:a16="http://schemas.microsoft.com/office/drawing/2014/main" id="{2D518FCA-0B12-4E38-BBDC-46ED7B4E1A6F}"/>
            </a:ext>
          </a:extLst>
        </xdr:cNvPr>
        <xdr:cNvCxnSpPr/>
      </xdr:nvCxnSpPr>
      <xdr:spPr>
        <a:xfrm>
          <a:off x="16230600" y="13279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140988</xdr:rowOff>
    </xdr:from>
    <xdr:ext cx="405111" cy="259045"/>
    <xdr:sp macro="" textlink="">
      <xdr:nvSpPr>
        <xdr:cNvPr id="533" name="【消防施設】&#10;有形固定資産減価償却率平均値テキスト">
          <a:extLst>
            <a:ext uri="{FF2B5EF4-FFF2-40B4-BE49-F238E27FC236}">
              <a16:creationId xmlns:a16="http://schemas.microsoft.com/office/drawing/2014/main" id="{83B5D938-6C51-48B8-9376-B507B0CDBBD1}"/>
            </a:ext>
          </a:extLst>
        </xdr:cNvPr>
        <xdr:cNvSpPr txBox="1"/>
      </xdr:nvSpPr>
      <xdr:spPr>
        <a:xfrm>
          <a:off x="16357600" y="140284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162561</xdr:rowOff>
    </xdr:from>
    <xdr:to>
      <xdr:col>85</xdr:col>
      <xdr:colOff>177800</xdr:colOff>
      <xdr:row>82</xdr:row>
      <xdr:rowOff>92711</xdr:rowOff>
    </xdr:to>
    <xdr:sp macro="" textlink="">
      <xdr:nvSpPr>
        <xdr:cNvPr id="534" name="フローチャート: 判断 533">
          <a:extLst>
            <a:ext uri="{FF2B5EF4-FFF2-40B4-BE49-F238E27FC236}">
              <a16:creationId xmlns:a16="http://schemas.microsoft.com/office/drawing/2014/main" id="{C8D37BBD-8EFF-4BBE-AA2B-E5CE4D3227B0}"/>
            </a:ext>
          </a:extLst>
        </xdr:cNvPr>
        <xdr:cNvSpPr/>
      </xdr:nvSpPr>
      <xdr:spPr>
        <a:xfrm>
          <a:off x="16268700" y="14050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46355</xdr:rowOff>
    </xdr:from>
    <xdr:to>
      <xdr:col>81</xdr:col>
      <xdr:colOff>101600</xdr:colOff>
      <xdr:row>81</xdr:row>
      <xdr:rowOff>147955</xdr:rowOff>
    </xdr:to>
    <xdr:sp macro="" textlink="">
      <xdr:nvSpPr>
        <xdr:cNvPr id="535" name="フローチャート: 判断 534">
          <a:extLst>
            <a:ext uri="{FF2B5EF4-FFF2-40B4-BE49-F238E27FC236}">
              <a16:creationId xmlns:a16="http://schemas.microsoft.com/office/drawing/2014/main" id="{11C2F0E0-3234-42D7-A5B5-06E0E1E25EEF}"/>
            </a:ext>
          </a:extLst>
        </xdr:cNvPr>
        <xdr:cNvSpPr/>
      </xdr:nvSpPr>
      <xdr:spPr>
        <a:xfrm>
          <a:off x="15430500" y="1393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44450</xdr:rowOff>
    </xdr:from>
    <xdr:to>
      <xdr:col>76</xdr:col>
      <xdr:colOff>165100</xdr:colOff>
      <xdr:row>81</xdr:row>
      <xdr:rowOff>146050</xdr:rowOff>
    </xdr:to>
    <xdr:sp macro="" textlink="">
      <xdr:nvSpPr>
        <xdr:cNvPr id="536" name="フローチャート: 判断 535">
          <a:extLst>
            <a:ext uri="{FF2B5EF4-FFF2-40B4-BE49-F238E27FC236}">
              <a16:creationId xmlns:a16="http://schemas.microsoft.com/office/drawing/2014/main" id="{2166341B-686D-49FE-8893-74287A3F4BB8}"/>
            </a:ext>
          </a:extLst>
        </xdr:cNvPr>
        <xdr:cNvSpPr/>
      </xdr:nvSpPr>
      <xdr:spPr>
        <a:xfrm>
          <a:off x="14541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99695</xdr:rowOff>
    </xdr:from>
    <xdr:to>
      <xdr:col>72</xdr:col>
      <xdr:colOff>38100</xdr:colOff>
      <xdr:row>82</xdr:row>
      <xdr:rowOff>29845</xdr:rowOff>
    </xdr:to>
    <xdr:sp macro="" textlink="">
      <xdr:nvSpPr>
        <xdr:cNvPr id="537" name="フローチャート: 判断 536">
          <a:extLst>
            <a:ext uri="{FF2B5EF4-FFF2-40B4-BE49-F238E27FC236}">
              <a16:creationId xmlns:a16="http://schemas.microsoft.com/office/drawing/2014/main" id="{44879509-1AB5-44D1-8810-FD4792B62023}"/>
            </a:ext>
          </a:extLst>
        </xdr:cNvPr>
        <xdr:cNvSpPr/>
      </xdr:nvSpPr>
      <xdr:spPr>
        <a:xfrm>
          <a:off x="13652500" y="1398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90170</xdr:rowOff>
    </xdr:from>
    <xdr:to>
      <xdr:col>67</xdr:col>
      <xdr:colOff>101600</xdr:colOff>
      <xdr:row>83</xdr:row>
      <xdr:rowOff>20320</xdr:rowOff>
    </xdr:to>
    <xdr:sp macro="" textlink="">
      <xdr:nvSpPr>
        <xdr:cNvPr id="538" name="フローチャート: 判断 537">
          <a:extLst>
            <a:ext uri="{FF2B5EF4-FFF2-40B4-BE49-F238E27FC236}">
              <a16:creationId xmlns:a16="http://schemas.microsoft.com/office/drawing/2014/main" id="{BA2302AC-5148-4A12-9ACD-3C997CF22BD4}"/>
            </a:ext>
          </a:extLst>
        </xdr:cNvPr>
        <xdr:cNvSpPr/>
      </xdr:nvSpPr>
      <xdr:spPr>
        <a:xfrm>
          <a:off x="127635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39" name="テキスト ボックス 538">
          <a:extLst>
            <a:ext uri="{FF2B5EF4-FFF2-40B4-BE49-F238E27FC236}">
              <a16:creationId xmlns:a16="http://schemas.microsoft.com/office/drawing/2014/main" id="{85225113-8608-43C5-AD46-E321962BAAF1}"/>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40" name="テキスト ボックス 539">
          <a:extLst>
            <a:ext uri="{FF2B5EF4-FFF2-40B4-BE49-F238E27FC236}">
              <a16:creationId xmlns:a16="http://schemas.microsoft.com/office/drawing/2014/main" id="{21055E2A-7664-42C4-8057-321A9BF89112}"/>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41" name="テキスト ボックス 540">
          <a:extLst>
            <a:ext uri="{FF2B5EF4-FFF2-40B4-BE49-F238E27FC236}">
              <a16:creationId xmlns:a16="http://schemas.microsoft.com/office/drawing/2014/main" id="{F923C3B4-F61D-41A3-980B-BFBA492D4F53}"/>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42" name="テキスト ボックス 541">
          <a:extLst>
            <a:ext uri="{FF2B5EF4-FFF2-40B4-BE49-F238E27FC236}">
              <a16:creationId xmlns:a16="http://schemas.microsoft.com/office/drawing/2014/main" id="{08026968-B80F-4E79-AB38-AA3724CDD413}"/>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43" name="テキスト ボックス 542">
          <a:extLst>
            <a:ext uri="{FF2B5EF4-FFF2-40B4-BE49-F238E27FC236}">
              <a16:creationId xmlns:a16="http://schemas.microsoft.com/office/drawing/2014/main" id="{3ED786EC-B905-47EB-BA7C-874B95F9E742}"/>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124461</xdr:rowOff>
    </xdr:from>
    <xdr:to>
      <xdr:col>81</xdr:col>
      <xdr:colOff>101600</xdr:colOff>
      <xdr:row>81</xdr:row>
      <xdr:rowOff>54611</xdr:rowOff>
    </xdr:to>
    <xdr:sp macro="" textlink="">
      <xdr:nvSpPr>
        <xdr:cNvPr id="544" name="楕円 543">
          <a:extLst>
            <a:ext uri="{FF2B5EF4-FFF2-40B4-BE49-F238E27FC236}">
              <a16:creationId xmlns:a16="http://schemas.microsoft.com/office/drawing/2014/main" id="{7EF92EDE-855E-404B-980E-C4E871788BB1}"/>
            </a:ext>
          </a:extLst>
        </xdr:cNvPr>
        <xdr:cNvSpPr/>
      </xdr:nvSpPr>
      <xdr:spPr>
        <a:xfrm>
          <a:off x="15430500" y="1384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74930</xdr:rowOff>
    </xdr:from>
    <xdr:to>
      <xdr:col>76</xdr:col>
      <xdr:colOff>165100</xdr:colOff>
      <xdr:row>81</xdr:row>
      <xdr:rowOff>5080</xdr:rowOff>
    </xdr:to>
    <xdr:sp macro="" textlink="">
      <xdr:nvSpPr>
        <xdr:cNvPr id="545" name="楕円 544">
          <a:extLst>
            <a:ext uri="{FF2B5EF4-FFF2-40B4-BE49-F238E27FC236}">
              <a16:creationId xmlns:a16="http://schemas.microsoft.com/office/drawing/2014/main" id="{65012DC3-7519-4D39-BDEC-FC80B86807A2}"/>
            </a:ext>
          </a:extLst>
        </xdr:cNvPr>
        <xdr:cNvSpPr/>
      </xdr:nvSpPr>
      <xdr:spPr>
        <a:xfrm>
          <a:off x="14541500" y="1379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125730</xdr:rowOff>
    </xdr:from>
    <xdr:to>
      <xdr:col>81</xdr:col>
      <xdr:colOff>50800</xdr:colOff>
      <xdr:row>81</xdr:row>
      <xdr:rowOff>3811</xdr:rowOff>
    </xdr:to>
    <xdr:cxnSp macro="">
      <xdr:nvCxnSpPr>
        <xdr:cNvPr id="546" name="直線コネクタ 545">
          <a:extLst>
            <a:ext uri="{FF2B5EF4-FFF2-40B4-BE49-F238E27FC236}">
              <a16:creationId xmlns:a16="http://schemas.microsoft.com/office/drawing/2014/main" id="{281203E9-C6C4-4099-A009-AFBD5B680079}"/>
            </a:ext>
          </a:extLst>
        </xdr:cNvPr>
        <xdr:cNvCxnSpPr/>
      </xdr:nvCxnSpPr>
      <xdr:spPr>
        <a:xfrm>
          <a:off x="14592300" y="13841730"/>
          <a:ext cx="8890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34925</xdr:rowOff>
    </xdr:from>
    <xdr:to>
      <xdr:col>72</xdr:col>
      <xdr:colOff>38100</xdr:colOff>
      <xdr:row>80</xdr:row>
      <xdr:rowOff>136525</xdr:rowOff>
    </xdr:to>
    <xdr:sp macro="" textlink="">
      <xdr:nvSpPr>
        <xdr:cNvPr id="547" name="楕円 546">
          <a:extLst>
            <a:ext uri="{FF2B5EF4-FFF2-40B4-BE49-F238E27FC236}">
              <a16:creationId xmlns:a16="http://schemas.microsoft.com/office/drawing/2014/main" id="{BD6D1B74-3A8F-471D-9F8E-7824E2BF659B}"/>
            </a:ext>
          </a:extLst>
        </xdr:cNvPr>
        <xdr:cNvSpPr/>
      </xdr:nvSpPr>
      <xdr:spPr>
        <a:xfrm>
          <a:off x="13652500" y="1375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85725</xdr:rowOff>
    </xdr:from>
    <xdr:to>
      <xdr:col>76</xdr:col>
      <xdr:colOff>114300</xdr:colOff>
      <xdr:row>80</xdr:row>
      <xdr:rowOff>125730</xdr:rowOff>
    </xdr:to>
    <xdr:cxnSp macro="">
      <xdr:nvCxnSpPr>
        <xdr:cNvPr id="548" name="直線コネクタ 547">
          <a:extLst>
            <a:ext uri="{FF2B5EF4-FFF2-40B4-BE49-F238E27FC236}">
              <a16:creationId xmlns:a16="http://schemas.microsoft.com/office/drawing/2014/main" id="{ED9B390F-9B07-466D-823C-3999F6424C0F}"/>
            </a:ext>
          </a:extLst>
        </xdr:cNvPr>
        <xdr:cNvCxnSpPr/>
      </xdr:nvCxnSpPr>
      <xdr:spPr>
        <a:xfrm>
          <a:off x="13703300" y="1380172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154939</xdr:rowOff>
    </xdr:from>
    <xdr:to>
      <xdr:col>67</xdr:col>
      <xdr:colOff>101600</xdr:colOff>
      <xdr:row>80</xdr:row>
      <xdr:rowOff>85089</xdr:rowOff>
    </xdr:to>
    <xdr:sp macro="" textlink="">
      <xdr:nvSpPr>
        <xdr:cNvPr id="549" name="楕円 548">
          <a:extLst>
            <a:ext uri="{FF2B5EF4-FFF2-40B4-BE49-F238E27FC236}">
              <a16:creationId xmlns:a16="http://schemas.microsoft.com/office/drawing/2014/main" id="{920AC5E6-0957-49B0-AE48-DF160A5044CD}"/>
            </a:ext>
          </a:extLst>
        </xdr:cNvPr>
        <xdr:cNvSpPr/>
      </xdr:nvSpPr>
      <xdr:spPr>
        <a:xfrm>
          <a:off x="12763500" y="13699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34289</xdr:rowOff>
    </xdr:from>
    <xdr:to>
      <xdr:col>71</xdr:col>
      <xdr:colOff>177800</xdr:colOff>
      <xdr:row>80</xdr:row>
      <xdr:rowOff>85725</xdr:rowOff>
    </xdr:to>
    <xdr:cxnSp macro="">
      <xdr:nvCxnSpPr>
        <xdr:cNvPr id="550" name="直線コネクタ 549">
          <a:extLst>
            <a:ext uri="{FF2B5EF4-FFF2-40B4-BE49-F238E27FC236}">
              <a16:creationId xmlns:a16="http://schemas.microsoft.com/office/drawing/2014/main" id="{E6FBA968-BC39-4E54-8A77-638B39C30605}"/>
            </a:ext>
          </a:extLst>
        </xdr:cNvPr>
        <xdr:cNvCxnSpPr/>
      </xdr:nvCxnSpPr>
      <xdr:spPr>
        <a:xfrm>
          <a:off x="12814300" y="13750289"/>
          <a:ext cx="8890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139082</xdr:rowOff>
    </xdr:from>
    <xdr:ext cx="405111" cy="259045"/>
    <xdr:sp macro="" textlink="">
      <xdr:nvSpPr>
        <xdr:cNvPr id="551" name="n_1aveValue【消防施設】&#10;有形固定資産減価償却率">
          <a:extLst>
            <a:ext uri="{FF2B5EF4-FFF2-40B4-BE49-F238E27FC236}">
              <a16:creationId xmlns:a16="http://schemas.microsoft.com/office/drawing/2014/main" id="{BD114FB9-D718-46B2-ACF8-690764D38256}"/>
            </a:ext>
          </a:extLst>
        </xdr:cNvPr>
        <xdr:cNvSpPr txBox="1"/>
      </xdr:nvSpPr>
      <xdr:spPr>
        <a:xfrm>
          <a:off x="15266044" y="14026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137177</xdr:rowOff>
    </xdr:from>
    <xdr:ext cx="405111" cy="259045"/>
    <xdr:sp macro="" textlink="">
      <xdr:nvSpPr>
        <xdr:cNvPr id="552" name="n_2aveValue【消防施設】&#10;有形固定資産減価償却率">
          <a:extLst>
            <a:ext uri="{FF2B5EF4-FFF2-40B4-BE49-F238E27FC236}">
              <a16:creationId xmlns:a16="http://schemas.microsoft.com/office/drawing/2014/main" id="{BA0F6279-2A0A-4201-9A66-E47B9D8AA3E0}"/>
            </a:ext>
          </a:extLst>
        </xdr:cNvPr>
        <xdr:cNvSpPr txBox="1"/>
      </xdr:nvSpPr>
      <xdr:spPr>
        <a:xfrm>
          <a:off x="14389744" y="1402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20972</xdr:rowOff>
    </xdr:from>
    <xdr:ext cx="405111" cy="259045"/>
    <xdr:sp macro="" textlink="">
      <xdr:nvSpPr>
        <xdr:cNvPr id="553" name="n_3aveValue【消防施設】&#10;有形固定資産減価償却率">
          <a:extLst>
            <a:ext uri="{FF2B5EF4-FFF2-40B4-BE49-F238E27FC236}">
              <a16:creationId xmlns:a16="http://schemas.microsoft.com/office/drawing/2014/main" id="{E6C4D244-6382-43AD-9FF5-5280D4529D67}"/>
            </a:ext>
          </a:extLst>
        </xdr:cNvPr>
        <xdr:cNvSpPr txBox="1"/>
      </xdr:nvSpPr>
      <xdr:spPr>
        <a:xfrm>
          <a:off x="13500744" y="14079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11447</xdr:rowOff>
    </xdr:from>
    <xdr:ext cx="405111" cy="259045"/>
    <xdr:sp macro="" textlink="">
      <xdr:nvSpPr>
        <xdr:cNvPr id="554" name="n_4aveValue【消防施設】&#10;有形固定資産減価償却率">
          <a:extLst>
            <a:ext uri="{FF2B5EF4-FFF2-40B4-BE49-F238E27FC236}">
              <a16:creationId xmlns:a16="http://schemas.microsoft.com/office/drawing/2014/main" id="{A22546B9-73AD-4B96-AE73-C2ED8031DB4A}"/>
            </a:ext>
          </a:extLst>
        </xdr:cNvPr>
        <xdr:cNvSpPr txBox="1"/>
      </xdr:nvSpPr>
      <xdr:spPr>
        <a:xfrm>
          <a:off x="12611744" y="1424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71138</xdr:rowOff>
    </xdr:from>
    <xdr:ext cx="405111" cy="259045"/>
    <xdr:sp macro="" textlink="">
      <xdr:nvSpPr>
        <xdr:cNvPr id="555" name="n_1mainValue【消防施設】&#10;有形固定資産減価償却率">
          <a:extLst>
            <a:ext uri="{FF2B5EF4-FFF2-40B4-BE49-F238E27FC236}">
              <a16:creationId xmlns:a16="http://schemas.microsoft.com/office/drawing/2014/main" id="{85A71B03-354A-4CE7-BD33-C865E94970BF}"/>
            </a:ext>
          </a:extLst>
        </xdr:cNvPr>
        <xdr:cNvSpPr txBox="1"/>
      </xdr:nvSpPr>
      <xdr:spPr>
        <a:xfrm>
          <a:off x="15266044" y="1361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21607</xdr:rowOff>
    </xdr:from>
    <xdr:ext cx="405111" cy="259045"/>
    <xdr:sp macro="" textlink="">
      <xdr:nvSpPr>
        <xdr:cNvPr id="556" name="n_2mainValue【消防施設】&#10;有形固定資産減価償却率">
          <a:extLst>
            <a:ext uri="{FF2B5EF4-FFF2-40B4-BE49-F238E27FC236}">
              <a16:creationId xmlns:a16="http://schemas.microsoft.com/office/drawing/2014/main" id="{A77AD811-7D3B-407B-AE1A-38E103E21BE1}"/>
            </a:ext>
          </a:extLst>
        </xdr:cNvPr>
        <xdr:cNvSpPr txBox="1"/>
      </xdr:nvSpPr>
      <xdr:spPr>
        <a:xfrm>
          <a:off x="14389744" y="1356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153052</xdr:rowOff>
    </xdr:from>
    <xdr:ext cx="405111" cy="259045"/>
    <xdr:sp macro="" textlink="">
      <xdr:nvSpPr>
        <xdr:cNvPr id="557" name="n_3mainValue【消防施設】&#10;有形固定資産減価償却率">
          <a:extLst>
            <a:ext uri="{FF2B5EF4-FFF2-40B4-BE49-F238E27FC236}">
              <a16:creationId xmlns:a16="http://schemas.microsoft.com/office/drawing/2014/main" id="{48557BA5-95A1-4507-AB3B-32580338D340}"/>
            </a:ext>
          </a:extLst>
        </xdr:cNvPr>
        <xdr:cNvSpPr txBox="1"/>
      </xdr:nvSpPr>
      <xdr:spPr>
        <a:xfrm>
          <a:off x="13500744" y="1352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101616</xdr:rowOff>
    </xdr:from>
    <xdr:ext cx="405111" cy="259045"/>
    <xdr:sp macro="" textlink="">
      <xdr:nvSpPr>
        <xdr:cNvPr id="558" name="n_4mainValue【消防施設】&#10;有形固定資産減価償却率">
          <a:extLst>
            <a:ext uri="{FF2B5EF4-FFF2-40B4-BE49-F238E27FC236}">
              <a16:creationId xmlns:a16="http://schemas.microsoft.com/office/drawing/2014/main" id="{DA849AED-4FA6-47C2-BA5B-644625398B99}"/>
            </a:ext>
          </a:extLst>
        </xdr:cNvPr>
        <xdr:cNvSpPr txBox="1"/>
      </xdr:nvSpPr>
      <xdr:spPr>
        <a:xfrm>
          <a:off x="12611744" y="13474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59" name="正方形/長方形 558">
          <a:extLst>
            <a:ext uri="{FF2B5EF4-FFF2-40B4-BE49-F238E27FC236}">
              <a16:creationId xmlns:a16="http://schemas.microsoft.com/office/drawing/2014/main" id="{83C983B3-3385-432D-9F19-94D86148E4CB}"/>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60" name="正方形/長方形 559">
          <a:extLst>
            <a:ext uri="{FF2B5EF4-FFF2-40B4-BE49-F238E27FC236}">
              <a16:creationId xmlns:a16="http://schemas.microsoft.com/office/drawing/2014/main" id="{4D59752A-21E1-429D-9A09-8581064B7CC9}"/>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61" name="正方形/長方形 560">
          <a:extLst>
            <a:ext uri="{FF2B5EF4-FFF2-40B4-BE49-F238E27FC236}">
              <a16:creationId xmlns:a16="http://schemas.microsoft.com/office/drawing/2014/main" id="{03BD81B0-758E-4BDF-B8AF-0BD8FF8ED4ED}"/>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62" name="正方形/長方形 561">
          <a:extLst>
            <a:ext uri="{FF2B5EF4-FFF2-40B4-BE49-F238E27FC236}">
              <a16:creationId xmlns:a16="http://schemas.microsoft.com/office/drawing/2014/main" id="{8E0796FB-BE95-4FF1-B419-E9E19B6D7F97}"/>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63" name="正方形/長方形 562">
          <a:extLst>
            <a:ext uri="{FF2B5EF4-FFF2-40B4-BE49-F238E27FC236}">
              <a16:creationId xmlns:a16="http://schemas.microsoft.com/office/drawing/2014/main" id="{25378BE6-A32D-42C8-97E4-3352885BDBAA}"/>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64" name="正方形/長方形 563">
          <a:extLst>
            <a:ext uri="{FF2B5EF4-FFF2-40B4-BE49-F238E27FC236}">
              <a16:creationId xmlns:a16="http://schemas.microsoft.com/office/drawing/2014/main" id="{29655A87-102C-4AC7-A503-CA088008C7C5}"/>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65" name="正方形/長方形 564">
          <a:extLst>
            <a:ext uri="{FF2B5EF4-FFF2-40B4-BE49-F238E27FC236}">
              <a16:creationId xmlns:a16="http://schemas.microsoft.com/office/drawing/2014/main" id="{2C080ACD-7CB3-40CB-8740-150E700F7BDC}"/>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66" name="正方形/長方形 565">
          <a:extLst>
            <a:ext uri="{FF2B5EF4-FFF2-40B4-BE49-F238E27FC236}">
              <a16:creationId xmlns:a16="http://schemas.microsoft.com/office/drawing/2014/main" id="{87442C1E-AC3E-49DC-A2BA-50F3B9906A8B}"/>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67" name="テキスト ボックス 566">
          <a:extLst>
            <a:ext uri="{FF2B5EF4-FFF2-40B4-BE49-F238E27FC236}">
              <a16:creationId xmlns:a16="http://schemas.microsoft.com/office/drawing/2014/main" id="{2CCB430B-7E1F-435F-969E-60651BEA9097}"/>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68" name="直線コネクタ 567">
          <a:extLst>
            <a:ext uri="{FF2B5EF4-FFF2-40B4-BE49-F238E27FC236}">
              <a16:creationId xmlns:a16="http://schemas.microsoft.com/office/drawing/2014/main" id="{83006972-903F-4805-B0A6-CAC81375B568}"/>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69" name="直線コネクタ 568">
          <a:extLst>
            <a:ext uri="{FF2B5EF4-FFF2-40B4-BE49-F238E27FC236}">
              <a16:creationId xmlns:a16="http://schemas.microsoft.com/office/drawing/2014/main" id="{EB3E6BE9-5DB6-4E4D-95C2-7C28E904B16B}"/>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70" name="テキスト ボックス 569">
          <a:extLst>
            <a:ext uri="{FF2B5EF4-FFF2-40B4-BE49-F238E27FC236}">
              <a16:creationId xmlns:a16="http://schemas.microsoft.com/office/drawing/2014/main" id="{ACDB319F-BAA2-42A8-B95F-A2C27DC86018}"/>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71" name="直線コネクタ 570">
          <a:extLst>
            <a:ext uri="{FF2B5EF4-FFF2-40B4-BE49-F238E27FC236}">
              <a16:creationId xmlns:a16="http://schemas.microsoft.com/office/drawing/2014/main" id="{2EF9787E-EC2E-448B-8777-4FDF75361382}"/>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72" name="テキスト ボックス 571">
          <a:extLst>
            <a:ext uri="{FF2B5EF4-FFF2-40B4-BE49-F238E27FC236}">
              <a16:creationId xmlns:a16="http://schemas.microsoft.com/office/drawing/2014/main" id="{169F11C7-28CF-4034-BF22-050DE0252B42}"/>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73" name="直線コネクタ 572">
          <a:extLst>
            <a:ext uri="{FF2B5EF4-FFF2-40B4-BE49-F238E27FC236}">
              <a16:creationId xmlns:a16="http://schemas.microsoft.com/office/drawing/2014/main" id="{5443E72D-B17E-4EF5-8116-14E9DE452CFA}"/>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74" name="テキスト ボックス 573">
          <a:extLst>
            <a:ext uri="{FF2B5EF4-FFF2-40B4-BE49-F238E27FC236}">
              <a16:creationId xmlns:a16="http://schemas.microsoft.com/office/drawing/2014/main" id="{71FA6B6E-EECF-4D84-9853-8A808DBEFDBB}"/>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75" name="直線コネクタ 574">
          <a:extLst>
            <a:ext uri="{FF2B5EF4-FFF2-40B4-BE49-F238E27FC236}">
              <a16:creationId xmlns:a16="http://schemas.microsoft.com/office/drawing/2014/main" id="{81900483-D319-4247-8933-F3B62598E9C2}"/>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76" name="テキスト ボックス 575">
          <a:extLst>
            <a:ext uri="{FF2B5EF4-FFF2-40B4-BE49-F238E27FC236}">
              <a16:creationId xmlns:a16="http://schemas.microsoft.com/office/drawing/2014/main" id="{3FFF180F-9A4D-465A-AE4D-4AED639A09B5}"/>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77" name="直線コネクタ 576">
          <a:extLst>
            <a:ext uri="{FF2B5EF4-FFF2-40B4-BE49-F238E27FC236}">
              <a16:creationId xmlns:a16="http://schemas.microsoft.com/office/drawing/2014/main" id="{49708FCD-1A05-40F6-AF2B-3983738D285F}"/>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78" name="テキスト ボックス 577">
          <a:extLst>
            <a:ext uri="{FF2B5EF4-FFF2-40B4-BE49-F238E27FC236}">
              <a16:creationId xmlns:a16="http://schemas.microsoft.com/office/drawing/2014/main" id="{7141F77D-60C8-46E6-9DBC-680050A26D73}"/>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79" name="直線コネクタ 578">
          <a:extLst>
            <a:ext uri="{FF2B5EF4-FFF2-40B4-BE49-F238E27FC236}">
              <a16:creationId xmlns:a16="http://schemas.microsoft.com/office/drawing/2014/main" id="{A39D6B46-D577-4907-A030-FBAC366EDBD1}"/>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80" name="テキスト ボックス 579">
          <a:extLst>
            <a:ext uri="{FF2B5EF4-FFF2-40B4-BE49-F238E27FC236}">
              <a16:creationId xmlns:a16="http://schemas.microsoft.com/office/drawing/2014/main" id="{A35C0D50-F2F1-42F5-B3BC-4A9DCB3A17DB}"/>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81" name="【消防施設】&#10;一人当たり面積グラフ枠">
          <a:extLst>
            <a:ext uri="{FF2B5EF4-FFF2-40B4-BE49-F238E27FC236}">
              <a16:creationId xmlns:a16="http://schemas.microsoft.com/office/drawing/2014/main" id="{318CF6D0-DCFA-4C2A-9FAE-AFD5626BFA5F}"/>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34289</xdr:rowOff>
    </xdr:from>
    <xdr:to>
      <xdr:col>116</xdr:col>
      <xdr:colOff>62864</xdr:colOff>
      <xdr:row>86</xdr:row>
      <xdr:rowOff>26670</xdr:rowOff>
    </xdr:to>
    <xdr:cxnSp macro="">
      <xdr:nvCxnSpPr>
        <xdr:cNvPr id="582" name="直線コネクタ 581">
          <a:extLst>
            <a:ext uri="{FF2B5EF4-FFF2-40B4-BE49-F238E27FC236}">
              <a16:creationId xmlns:a16="http://schemas.microsoft.com/office/drawing/2014/main" id="{DFAB908E-4347-46A4-ABB0-7F6C7A0F9143}"/>
            </a:ext>
          </a:extLst>
        </xdr:cNvPr>
        <xdr:cNvCxnSpPr/>
      </xdr:nvCxnSpPr>
      <xdr:spPr>
        <a:xfrm flipV="1">
          <a:off x="22160864" y="13407389"/>
          <a:ext cx="0" cy="1363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30497</xdr:rowOff>
    </xdr:from>
    <xdr:ext cx="469744" cy="259045"/>
    <xdr:sp macro="" textlink="">
      <xdr:nvSpPr>
        <xdr:cNvPr id="583" name="【消防施設】&#10;一人当たり面積最小値テキスト">
          <a:extLst>
            <a:ext uri="{FF2B5EF4-FFF2-40B4-BE49-F238E27FC236}">
              <a16:creationId xmlns:a16="http://schemas.microsoft.com/office/drawing/2014/main" id="{64635B7F-A4D2-4899-B198-A602FE671104}"/>
            </a:ext>
          </a:extLst>
        </xdr:cNvPr>
        <xdr:cNvSpPr txBox="1"/>
      </xdr:nvSpPr>
      <xdr:spPr>
        <a:xfrm>
          <a:off x="22199600" y="1477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26670</xdr:rowOff>
    </xdr:from>
    <xdr:to>
      <xdr:col>116</xdr:col>
      <xdr:colOff>152400</xdr:colOff>
      <xdr:row>86</xdr:row>
      <xdr:rowOff>26670</xdr:rowOff>
    </xdr:to>
    <xdr:cxnSp macro="">
      <xdr:nvCxnSpPr>
        <xdr:cNvPr id="584" name="直線コネクタ 583">
          <a:extLst>
            <a:ext uri="{FF2B5EF4-FFF2-40B4-BE49-F238E27FC236}">
              <a16:creationId xmlns:a16="http://schemas.microsoft.com/office/drawing/2014/main" id="{C624FE21-FB71-4351-B90E-33E02B547B6C}"/>
            </a:ext>
          </a:extLst>
        </xdr:cNvPr>
        <xdr:cNvCxnSpPr/>
      </xdr:nvCxnSpPr>
      <xdr:spPr>
        <a:xfrm>
          <a:off x="22072600" y="1477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152416</xdr:rowOff>
    </xdr:from>
    <xdr:ext cx="469744" cy="259045"/>
    <xdr:sp macro="" textlink="">
      <xdr:nvSpPr>
        <xdr:cNvPr id="585" name="【消防施設】&#10;一人当たり面積最大値テキスト">
          <a:extLst>
            <a:ext uri="{FF2B5EF4-FFF2-40B4-BE49-F238E27FC236}">
              <a16:creationId xmlns:a16="http://schemas.microsoft.com/office/drawing/2014/main" id="{AC4FD7A0-4F3B-4FD5-88D5-447F5A7E1FA4}"/>
            </a:ext>
          </a:extLst>
        </xdr:cNvPr>
        <xdr:cNvSpPr txBox="1"/>
      </xdr:nvSpPr>
      <xdr:spPr>
        <a:xfrm>
          <a:off x="22199600" y="13182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34289</xdr:rowOff>
    </xdr:from>
    <xdr:to>
      <xdr:col>116</xdr:col>
      <xdr:colOff>152400</xdr:colOff>
      <xdr:row>78</xdr:row>
      <xdr:rowOff>34289</xdr:rowOff>
    </xdr:to>
    <xdr:cxnSp macro="">
      <xdr:nvCxnSpPr>
        <xdr:cNvPr id="586" name="直線コネクタ 585">
          <a:extLst>
            <a:ext uri="{FF2B5EF4-FFF2-40B4-BE49-F238E27FC236}">
              <a16:creationId xmlns:a16="http://schemas.microsoft.com/office/drawing/2014/main" id="{4F1C5A75-5917-4C36-87AE-D997C0615908}"/>
            </a:ext>
          </a:extLst>
        </xdr:cNvPr>
        <xdr:cNvCxnSpPr/>
      </xdr:nvCxnSpPr>
      <xdr:spPr>
        <a:xfrm>
          <a:off x="22072600" y="13407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118127</xdr:rowOff>
    </xdr:from>
    <xdr:ext cx="469744" cy="259045"/>
    <xdr:sp macro="" textlink="">
      <xdr:nvSpPr>
        <xdr:cNvPr id="587" name="【消防施設】&#10;一人当たり面積平均値テキスト">
          <a:extLst>
            <a:ext uri="{FF2B5EF4-FFF2-40B4-BE49-F238E27FC236}">
              <a16:creationId xmlns:a16="http://schemas.microsoft.com/office/drawing/2014/main" id="{F7348AF3-3395-4BD5-A882-4BC28C5D1237}"/>
            </a:ext>
          </a:extLst>
        </xdr:cNvPr>
        <xdr:cNvSpPr txBox="1"/>
      </xdr:nvSpPr>
      <xdr:spPr>
        <a:xfrm>
          <a:off x="22199600" y="14348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139700</xdr:rowOff>
    </xdr:from>
    <xdr:to>
      <xdr:col>116</xdr:col>
      <xdr:colOff>114300</xdr:colOff>
      <xdr:row>84</xdr:row>
      <xdr:rowOff>69850</xdr:rowOff>
    </xdr:to>
    <xdr:sp macro="" textlink="">
      <xdr:nvSpPr>
        <xdr:cNvPr id="588" name="フローチャート: 判断 587">
          <a:extLst>
            <a:ext uri="{FF2B5EF4-FFF2-40B4-BE49-F238E27FC236}">
              <a16:creationId xmlns:a16="http://schemas.microsoft.com/office/drawing/2014/main" id="{1522F7FD-DEEB-4E5B-AC40-94D37142CC31}"/>
            </a:ext>
          </a:extLst>
        </xdr:cNvPr>
        <xdr:cNvSpPr/>
      </xdr:nvSpPr>
      <xdr:spPr>
        <a:xfrm>
          <a:off x="22110700" y="1437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116839</xdr:rowOff>
    </xdr:from>
    <xdr:to>
      <xdr:col>112</xdr:col>
      <xdr:colOff>38100</xdr:colOff>
      <xdr:row>84</xdr:row>
      <xdr:rowOff>46989</xdr:rowOff>
    </xdr:to>
    <xdr:sp macro="" textlink="">
      <xdr:nvSpPr>
        <xdr:cNvPr id="589" name="フローチャート: 判断 588">
          <a:extLst>
            <a:ext uri="{FF2B5EF4-FFF2-40B4-BE49-F238E27FC236}">
              <a16:creationId xmlns:a16="http://schemas.microsoft.com/office/drawing/2014/main" id="{4EEB14A3-A4BE-4906-B4B7-F97C72FD0476}"/>
            </a:ext>
          </a:extLst>
        </xdr:cNvPr>
        <xdr:cNvSpPr/>
      </xdr:nvSpPr>
      <xdr:spPr>
        <a:xfrm>
          <a:off x="21272500" y="1434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128270</xdr:rowOff>
    </xdr:from>
    <xdr:to>
      <xdr:col>107</xdr:col>
      <xdr:colOff>101600</xdr:colOff>
      <xdr:row>84</xdr:row>
      <xdr:rowOff>58420</xdr:rowOff>
    </xdr:to>
    <xdr:sp macro="" textlink="">
      <xdr:nvSpPr>
        <xdr:cNvPr id="590" name="フローチャート: 判断 589">
          <a:extLst>
            <a:ext uri="{FF2B5EF4-FFF2-40B4-BE49-F238E27FC236}">
              <a16:creationId xmlns:a16="http://schemas.microsoft.com/office/drawing/2014/main" id="{8863C993-BBFB-49E0-A5A0-328DD954BF3D}"/>
            </a:ext>
          </a:extLst>
        </xdr:cNvPr>
        <xdr:cNvSpPr/>
      </xdr:nvSpPr>
      <xdr:spPr>
        <a:xfrm>
          <a:off x="20383500" y="1435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25400</xdr:rowOff>
    </xdr:from>
    <xdr:to>
      <xdr:col>102</xdr:col>
      <xdr:colOff>165100</xdr:colOff>
      <xdr:row>83</xdr:row>
      <xdr:rowOff>127000</xdr:rowOff>
    </xdr:to>
    <xdr:sp macro="" textlink="">
      <xdr:nvSpPr>
        <xdr:cNvPr id="591" name="フローチャート: 判断 590">
          <a:extLst>
            <a:ext uri="{FF2B5EF4-FFF2-40B4-BE49-F238E27FC236}">
              <a16:creationId xmlns:a16="http://schemas.microsoft.com/office/drawing/2014/main" id="{1518A771-DB72-4EA8-9B40-EE2B4D2BDAC1}"/>
            </a:ext>
          </a:extLst>
        </xdr:cNvPr>
        <xdr:cNvSpPr/>
      </xdr:nvSpPr>
      <xdr:spPr>
        <a:xfrm>
          <a:off x="19494500" y="1425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97789</xdr:rowOff>
    </xdr:from>
    <xdr:to>
      <xdr:col>98</xdr:col>
      <xdr:colOff>38100</xdr:colOff>
      <xdr:row>84</xdr:row>
      <xdr:rowOff>27939</xdr:rowOff>
    </xdr:to>
    <xdr:sp macro="" textlink="">
      <xdr:nvSpPr>
        <xdr:cNvPr id="592" name="フローチャート: 判断 591">
          <a:extLst>
            <a:ext uri="{FF2B5EF4-FFF2-40B4-BE49-F238E27FC236}">
              <a16:creationId xmlns:a16="http://schemas.microsoft.com/office/drawing/2014/main" id="{10E6C51D-738C-4382-9F93-A4B22DB26C0C}"/>
            </a:ext>
          </a:extLst>
        </xdr:cNvPr>
        <xdr:cNvSpPr/>
      </xdr:nvSpPr>
      <xdr:spPr>
        <a:xfrm>
          <a:off x="18605500" y="1432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93" name="テキスト ボックス 592">
          <a:extLst>
            <a:ext uri="{FF2B5EF4-FFF2-40B4-BE49-F238E27FC236}">
              <a16:creationId xmlns:a16="http://schemas.microsoft.com/office/drawing/2014/main" id="{95780FA6-4BD8-492D-92B7-A073417B961B}"/>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94" name="テキスト ボックス 593">
          <a:extLst>
            <a:ext uri="{FF2B5EF4-FFF2-40B4-BE49-F238E27FC236}">
              <a16:creationId xmlns:a16="http://schemas.microsoft.com/office/drawing/2014/main" id="{52A81815-79E3-44EA-951A-EBC3838C26DB}"/>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95" name="テキスト ボックス 594">
          <a:extLst>
            <a:ext uri="{FF2B5EF4-FFF2-40B4-BE49-F238E27FC236}">
              <a16:creationId xmlns:a16="http://schemas.microsoft.com/office/drawing/2014/main" id="{67A193AD-3902-4A05-84F2-2AFF4BBF3224}"/>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96" name="テキスト ボックス 595">
          <a:extLst>
            <a:ext uri="{FF2B5EF4-FFF2-40B4-BE49-F238E27FC236}">
              <a16:creationId xmlns:a16="http://schemas.microsoft.com/office/drawing/2014/main" id="{AB37D485-CA9E-4870-BA49-BBFD61AFD8D4}"/>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97" name="テキスト ボックス 596">
          <a:extLst>
            <a:ext uri="{FF2B5EF4-FFF2-40B4-BE49-F238E27FC236}">
              <a16:creationId xmlns:a16="http://schemas.microsoft.com/office/drawing/2014/main" id="{D90B48B6-9392-441A-9473-1547BE56EA1E}"/>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147320</xdr:rowOff>
    </xdr:from>
    <xdr:to>
      <xdr:col>112</xdr:col>
      <xdr:colOff>38100</xdr:colOff>
      <xdr:row>85</xdr:row>
      <xdr:rowOff>77470</xdr:rowOff>
    </xdr:to>
    <xdr:sp macro="" textlink="">
      <xdr:nvSpPr>
        <xdr:cNvPr id="598" name="楕円 597">
          <a:extLst>
            <a:ext uri="{FF2B5EF4-FFF2-40B4-BE49-F238E27FC236}">
              <a16:creationId xmlns:a16="http://schemas.microsoft.com/office/drawing/2014/main" id="{7A550D7D-784F-4298-B1B7-F876265CBF0A}"/>
            </a:ext>
          </a:extLst>
        </xdr:cNvPr>
        <xdr:cNvSpPr/>
      </xdr:nvSpPr>
      <xdr:spPr>
        <a:xfrm>
          <a:off x="212725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147320</xdr:rowOff>
    </xdr:from>
    <xdr:to>
      <xdr:col>107</xdr:col>
      <xdr:colOff>101600</xdr:colOff>
      <xdr:row>85</xdr:row>
      <xdr:rowOff>77470</xdr:rowOff>
    </xdr:to>
    <xdr:sp macro="" textlink="">
      <xdr:nvSpPr>
        <xdr:cNvPr id="599" name="楕円 598">
          <a:extLst>
            <a:ext uri="{FF2B5EF4-FFF2-40B4-BE49-F238E27FC236}">
              <a16:creationId xmlns:a16="http://schemas.microsoft.com/office/drawing/2014/main" id="{092347DF-2CD0-448A-9EBD-D2DC7E242035}"/>
            </a:ext>
          </a:extLst>
        </xdr:cNvPr>
        <xdr:cNvSpPr/>
      </xdr:nvSpPr>
      <xdr:spPr>
        <a:xfrm>
          <a:off x="203835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26670</xdr:rowOff>
    </xdr:from>
    <xdr:to>
      <xdr:col>111</xdr:col>
      <xdr:colOff>177800</xdr:colOff>
      <xdr:row>85</xdr:row>
      <xdr:rowOff>26670</xdr:rowOff>
    </xdr:to>
    <xdr:cxnSp macro="">
      <xdr:nvCxnSpPr>
        <xdr:cNvPr id="600" name="直線コネクタ 599">
          <a:extLst>
            <a:ext uri="{FF2B5EF4-FFF2-40B4-BE49-F238E27FC236}">
              <a16:creationId xmlns:a16="http://schemas.microsoft.com/office/drawing/2014/main" id="{68BA9388-CD29-4A59-90FC-AD7CA56C6A83}"/>
            </a:ext>
          </a:extLst>
        </xdr:cNvPr>
        <xdr:cNvCxnSpPr/>
      </xdr:nvCxnSpPr>
      <xdr:spPr>
        <a:xfrm>
          <a:off x="20434300" y="145999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151130</xdr:rowOff>
    </xdr:from>
    <xdr:to>
      <xdr:col>102</xdr:col>
      <xdr:colOff>165100</xdr:colOff>
      <xdr:row>85</xdr:row>
      <xdr:rowOff>81280</xdr:rowOff>
    </xdr:to>
    <xdr:sp macro="" textlink="">
      <xdr:nvSpPr>
        <xdr:cNvPr id="601" name="楕円 600">
          <a:extLst>
            <a:ext uri="{FF2B5EF4-FFF2-40B4-BE49-F238E27FC236}">
              <a16:creationId xmlns:a16="http://schemas.microsoft.com/office/drawing/2014/main" id="{37E9FD02-161B-4369-B973-60168D3F4ACE}"/>
            </a:ext>
          </a:extLst>
        </xdr:cNvPr>
        <xdr:cNvSpPr/>
      </xdr:nvSpPr>
      <xdr:spPr>
        <a:xfrm>
          <a:off x="19494500" y="1455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26670</xdr:rowOff>
    </xdr:from>
    <xdr:to>
      <xdr:col>107</xdr:col>
      <xdr:colOff>50800</xdr:colOff>
      <xdr:row>85</xdr:row>
      <xdr:rowOff>30480</xdr:rowOff>
    </xdr:to>
    <xdr:cxnSp macro="">
      <xdr:nvCxnSpPr>
        <xdr:cNvPr id="602" name="直線コネクタ 601">
          <a:extLst>
            <a:ext uri="{FF2B5EF4-FFF2-40B4-BE49-F238E27FC236}">
              <a16:creationId xmlns:a16="http://schemas.microsoft.com/office/drawing/2014/main" id="{D99E04E2-CF87-4CF7-B532-3D0D88081DFD}"/>
            </a:ext>
          </a:extLst>
        </xdr:cNvPr>
        <xdr:cNvCxnSpPr/>
      </xdr:nvCxnSpPr>
      <xdr:spPr>
        <a:xfrm flipV="1">
          <a:off x="19545300" y="145999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151130</xdr:rowOff>
    </xdr:from>
    <xdr:to>
      <xdr:col>98</xdr:col>
      <xdr:colOff>38100</xdr:colOff>
      <xdr:row>85</xdr:row>
      <xdr:rowOff>81280</xdr:rowOff>
    </xdr:to>
    <xdr:sp macro="" textlink="">
      <xdr:nvSpPr>
        <xdr:cNvPr id="603" name="楕円 602">
          <a:extLst>
            <a:ext uri="{FF2B5EF4-FFF2-40B4-BE49-F238E27FC236}">
              <a16:creationId xmlns:a16="http://schemas.microsoft.com/office/drawing/2014/main" id="{D74DC907-8A12-4235-8D8F-40C4219664E8}"/>
            </a:ext>
          </a:extLst>
        </xdr:cNvPr>
        <xdr:cNvSpPr/>
      </xdr:nvSpPr>
      <xdr:spPr>
        <a:xfrm>
          <a:off x="18605500" y="1455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30480</xdr:rowOff>
    </xdr:from>
    <xdr:to>
      <xdr:col>102</xdr:col>
      <xdr:colOff>114300</xdr:colOff>
      <xdr:row>85</xdr:row>
      <xdr:rowOff>30480</xdr:rowOff>
    </xdr:to>
    <xdr:cxnSp macro="">
      <xdr:nvCxnSpPr>
        <xdr:cNvPr id="604" name="直線コネクタ 603">
          <a:extLst>
            <a:ext uri="{FF2B5EF4-FFF2-40B4-BE49-F238E27FC236}">
              <a16:creationId xmlns:a16="http://schemas.microsoft.com/office/drawing/2014/main" id="{DE52E759-44D9-49DF-8733-F4C8FF867919}"/>
            </a:ext>
          </a:extLst>
        </xdr:cNvPr>
        <xdr:cNvCxnSpPr/>
      </xdr:nvCxnSpPr>
      <xdr:spPr>
        <a:xfrm>
          <a:off x="18656300" y="146037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63516</xdr:rowOff>
    </xdr:from>
    <xdr:ext cx="469744" cy="259045"/>
    <xdr:sp macro="" textlink="">
      <xdr:nvSpPr>
        <xdr:cNvPr id="605" name="n_1aveValue【消防施設】&#10;一人当たり面積">
          <a:extLst>
            <a:ext uri="{FF2B5EF4-FFF2-40B4-BE49-F238E27FC236}">
              <a16:creationId xmlns:a16="http://schemas.microsoft.com/office/drawing/2014/main" id="{1D0033C3-3961-46D1-90DD-D1C469D217C7}"/>
            </a:ext>
          </a:extLst>
        </xdr:cNvPr>
        <xdr:cNvSpPr txBox="1"/>
      </xdr:nvSpPr>
      <xdr:spPr>
        <a:xfrm>
          <a:off x="21075727" y="14122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74947</xdr:rowOff>
    </xdr:from>
    <xdr:ext cx="469744" cy="259045"/>
    <xdr:sp macro="" textlink="">
      <xdr:nvSpPr>
        <xdr:cNvPr id="606" name="n_2aveValue【消防施設】&#10;一人当たり面積">
          <a:extLst>
            <a:ext uri="{FF2B5EF4-FFF2-40B4-BE49-F238E27FC236}">
              <a16:creationId xmlns:a16="http://schemas.microsoft.com/office/drawing/2014/main" id="{1DD8C815-21B7-40FF-9BBD-686F18F791DB}"/>
            </a:ext>
          </a:extLst>
        </xdr:cNvPr>
        <xdr:cNvSpPr txBox="1"/>
      </xdr:nvSpPr>
      <xdr:spPr>
        <a:xfrm>
          <a:off x="20199427" y="1413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143527</xdr:rowOff>
    </xdr:from>
    <xdr:ext cx="469744" cy="259045"/>
    <xdr:sp macro="" textlink="">
      <xdr:nvSpPr>
        <xdr:cNvPr id="607" name="n_3aveValue【消防施設】&#10;一人当たり面積">
          <a:extLst>
            <a:ext uri="{FF2B5EF4-FFF2-40B4-BE49-F238E27FC236}">
              <a16:creationId xmlns:a16="http://schemas.microsoft.com/office/drawing/2014/main" id="{DA3744A1-323B-494C-BF26-6659CFCAB5BB}"/>
            </a:ext>
          </a:extLst>
        </xdr:cNvPr>
        <xdr:cNvSpPr txBox="1"/>
      </xdr:nvSpPr>
      <xdr:spPr>
        <a:xfrm>
          <a:off x="19310427" y="1403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44466</xdr:rowOff>
    </xdr:from>
    <xdr:ext cx="469744" cy="259045"/>
    <xdr:sp macro="" textlink="">
      <xdr:nvSpPr>
        <xdr:cNvPr id="608" name="n_4aveValue【消防施設】&#10;一人当たり面積">
          <a:extLst>
            <a:ext uri="{FF2B5EF4-FFF2-40B4-BE49-F238E27FC236}">
              <a16:creationId xmlns:a16="http://schemas.microsoft.com/office/drawing/2014/main" id="{C2783EA6-C607-478F-A0B1-E63360F17F28}"/>
            </a:ext>
          </a:extLst>
        </xdr:cNvPr>
        <xdr:cNvSpPr txBox="1"/>
      </xdr:nvSpPr>
      <xdr:spPr>
        <a:xfrm>
          <a:off x="18421427" y="14103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68597</xdr:rowOff>
    </xdr:from>
    <xdr:ext cx="469744" cy="259045"/>
    <xdr:sp macro="" textlink="">
      <xdr:nvSpPr>
        <xdr:cNvPr id="609" name="n_1mainValue【消防施設】&#10;一人当たり面積">
          <a:extLst>
            <a:ext uri="{FF2B5EF4-FFF2-40B4-BE49-F238E27FC236}">
              <a16:creationId xmlns:a16="http://schemas.microsoft.com/office/drawing/2014/main" id="{1371D2D0-E12B-4FF8-8B1A-FE7A56C6CDDE}"/>
            </a:ext>
          </a:extLst>
        </xdr:cNvPr>
        <xdr:cNvSpPr txBox="1"/>
      </xdr:nvSpPr>
      <xdr:spPr>
        <a:xfrm>
          <a:off x="21075727" y="1464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68597</xdr:rowOff>
    </xdr:from>
    <xdr:ext cx="469744" cy="259045"/>
    <xdr:sp macro="" textlink="">
      <xdr:nvSpPr>
        <xdr:cNvPr id="610" name="n_2mainValue【消防施設】&#10;一人当たり面積">
          <a:extLst>
            <a:ext uri="{FF2B5EF4-FFF2-40B4-BE49-F238E27FC236}">
              <a16:creationId xmlns:a16="http://schemas.microsoft.com/office/drawing/2014/main" id="{CF0F09E3-8FF6-49E1-8B2C-A262A460C62D}"/>
            </a:ext>
          </a:extLst>
        </xdr:cNvPr>
        <xdr:cNvSpPr txBox="1"/>
      </xdr:nvSpPr>
      <xdr:spPr>
        <a:xfrm>
          <a:off x="20199427" y="1464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72407</xdr:rowOff>
    </xdr:from>
    <xdr:ext cx="469744" cy="259045"/>
    <xdr:sp macro="" textlink="">
      <xdr:nvSpPr>
        <xdr:cNvPr id="611" name="n_3mainValue【消防施設】&#10;一人当たり面積">
          <a:extLst>
            <a:ext uri="{FF2B5EF4-FFF2-40B4-BE49-F238E27FC236}">
              <a16:creationId xmlns:a16="http://schemas.microsoft.com/office/drawing/2014/main" id="{EB39B793-535C-4708-8313-65B8B8577B68}"/>
            </a:ext>
          </a:extLst>
        </xdr:cNvPr>
        <xdr:cNvSpPr txBox="1"/>
      </xdr:nvSpPr>
      <xdr:spPr>
        <a:xfrm>
          <a:off x="19310427" y="14645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72407</xdr:rowOff>
    </xdr:from>
    <xdr:ext cx="469744" cy="259045"/>
    <xdr:sp macro="" textlink="">
      <xdr:nvSpPr>
        <xdr:cNvPr id="612" name="n_4mainValue【消防施設】&#10;一人当たり面積">
          <a:extLst>
            <a:ext uri="{FF2B5EF4-FFF2-40B4-BE49-F238E27FC236}">
              <a16:creationId xmlns:a16="http://schemas.microsoft.com/office/drawing/2014/main" id="{113A83B5-589F-4F40-8E26-3139A034542E}"/>
            </a:ext>
          </a:extLst>
        </xdr:cNvPr>
        <xdr:cNvSpPr txBox="1"/>
      </xdr:nvSpPr>
      <xdr:spPr>
        <a:xfrm>
          <a:off x="18421427" y="14645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13" name="正方形/長方形 612">
          <a:extLst>
            <a:ext uri="{FF2B5EF4-FFF2-40B4-BE49-F238E27FC236}">
              <a16:creationId xmlns:a16="http://schemas.microsoft.com/office/drawing/2014/main" id="{C6E6A2FB-B48E-4781-AB34-EB32037080C8}"/>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4" name="正方形/長方形 613">
          <a:extLst>
            <a:ext uri="{FF2B5EF4-FFF2-40B4-BE49-F238E27FC236}">
              <a16:creationId xmlns:a16="http://schemas.microsoft.com/office/drawing/2014/main" id="{EE8060DC-30DB-4AA5-B99C-23FC734CF6DF}"/>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5" name="正方形/長方形 614">
          <a:extLst>
            <a:ext uri="{FF2B5EF4-FFF2-40B4-BE49-F238E27FC236}">
              <a16:creationId xmlns:a16="http://schemas.microsoft.com/office/drawing/2014/main" id="{0849AB43-D810-4EDC-ADF8-B9E1A6D3032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6" name="正方形/長方形 615">
          <a:extLst>
            <a:ext uri="{FF2B5EF4-FFF2-40B4-BE49-F238E27FC236}">
              <a16:creationId xmlns:a16="http://schemas.microsoft.com/office/drawing/2014/main" id="{79F0004C-1F94-4681-AA97-6FC665065476}"/>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7" name="正方形/長方形 616">
          <a:extLst>
            <a:ext uri="{FF2B5EF4-FFF2-40B4-BE49-F238E27FC236}">
              <a16:creationId xmlns:a16="http://schemas.microsoft.com/office/drawing/2014/main" id="{7C0C96B9-B403-41D2-B24B-4E64E334F176}"/>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8" name="正方形/長方形 617">
          <a:extLst>
            <a:ext uri="{FF2B5EF4-FFF2-40B4-BE49-F238E27FC236}">
              <a16:creationId xmlns:a16="http://schemas.microsoft.com/office/drawing/2014/main" id="{B3E96AF1-5C6D-4A69-B4AC-331767261B06}"/>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19" name="正方形/長方形 618">
          <a:extLst>
            <a:ext uri="{FF2B5EF4-FFF2-40B4-BE49-F238E27FC236}">
              <a16:creationId xmlns:a16="http://schemas.microsoft.com/office/drawing/2014/main" id="{4F31CFCE-F3B4-40E9-872F-0982AA3ABB3F}"/>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0" name="正方形/長方形 619">
          <a:extLst>
            <a:ext uri="{FF2B5EF4-FFF2-40B4-BE49-F238E27FC236}">
              <a16:creationId xmlns:a16="http://schemas.microsoft.com/office/drawing/2014/main" id="{4C5DBA13-CE08-478F-ABBA-8DB8BC19563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21" name="テキスト ボックス 620">
          <a:extLst>
            <a:ext uri="{FF2B5EF4-FFF2-40B4-BE49-F238E27FC236}">
              <a16:creationId xmlns:a16="http://schemas.microsoft.com/office/drawing/2014/main" id="{C7E84370-3F3E-4EE8-A619-45DADC85A5A8}"/>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22" name="直線コネクタ 621">
          <a:extLst>
            <a:ext uri="{FF2B5EF4-FFF2-40B4-BE49-F238E27FC236}">
              <a16:creationId xmlns:a16="http://schemas.microsoft.com/office/drawing/2014/main" id="{A26C9BFB-6129-4929-B3F4-5D3B84264368}"/>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23" name="テキスト ボックス 622">
          <a:extLst>
            <a:ext uri="{FF2B5EF4-FFF2-40B4-BE49-F238E27FC236}">
              <a16:creationId xmlns:a16="http://schemas.microsoft.com/office/drawing/2014/main" id="{CC1C9BA0-4DE8-42ED-AC01-D2B37B45E6D8}"/>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24" name="直線コネクタ 623">
          <a:extLst>
            <a:ext uri="{FF2B5EF4-FFF2-40B4-BE49-F238E27FC236}">
              <a16:creationId xmlns:a16="http://schemas.microsoft.com/office/drawing/2014/main" id="{064FAFA7-80E0-41CB-BF8B-37DA49AA97E6}"/>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25" name="テキスト ボックス 624">
          <a:extLst>
            <a:ext uri="{FF2B5EF4-FFF2-40B4-BE49-F238E27FC236}">
              <a16:creationId xmlns:a16="http://schemas.microsoft.com/office/drawing/2014/main" id="{B13022D9-ABF3-4A3D-8C0A-E362E2C0AB6C}"/>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26" name="直線コネクタ 625">
          <a:extLst>
            <a:ext uri="{FF2B5EF4-FFF2-40B4-BE49-F238E27FC236}">
              <a16:creationId xmlns:a16="http://schemas.microsoft.com/office/drawing/2014/main" id="{D73ADF1E-F249-4A7E-97EE-5334938E3271}"/>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27" name="テキスト ボックス 626">
          <a:extLst>
            <a:ext uri="{FF2B5EF4-FFF2-40B4-BE49-F238E27FC236}">
              <a16:creationId xmlns:a16="http://schemas.microsoft.com/office/drawing/2014/main" id="{BB974E3E-052E-4DC6-9A70-A4A9706DF48A}"/>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28" name="直線コネクタ 627">
          <a:extLst>
            <a:ext uri="{FF2B5EF4-FFF2-40B4-BE49-F238E27FC236}">
              <a16:creationId xmlns:a16="http://schemas.microsoft.com/office/drawing/2014/main" id="{A114DCC0-4C53-4C03-B50A-A81CCF2EC112}"/>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29" name="テキスト ボックス 628">
          <a:extLst>
            <a:ext uri="{FF2B5EF4-FFF2-40B4-BE49-F238E27FC236}">
              <a16:creationId xmlns:a16="http://schemas.microsoft.com/office/drawing/2014/main" id="{BC74EEEB-757E-470B-9894-068096B09E5F}"/>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30" name="直線コネクタ 629">
          <a:extLst>
            <a:ext uri="{FF2B5EF4-FFF2-40B4-BE49-F238E27FC236}">
              <a16:creationId xmlns:a16="http://schemas.microsoft.com/office/drawing/2014/main" id="{E93498CE-B81E-4B43-96E8-4ADB619E555F}"/>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31" name="テキスト ボックス 630">
          <a:extLst>
            <a:ext uri="{FF2B5EF4-FFF2-40B4-BE49-F238E27FC236}">
              <a16:creationId xmlns:a16="http://schemas.microsoft.com/office/drawing/2014/main" id="{E78965E9-48F4-455E-B1EF-31804E6F8337}"/>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32" name="直線コネクタ 631">
          <a:extLst>
            <a:ext uri="{FF2B5EF4-FFF2-40B4-BE49-F238E27FC236}">
              <a16:creationId xmlns:a16="http://schemas.microsoft.com/office/drawing/2014/main" id="{05DD8414-E677-453B-B3AF-1C76114FFFCE}"/>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33" name="テキスト ボックス 632">
          <a:extLst>
            <a:ext uri="{FF2B5EF4-FFF2-40B4-BE49-F238E27FC236}">
              <a16:creationId xmlns:a16="http://schemas.microsoft.com/office/drawing/2014/main" id="{4F67B8EA-166D-4B79-A57B-EFE954615917}"/>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34" name="直線コネクタ 633">
          <a:extLst>
            <a:ext uri="{FF2B5EF4-FFF2-40B4-BE49-F238E27FC236}">
              <a16:creationId xmlns:a16="http://schemas.microsoft.com/office/drawing/2014/main" id="{B1974208-82CF-4B25-8AAE-7E304E99FEB5}"/>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35" name="テキスト ボックス 634">
          <a:extLst>
            <a:ext uri="{FF2B5EF4-FFF2-40B4-BE49-F238E27FC236}">
              <a16:creationId xmlns:a16="http://schemas.microsoft.com/office/drawing/2014/main" id="{EA5A455A-F986-4517-AED9-D40CFF2F4642}"/>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6" name="直線コネクタ 635">
          <a:extLst>
            <a:ext uri="{FF2B5EF4-FFF2-40B4-BE49-F238E27FC236}">
              <a16:creationId xmlns:a16="http://schemas.microsoft.com/office/drawing/2014/main" id="{69DFFF4E-5C22-46B8-A249-4F21587DFF22}"/>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37" name="【庁舎】&#10;有形固定資産減価償却率グラフ枠">
          <a:extLst>
            <a:ext uri="{FF2B5EF4-FFF2-40B4-BE49-F238E27FC236}">
              <a16:creationId xmlns:a16="http://schemas.microsoft.com/office/drawing/2014/main" id="{06371D2C-F744-4564-8C9B-C9EB72DEAA72}"/>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112123</xdr:rowOff>
    </xdr:from>
    <xdr:to>
      <xdr:col>85</xdr:col>
      <xdr:colOff>126364</xdr:colOff>
      <xdr:row>108</xdr:row>
      <xdr:rowOff>161108</xdr:rowOff>
    </xdr:to>
    <xdr:cxnSp macro="">
      <xdr:nvCxnSpPr>
        <xdr:cNvPr id="638" name="直線コネクタ 637">
          <a:extLst>
            <a:ext uri="{FF2B5EF4-FFF2-40B4-BE49-F238E27FC236}">
              <a16:creationId xmlns:a16="http://schemas.microsoft.com/office/drawing/2014/main" id="{4E668BE5-D42D-4538-8CC2-C4653F49B200}"/>
            </a:ext>
          </a:extLst>
        </xdr:cNvPr>
        <xdr:cNvCxnSpPr/>
      </xdr:nvCxnSpPr>
      <xdr:spPr>
        <a:xfrm flipV="1">
          <a:off x="16318864" y="17257123"/>
          <a:ext cx="0" cy="1420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164935</xdr:rowOff>
    </xdr:from>
    <xdr:ext cx="405111" cy="259045"/>
    <xdr:sp macro="" textlink="">
      <xdr:nvSpPr>
        <xdr:cNvPr id="639" name="【庁舎】&#10;有形固定資産減価償却率最小値テキスト">
          <a:extLst>
            <a:ext uri="{FF2B5EF4-FFF2-40B4-BE49-F238E27FC236}">
              <a16:creationId xmlns:a16="http://schemas.microsoft.com/office/drawing/2014/main" id="{3AB88958-8CA9-48E6-B59D-5A3678A2F839}"/>
            </a:ext>
          </a:extLst>
        </xdr:cNvPr>
        <xdr:cNvSpPr txBox="1"/>
      </xdr:nvSpPr>
      <xdr:spPr>
        <a:xfrm>
          <a:off x="16357600" y="18681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161108</xdr:rowOff>
    </xdr:from>
    <xdr:to>
      <xdr:col>86</xdr:col>
      <xdr:colOff>25400</xdr:colOff>
      <xdr:row>108</xdr:row>
      <xdr:rowOff>161108</xdr:rowOff>
    </xdr:to>
    <xdr:cxnSp macro="">
      <xdr:nvCxnSpPr>
        <xdr:cNvPr id="640" name="直線コネクタ 639">
          <a:extLst>
            <a:ext uri="{FF2B5EF4-FFF2-40B4-BE49-F238E27FC236}">
              <a16:creationId xmlns:a16="http://schemas.microsoft.com/office/drawing/2014/main" id="{6FE69354-70D7-4E45-A572-07606EE71DDC}"/>
            </a:ext>
          </a:extLst>
        </xdr:cNvPr>
        <xdr:cNvCxnSpPr/>
      </xdr:nvCxnSpPr>
      <xdr:spPr>
        <a:xfrm>
          <a:off x="16230600" y="18677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58800</xdr:rowOff>
    </xdr:from>
    <xdr:ext cx="405111" cy="259045"/>
    <xdr:sp macro="" textlink="">
      <xdr:nvSpPr>
        <xdr:cNvPr id="641" name="【庁舎】&#10;有形固定資産減価償却率最大値テキスト">
          <a:extLst>
            <a:ext uri="{FF2B5EF4-FFF2-40B4-BE49-F238E27FC236}">
              <a16:creationId xmlns:a16="http://schemas.microsoft.com/office/drawing/2014/main" id="{CA634F55-C51C-48D9-A095-76F018E70128}"/>
            </a:ext>
          </a:extLst>
        </xdr:cNvPr>
        <xdr:cNvSpPr txBox="1"/>
      </xdr:nvSpPr>
      <xdr:spPr>
        <a:xfrm>
          <a:off x="16357600" y="17032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112123</xdr:rowOff>
    </xdr:from>
    <xdr:to>
      <xdr:col>86</xdr:col>
      <xdr:colOff>25400</xdr:colOff>
      <xdr:row>100</xdr:row>
      <xdr:rowOff>112123</xdr:rowOff>
    </xdr:to>
    <xdr:cxnSp macro="">
      <xdr:nvCxnSpPr>
        <xdr:cNvPr id="642" name="直線コネクタ 641">
          <a:extLst>
            <a:ext uri="{FF2B5EF4-FFF2-40B4-BE49-F238E27FC236}">
              <a16:creationId xmlns:a16="http://schemas.microsoft.com/office/drawing/2014/main" id="{6F2B0CCA-008B-4DCB-AE1F-6F01BA766ECF}"/>
            </a:ext>
          </a:extLst>
        </xdr:cNvPr>
        <xdr:cNvCxnSpPr/>
      </xdr:nvCxnSpPr>
      <xdr:spPr>
        <a:xfrm>
          <a:off x="16230600" y="1725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83838</xdr:rowOff>
    </xdr:from>
    <xdr:ext cx="405111" cy="259045"/>
    <xdr:sp macro="" textlink="">
      <xdr:nvSpPr>
        <xdr:cNvPr id="643" name="【庁舎】&#10;有形固定資産減価償却率平均値テキスト">
          <a:extLst>
            <a:ext uri="{FF2B5EF4-FFF2-40B4-BE49-F238E27FC236}">
              <a16:creationId xmlns:a16="http://schemas.microsoft.com/office/drawing/2014/main" id="{4E12877D-7B52-485A-A301-EC888ED93509}"/>
            </a:ext>
          </a:extLst>
        </xdr:cNvPr>
        <xdr:cNvSpPr txBox="1"/>
      </xdr:nvSpPr>
      <xdr:spPr>
        <a:xfrm>
          <a:off x="16357600" y="179146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105411</xdr:rowOff>
    </xdr:from>
    <xdr:to>
      <xdr:col>85</xdr:col>
      <xdr:colOff>177800</xdr:colOff>
      <xdr:row>105</xdr:row>
      <xdr:rowOff>35561</xdr:rowOff>
    </xdr:to>
    <xdr:sp macro="" textlink="">
      <xdr:nvSpPr>
        <xdr:cNvPr id="644" name="フローチャート: 判断 643">
          <a:extLst>
            <a:ext uri="{FF2B5EF4-FFF2-40B4-BE49-F238E27FC236}">
              <a16:creationId xmlns:a16="http://schemas.microsoft.com/office/drawing/2014/main" id="{EC3BE3D2-1EC8-4A8B-9D95-0E9558404E7B}"/>
            </a:ext>
          </a:extLst>
        </xdr:cNvPr>
        <xdr:cNvSpPr/>
      </xdr:nvSpPr>
      <xdr:spPr>
        <a:xfrm>
          <a:off x="162687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72752</xdr:rowOff>
    </xdr:from>
    <xdr:to>
      <xdr:col>81</xdr:col>
      <xdr:colOff>101600</xdr:colOff>
      <xdr:row>105</xdr:row>
      <xdr:rowOff>2902</xdr:rowOff>
    </xdr:to>
    <xdr:sp macro="" textlink="">
      <xdr:nvSpPr>
        <xdr:cNvPr id="645" name="フローチャート: 判断 644">
          <a:extLst>
            <a:ext uri="{FF2B5EF4-FFF2-40B4-BE49-F238E27FC236}">
              <a16:creationId xmlns:a16="http://schemas.microsoft.com/office/drawing/2014/main" id="{9EDDC20E-272F-49EC-A06B-BC976B113B6B}"/>
            </a:ext>
          </a:extLst>
        </xdr:cNvPr>
        <xdr:cNvSpPr/>
      </xdr:nvSpPr>
      <xdr:spPr>
        <a:xfrm>
          <a:off x="154305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97245</xdr:rowOff>
    </xdr:from>
    <xdr:to>
      <xdr:col>76</xdr:col>
      <xdr:colOff>165100</xdr:colOff>
      <xdr:row>105</xdr:row>
      <xdr:rowOff>27395</xdr:rowOff>
    </xdr:to>
    <xdr:sp macro="" textlink="">
      <xdr:nvSpPr>
        <xdr:cNvPr id="646" name="フローチャート: 判断 645">
          <a:extLst>
            <a:ext uri="{FF2B5EF4-FFF2-40B4-BE49-F238E27FC236}">
              <a16:creationId xmlns:a16="http://schemas.microsoft.com/office/drawing/2014/main" id="{66D62060-3751-49C2-83A2-51530504FDBF}"/>
            </a:ext>
          </a:extLst>
        </xdr:cNvPr>
        <xdr:cNvSpPr/>
      </xdr:nvSpPr>
      <xdr:spPr>
        <a:xfrm>
          <a:off x="145415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48261</xdr:rowOff>
    </xdr:from>
    <xdr:to>
      <xdr:col>72</xdr:col>
      <xdr:colOff>38100</xdr:colOff>
      <xdr:row>104</xdr:row>
      <xdr:rowOff>149861</xdr:rowOff>
    </xdr:to>
    <xdr:sp macro="" textlink="">
      <xdr:nvSpPr>
        <xdr:cNvPr id="647" name="フローチャート: 判断 646">
          <a:extLst>
            <a:ext uri="{FF2B5EF4-FFF2-40B4-BE49-F238E27FC236}">
              <a16:creationId xmlns:a16="http://schemas.microsoft.com/office/drawing/2014/main" id="{D4A39C93-1E92-4A42-970D-0D7B0CC63ADB}"/>
            </a:ext>
          </a:extLst>
        </xdr:cNvPr>
        <xdr:cNvSpPr/>
      </xdr:nvSpPr>
      <xdr:spPr>
        <a:xfrm>
          <a:off x="13652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93980</xdr:rowOff>
    </xdr:from>
    <xdr:to>
      <xdr:col>67</xdr:col>
      <xdr:colOff>101600</xdr:colOff>
      <xdr:row>105</xdr:row>
      <xdr:rowOff>24130</xdr:rowOff>
    </xdr:to>
    <xdr:sp macro="" textlink="">
      <xdr:nvSpPr>
        <xdr:cNvPr id="648" name="フローチャート: 判断 647">
          <a:extLst>
            <a:ext uri="{FF2B5EF4-FFF2-40B4-BE49-F238E27FC236}">
              <a16:creationId xmlns:a16="http://schemas.microsoft.com/office/drawing/2014/main" id="{3C63827A-3102-431D-9FA7-34A050F20A46}"/>
            </a:ext>
          </a:extLst>
        </xdr:cNvPr>
        <xdr:cNvSpPr/>
      </xdr:nvSpPr>
      <xdr:spPr>
        <a:xfrm>
          <a:off x="127635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49" name="テキスト ボックス 648">
          <a:extLst>
            <a:ext uri="{FF2B5EF4-FFF2-40B4-BE49-F238E27FC236}">
              <a16:creationId xmlns:a16="http://schemas.microsoft.com/office/drawing/2014/main" id="{1E067FCA-2F7C-4357-83A7-B9D8BEE813C7}"/>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50" name="テキスト ボックス 649">
          <a:extLst>
            <a:ext uri="{FF2B5EF4-FFF2-40B4-BE49-F238E27FC236}">
              <a16:creationId xmlns:a16="http://schemas.microsoft.com/office/drawing/2014/main" id="{B9951C14-6361-40B4-A846-A9B6B36FC7F8}"/>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51" name="テキスト ボックス 650">
          <a:extLst>
            <a:ext uri="{FF2B5EF4-FFF2-40B4-BE49-F238E27FC236}">
              <a16:creationId xmlns:a16="http://schemas.microsoft.com/office/drawing/2014/main" id="{0D4E823E-6103-4698-85FC-7D3F60920307}"/>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52" name="テキスト ボックス 651">
          <a:extLst>
            <a:ext uri="{FF2B5EF4-FFF2-40B4-BE49-F238E27FC236}">
              <a16:creationId xmlns:a16="http://schemas.microsoft.com/office/drawing/2014/main" id="{F3C0A36E-6ED3-47E8-9811-D2955A9ACB59}"/>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3" name="テキスト ボックス 652">
          <a:extLst>
            <a:ext uri="{FF2B5EF4-FFF2-40B4-BE49-F238E27FC236}">
              <a16:creationId xmlns:a16="http://schemas.microsoft.com/office/drawing/2014/main" id="{ED2781CB-7CB2-4ACA-8AA5-B46D7E54021F}"/>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95613</xdr:rowOff>
    </xdr:from>
    <xdr:to>
      <xdr:col>81</xdr:col>
      <xdr:colOff>101600</xdr:colOff>
      <xdr:row>109</xdr:row>
      <xdr:rowOff>25763</xdr:rowOff>
    </xdr:to>
    <xdr:sp macro="" textlink="">
      <xdr:nvSpPr>
        <xdr:cNvPr id="654" name="楕円 653">
          <a:extLst>
            <a:ext uri="{FF2B5EF4-FFF2-40B4-BE49-F238E27FC236}">
              <a16:creationId xmlns:a16="http://schemas.microsoft.com/office/drawing/2014/main" id="{2B3A86F1-A3A8-4898-8BC2-796DEC8A7B79}"/>
            </a:ext>
          </a:extLst>
        </xdr:cNvPr>
        <xdr:cNvSpPr/>
      </xdr:nvSpPr>
      <xdr:spPr>
        <a:xfrm>
          <a:off x="15430500" y="18612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108</xdr:row>
      <xdr:rowOff>76019</xdr:rowOff>
    </xdr:from>
    <xdr:to>
      <xdr:col>76</xdr:col>
      <xdr:colOff>165100</xdr:colOff>
      <xdr:row>109</xdr:row>
      <xdr:rowOff>6169</xdr:rowOff>
    </xdr:to>
    <xdr:sp macro="" textlink="">
      <xdr:nvSpPr>
        <xdr:cNvPr id="655" name="楕円 654">
          <a:extLst>
            <a:ext uri="{FF2B5EF4-FFF2-40B4-BE49-F238E27FC236}">
              <a16:creationId xmlns:a16="http://schemas.microsoft.com/office/drawing/2014/main" id="{7206D564-37D4-4E17-86C3-FBDFC9AA54B9}"/>
            </a:ext>
          </a:extLst>
        </xdr:cNvPr>
        <xdr:cNvSpPr/>
      </xdr:nvSpPr>
      <xdr:spPr>
        <a:xfrm>
          <a:off x="14541500" y="18592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126819</xdr:rowOff>
    </xdr:from>
    <xdr:to>
      <xdr:col>81</xdr:col>
      <xdr:colOff>50800</xdr:colOff>
      <xdr:row>108</xdr:row>
      <xdr:rowOff>146413</xdr:rowOff>
    </xdr:to>
    <xdr:cxnSp macro="">
      <xdr:nvCxnSpPr>
        <xdr:cNvPr id="656" name="直線コネクタ 655">
          <a:extLst>
            <a:ext uri="{FF2B5EF4-FFF2-40B4-BE49-F238E27FC236}">
              <a16:creationId xmlns:a16="http://schemas.microsoft.com/office/drawing/2014/main" id="{0C70B195-AECA-422D-A3E4-BC409924CF82}"/>
            </a:ext>
          </a:extLst>
        </xdr:cNvPr>
        <xdr:cNvCxnSpPr/>
      </xdr:nvCxnSpPr>
      <xdr:spPr>
        <a:xfrm>
          <a:off x="14592300" y="18643419"/>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61323</xdr:rowOff>
    </xdr:from>
    <xdr:to>
      <xdr:col>72</xdr:col>
      <xdr:colOff>38100</xdr:colOff>
      <xdr:row>108</xdr:row>
      <xdr:rowOff>162923</xdr:rowOff>
    </xdr:to>
    <xdr:sp macro="" textlink="">
      <xdr:nvSpPr>
        <xdr:cNvPr id="657" name="楕円 656">
          <a:extLst>
            <a:ext uri="{FF2B5EF4-FFF2-40B4-BE49-F238E27FC236}">
              <a16:creationId xmlns:a16="http://schemas.microsoft.com/office/drawing/2014/main" id="{6B125C07-C813-42A6-850B-C91A39FF8789}"/>
            </a:ext>
          </a:extLst>
        </xdr:cNvPr>
        <xdr:cNvSpPr/>
      </xdr:nvSpPr>
      <xdr:spPr>
        <a:xfrm>
          <a:off x="13652500" y="1857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112123</xdr:rowOff>
    </xdr:from>
    <xdr:to>
      <xdr:col>76</xdr:col>
      <xdr:colOff>114300</xdr:colOff>
      <xdr:row>108</xdr:row>
      <xdr:rowOff>126819</xdr:rowOff>
    </xdr:to>
    <xdr:cxnSp macro="">
      <xdr:nvCxnSpPr>
        <xdr:cNvPr id="658" name="直線コネクタ 657">
          <a:extLst>
            <a:ext uri="{FF2B5EF4-FFF2-40B4-BE49-F238E27FC236}">
              <a16:creationId xmlns:a16="http://schemas.microsoft.com/office/drawing/2014/main" id="{322BDFF1-C7BD-4138-9E4D-409679CEEF6A}"/>
            </a:ext>
          </a:extLst>
        </xdr:cNvPr>
        <xdr:cNvCxnSpPr/>
      </xdr:nvCxnSpPr>
      <xdr:spPr>
        <a:xfrm>
          <a:off x="13703300" y="18628723"/>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43362</xdr:rowOff>
    </xdr:from>
    <xdr:to>
      <xdr:col>67</xdr:col>
      <xdr:colOff>101600</xdr:colOff>
      <xdr:row>108</xdr:row>
      <xdr:rowOff>144962</xdr:rowOff>
    </xdr:to>
    <xdr:sp macro="" textlink="">
      <xdr:nvSpPr>
        <xdr:cNvPr id="659" name="楕円 658">
          <a:extLst>
            <a:ext uri="{FF2B5EF4-FFF2-40B4-BE49-F238E27FC236}">
              <a16:creationId xmlns:a16="http://schemas.microsoft.com/office/drawing/2014/main" id="{94DEC064-FEEE-4652-8BAC-9648119D601C}"/>
            </a:ext>
          </a:extLst>
        </xdr:cNvPr>
        <xdr:cNvSpPr/>
      </xdr:nvSpPr>
      <xdr:spPr>
        <a:xfrm>
          <a:off x="12763500" y="18559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94162</xdr:rowOff>
    </xdr:from>
    <xdr:to>
      <xdr:col>71</xdr:col>
      <xdr:colOff>177800</xdr:colOff>
      <xdr:row>108</xdr:row>
      <xdr:rowOff>112123</xdr:rowOff>
    </xdr:to>
    <xdr:cxnSp macro="">
      <xdr:nvCxnSpPr>
        <xdr:cNvPr id="660" name="直線コネクタ 659">
          <a:extLst>
            <a:ext uri="{FF2B5EF4-FFF2-40B4-BE49-F238E27FC236}">
              <a16:creationId xmlns:a16="http://schemas.microsoft.com/office/drawing/2014/main" id="{7B06D9A6-9DA1-419F-BC2B-7D64393A7EA5}"/>
            </a:ext>
          </a:extLst>
        </xdr:cNvPr>
        <xdr:cNvCxnSpPr/>
      </xdr:nvCxnSpPr>
      <xdr:spPr>
        <a:xfrm>
          <a:off x="12814300" y="18610762"/>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19429</xdr:rowOff>
    </xdr:from>
    <xdr:ext cx="405111" cy="259045"/>
    <xdr:sp macro="" textlink="">
      <xdr:nvSpPr>
        <xdr:cNvPr id="661" name="n_1aveValue【庁舎】&#10;有形固定資産減価償却率">
          <a:extLst>
            <a:ext uri="{FF2B5EF4-FFF2-40B4-BE49-F238E27FC236}">
              <a16:creationId xmlns:a16="http://schemas.microsoft.com/office/drawing/2014/main" id="{7D107BCF-1B06-46AE-9B3B-520AC7CFC4BD}"/>
            </a:ext>
          </a:extLst>
        </xdr:cNvPr>
        <xdr:cNvSpPr txBox="1"/>
      </xdr:nvSpPr>
      <xdr:spPr>
        <a:xfrm>
          <a:off x="15266044" y="1767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43922</xdr:rowOff>
    </xdr:from>
    <xdr:ext cx="405111" cy="259045"/>
    <xdr:sp macro="" textlink="">
      <xdr:nvSpPr>
        <xdr:cNvPr id="662" name="n_2aveValue【庁舎】&#10;有形固定資産減価償却率">
          <a:extLst>
            <a:ext uri="{FF2B5EF4-FFF2-40B4-BE49-F238E27FC236}">
              <a16:creationId xmlns:a16="http://schemas.microsoft.com/office/drawing/2014/main" id="{F4DA329E-6153-4AE8-8C36-3834B1D02494}"/>
            </a:ext>
          </a:extLst>
        </xdr:cNvPr>
        <xdr:cNvSpPr txBox="1"/>
      </xdr:nvSpPr>
      <xdr:spPr>
        <a:xfrm>
          <a:off x="14389744" y="1770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166388</xdr:rowOff>
    </xdr:from>
    <xdr:ext cx="405111" cy="259045"/>
    <xdr:sp macro="" textlink="">
      <xdr:nvSpPr>
        <xdr:cNvPr id="663" name="n_3aveValue【庁舎】&#10;有形固定資産減価償却率">
          <a:extLst>
            <a:ext uri="{FF2B5EF4-FFF2-40B4-BE49-F238E27FC236}">
              <a16:creationId xmlns:a16="http://schemas.microsoft.com/office/drawing/2014/main" id="{2B73DE7C-CC18-4D41-90F1-8725E8CC8770}"/>
            </a:ext>
          </a:extLst>
        </xdr:cNvPr>
        <xdr:cNvSpPr txBox="1"/>
      </xdr:nvSpPr>
      <xdr:spPr>
        <a:xfrm>
          <a:off x="135007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40657</xdr:rowOff>
    </xdr:from>
    <xdr:ext cx="405111" cy="259045"/>
    <xdr:sp macro="" textlink="">
      <xdr:nvSpPr>
        <xdr:cNvPr id="664" name="n_4aveValue【庁舎】&#10;有形固定資産減価償却率">
          <a:extLst>
            <a:ext uri="{FF2B5EF4-FFF2-40B4-BE49-F238E27FC236}">
              <a16:creationId xmlns:a16="http://schemas.microsoft.com/office/drawing/2014/main" id="{1D15B0BB-3918-476B-A063-29C5528C1DE0}"/>
            </a:ext>
          </a:extLst>
        </xdr:cNvPr>
        <xdr:cNvSpPr txBox="1"/>
      </xdr:nvSpPr>
      <xdr:spPr>
        <a:xfrm>
          <a:off x="12611744" y="1770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109</xdr:row>
      <xdr:rowOff>16890</xdr:rowOff>
    </xdr:from>
    <xdr:ext cx="405111" cy="259045"/>
    <xdr:sp macro="" textlink="">
      <xdr:nvSpPr>
        <xdr:cNvPr id="665" name="n_1mainValue【庁舎】&#10;有形固定資産減価償却率">
          <a:extLst>
            <a:ext uri="{FF2B5EF4-FFF2-40B4-BE49-F238E27FC236}">
              <a16:creationId xmlns:a16="http://schemas.microsoft.com/office/drawing/2014/main" id="{59267D23-7C96-43CB-9B09-78F57ED4889F}"/>
            </a:ext>
          </a:extLst>
        </xdr:cNvPr>
        <xdr:cNvSpPr txBox="1"/>
      </xdr:nvSpPr>
      <xdr:spPr>
        <a:xfrm>
          <a:off x="15266044" y="18704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168746</xdr:rowOff>
    </xdr:from>
    <xdr:ext cx="405111" cy="259045"/>
    <xdr:sp macro="" textlink="">
      <xdr:nvSpPr>
        <xdr:cNvPr id="666" name="n_2mainValue【庁舎】&#10;有形固定資産減価償却率">
          <a:extLst>
            <a:ext uri="{FF2B5EF4-FFF2-40B4-BE49-F238E27FC236}">
              <a16:creationId xmlns:a16="http://schemas.microsoft.com/office/drawing/2014/main" id="{299217A6-C274-4001-8CE9-FE6B29314ED0}"/>
            </a:ext>
          </a:extLst>
        </xdr:cNvPr>
        <xdr:cNvSpPr txBox="1"/>
      </xdr:nvSpPr>
      <xdr:spPr>
        <a:xfrm>
          <a:off x="14389744" y="18685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154050</xdr:rowOff>
    </xdr:from>
    <xdr:ext cx="405111" cy="259045"/>
    <xdr:sp macro="" textlink="">
      <xdr:nvSpPr>
        <xdr:cNvPr id="667" name="n_3mainValue【庁舎】&#10;有形固定資産減価償却率">
          <a:extLst>
            <a:ext uri="{FF2B5EF4-FFF2-40B4-BE49-F238E27FC236}">
              <a16:creationId xmlns:a16="http://schemas.microsoft.com/office/drawing/2014/main" id="{F286EE5F-48A4-41B6-8FDA-4F2FCC80785F}"/>
            </a:ext>
          </a:extLst>
        </xdr:cNvPr>
        <xdr:cNvSpPr txBox="1"/>
      </xdr:nvSpPr>
      <xdr:spPr>
        <a:xfrm>
          <a:off x="13500744" y="18670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136089</xdr:rowOff>
    </xdr:from>
    <xdr:ext cx="405111" cy="259045"/>
    <xdr:sp macro="" textlink="">
      <xdr:nvSpPr>
        <xdr:cNvPr id="668" name="n_4mainValue【庁舎】&#10;有形固定資産減価償却率">
          <a:extLst>
            <a:ext uri="{FF2B5EF4-FFF2-40B4-BE49-F238E27FC236}">
              <a16:creationId xmlns:a16="http://schemas.microsoft.com/office/drawing/2014/main" id="{E197F524-2912-4DC4-B994-EA482E26C574}"/>
            </a:ext>
          </a:extLst>
        </xdr:cNvPr>
        <xdr:cNvSpPr txBox="1"/>
      </xdr:nvSpPr>
      <xdr:spPr>
        <a:xfrm>
          <a:off x="12611744" y="18652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9" name="正方形/長方形 668">
          <a:extLst>
            <a:ext uri="{FF2B5EF4-FFF2-40B4-BE49-F238E27FC236}">
              <a16:creationId xmlns:a16="http://schemas.microsoft.com/office/drawing/2014/main" id="{25D67C80-0B93-4CFE-B65D-065E6CECD811}"/>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70" name="正方形/長方形 669">
          <a:extLst>
            <a:ext uri="{FF2B5EF4-FFF2-40B4-BE49-F238E27FC236}">
              <a16:creationId xmlns:a16="http://schemas.microsoft.com/office/drawing/2014/main" id="{7EFADE61-EED6-40FA-BBF9-D3D18115F962}"/>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71" name="正方形/長方形 670">
          <a:extLst>
            <a:ext uri="{FF2B5EF4-FFF2-40B4-BE49-F238E27FC236}">
              <a16:creationId xmlns:a16="http://schemas.microsoft.com/office/drawing/2014/main" id="{A7DF67CE-F175-4EBB-AF56-FE6247CA6161}"/>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72" name="正方形/長方形 671">
          <a:extLst>
            <a:ext uri="{FF2B5EF4-FFF2-40B4-BE49-F238E27FC236}">
              <a16:creationId xmlns:a16="http://schemas.microsoft.com/office/drawing/2014/main" id="{D0A5CE2F-F57A-4024-8FBD-C5F28AF5E4D1}"/>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73" name="正方形/長方形 672">
          <a:extLst>
            <a:ext uri="{FF2B5EF4-FFF2-40B4-BE49-F238E27FC236}">
              <a16:creationId xmlns:a16="http://schemas.microsoft.com/office/drawing/2014/main" id="{2C8D1A8E-29C8-4370-BD42-DAEF385275EC}"/>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74" name="正方形/長方形 673">
          <a:extLst>
            <a:ext uri="{FF2B5EF4-FFF2-40B4-BE49-F238E27FC236}">
              <a16:creationId xmlns:a16="http://schemas.microsoft.com/office/drawing/2014/main" id="{61130172-838D-45A1-9CA3-F3E5FE6BCEDA}"/>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75" name="正方形/長方形 674">
          <a:extLst>
            <a:ext uri="{FF2B5EF4-FFF2-40B4-BE49-F238E27FC236}">
              <a16:creationId xmlns:a16="http://schemas.microsoft.com/office/drawing/2014/main" id="{057EBF54-38F0-43D0-A0B7-0E599EC0A50D}"/>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76" name="正方形/長方形 675">
          <a:extLst>
            <a:ext uri="{FF2B5EF4-FFF2-40B4-BE49-F238E27FC236}">
              <a16:creationId xmlns:a16="http://schemas.microsoft.com/office/drawing/2014/main" id="{B7EE62AB-7470-488A-945E-74722D97F79D}"/>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77" name="テキスト ボックス 676">
          <a:extLst>
            <a:ext uri="{FF2B5EF4-FFF2-40B4-BE49-F238E27FC236}">
              <a16:creationId xmlns:a16="http://schemas.microsoft.com/office/drawing/2014/main" id="{292AAB2D-32EF-481B-8836-039A5E6B8F6F}"/>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8" name="直線コネクタ 677">
          <a:extLst>
            <a:ext uri="{FF2B5EF4-FFF2-40B4-BE49-F238E27FC236}">
              <a16:creationId xmlns:a16="http://schemas.microsoft.com/office/drawing/2014/main" id="{A140900F-DC08-47AB-9510-D8F1B3CBF9B5}"/>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79" name="直線コネクタ 678">
          <a:extLst>
            <a:ext uri="{FF2B5EF4-FFF2-40B4-BE49-F238E27FC236}">
              <a16:creationId xmlns:a16="http://schemas.microsoft.com/office/drawing/2014/main" id="{EB406900-4495-4734-9301-A3CCD9FD8482}"/>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80" name="テキスト ボックス 679">
          <a:extLst>
            <a:ext uri="{FF2B5EF4-FFF2-40B4-BE49-F238E27FC236}">
              <a16:creationId xmlns:a16="http://schemas.microsoft.com/office/drawing/2014/main" id="{B5263DFC-A24C-4C5E-8244-1A2A28843B0C}"/>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81" name="直線コネクタ 680">
          <a:extLst>
            <a:ext uri="{FF2B5EF4-FFF2-40B4-BE49-F238E27FC236}">
              <a16:creationId xmlns:a16="http://schemas.microsoft.com/office/drawing/2014/main" id="{AC534CF2-FC7D-4272-B3F7-F13A456F8245}"/>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82" name="テキスト ボックス 681">
          <a:extLst>
            <a:ext uri="{FF2B5EF4-FFF2-40B4-BE49-F238E27FC236}">
              <a16:creationId xmlns:a16="http://schemas.microsoft.com/office/drawing/2014/main" id="{D101C419-7621-4DEA-8A9E-F784D7F5C6A1}"/>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83" name="直線コネクタ 682">
          <a:extLst>
            <a:ext uri="{FF2B5EF4-FFF2-40B4-BE49-F238E27FC236}">
              <a16:creationId xmlns:a16="http://schemas.microsoft.com/office/drawing/2014/main" id="{8F88E6E1-F207-48E5-93F4-BDD74B4BC8C5}"/>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84" name="テキスト ボックス 683">
          <a:extLst>
            <a:ext uri="{FF2B5EF4-FFF2-40B4-BE49-F238E27FC236}">
              <a16:creationId xmlns:a16="http://schemas.microsoft.com/office/drawing/2014/main" id="{2D321FE0-6D4A-4CF7-BA95-A7FE21BD9C17}"/>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85" name="直線コネクタ 684">
          <a:extLst>
            <a:ext uri="{FF2B5EF4-FFF2-40B4-BE49-F238E27FC236}">
              <a16:creationId xmlns:a16="http://schemas.microsoft.com/office/drawing/2014/main" id="{5E8BAA17-8BF1-4C23-94EE-E8558AC0575B}"/>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86" name="テキスト ボックス 685">
          <a:extLst>
            <a:ext uri="{FF2B5EF4-FFF2-40B4-BE49-F238E27FC236}">
              <a16:creationId xmlns:a16="http://schemas.microsoft.com/office/drawing/2014/main" id="{5F9B895B-D084-460D-89C6-3F9BAF6984D5}"/>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87" name="直線コネクタ 686">
          <a:extLst>
            <a:ext uri="{FF2B5EF4-FFF2-40B4-BE49-F238E27FC236}">
              <a16:creationId xmlns:a16="http://schemas.microsoft.com/office/drawing/2014/main" id="{C207A7C5-8758-4F5C-835C-37277D544843}"/>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88" name="テキスト ボックス 687">
          <a:extLst>
            <a:ext uri="{FF2B5EF4-FFF2-40B4-BE49-F238E27FC236}">
              <a16:creationId xmlns:a16="http://schemas.microsoft.com/office/drawing/2014/main" id="{BDFC2DBD-627A-4914-A938-BE78D3EA820E}"/>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9" name="直線コネクタ 688">
          <a:extLst>
            <a:ext uri="{FF2B5EF4-FFF2-40B4-BE49-F238E27FC236}">
              <a16:creationId xmlns:a16="http://schemas.microsoft.com/office/drawing/2014/main" id="{3E9FFC58-45B0-4C09-83EB-E4A714C8E61D}"/>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90" name="テキスト ボックス 689">
          <a:extLst>
            <a:ext uri="{FF2B5EF4-FFF2-40B4-BE49-F238E27FC236}">
              <a16:creationId xmlns:a16="http://schemas.microsoft.com/office/drawing/2014/main" id="{FDEBE1B4-4E6D-4A19-B489-817CEDE75A39}"/>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91" name="【庁舎】&#10;一人当たり面積グラフ枠">
          <a:extLst>
            <a:ext uri="{FF2B5EF4-FFF2-40B4-BE49-F238E27FC236}">
              <a16:creationId xmlns:a16="http://schemas.microsoft.com/office/drawing/2014/main" id="{6DDAAF0F-178F-4C5C-BCBB-6458EFC4F557}"/>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161925</xdr:rowOff>
    </xdr:from>
    <xdr:to>
      <xdr:col>116</xdr:col>
      <xdr:colOff>62864</xdr:colOff>
      <xdr:row>107</xdr:row>
      <xdr:rowOff>51436</xdr:rowOff>
    </xdr:to>
    <xdr:cxnSp macro="">
      <xdr:nvCxnSpPr>
        <xdr:cNvPr id="692" name="直線コネクタ 691">
          <a:extLst>
            <a:ext uri="{FF2B5EF4-FFF2-40B4-BE49-F238E27FC236}">
              <a16:creationId xmlns:a16="http://schemas.microsoft.com/office/drawing/2014/main" id="{7C608B12-367A-41AE-8550-C4DE34BD6131}"/>
            </a:ext>
          </a:extLst>
        </xdr:cNvPr>
        <xdr:cNvCxnSpPr/>
      </xdr:nvCxnSpPr>
      <xdr:spPr>
        <a:xfrm flipV="1">
          <a:off x="22160864" y="17135475"/>
          <a:ext cx="0" cy="1261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55263</xdr:rowOff>
    </xdr:from>
    <xdr:ext cx="469744" cy="259045"/>
    <xdr:sp macro="" textlink="">
      <xdr:nvSpPr>
        <xdr:cNvPr id="693" name="【庁舎】&#10;一人当たり面積最小値テキスト">
          <a:extLst>
            <a:ext uri="{FF2B5EF4-FFF2-40B4-BE49-F238E27FC236}">
              <a16:creationId xmlns:a16="http://schemas.microsoft.com/office/drawing/2014/main" id="{9B57CE3A-AE42-4658-BAC4-5F2011FF3807}"/>
            </a:ext>
          </a:extLst>
        </xdr:cNvPr>
        <xdr:cNvSpPr txBox="1"/>
      </xdr:nvSpPr>
      <xdr:spPr>
        <a:xfrm>
          <a:off x="22199600" y="18400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51436</xdr:rowOff>
    </xdr:from>
    <xdr:to>
      <xdr:col>116</xdr:col>
      <xdr:colOff>152400</xdr:colOff>
      <xdr:row>107</xdr:row>
      <xdr:rowOff>51436</xdr:rowOff>
    </xdr:to>
    <xdr:cxnSp macro="">
      <xdr:nvCxnSpPr>
        <xdr:cNvPr id="694" name="直線コネクタ 693">
          <a:extLst>
            <a:ext uri="{FF2B5EF4-FFF2-40B4-BE49-F238E27FC236}">
              <a16:creationId xmlns:a16="http://schemas.microsoft.com/office/drawing/2014/main" id="{9D91CF53-3788-4E4F-AF1B-4E6114EC39A2}"/>
            </a:ext>
          </a:extLst>
        </xdr:cNvPr>
        <xdr:cNvCxnSpPr/>
      </xdr:nvCxnSpPr>
      <xdr:spPr>
        <a:xfrm>
          <a:off x="22072600" y="18396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108602</xdr:rowOff>
    </xdr:from>
    <xdr:ext cx="469744" cy="259045"/>
    <xdr:sp macro="" textlink="">
      <xdr:nvSpPr>
        <xdr:cNvPr id="695" name="【庁舎】&#10;一人当たり面積最大値テキスト">
          <a:extLst>
            <a:ext uri="{FF2B5EF4-FFF2-40B4-BE49-F238E27FC236}">
              <a16:creationId xmlns:a16="http://schemas.microsoft.com/office/drawing/2014/main" id="{5B808F34-6F00-42C9-830A-1FF4836592DE}"/>
            </a:ext>
          </a:extLst>
        </xdr:cNvPr>
        <xdr:cNvSpPr txBox="1"/>
      </xdr:nvSpPr>
      <xdr:spPr>
        <a:xfrm>
          <a:off x="22199600" y="16910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161925</xdr:rowOff>
    </xdr:from>
    <xdr:to>
      <xdr:col>116</xdr:col>
      <xdr:colOff>152400</xdr:colOff>
      <xdr:row>99</xdr:row>
      <xdr:rowOff>161925</xdr:rowOff>
    </xdr:to>
    <xdr:cxnSp macro="">
      <xdr:nvCxnSpPr>
        <xdr:cNvPr id="696" name="直線コネクタ 695">
          <a:extLst>
            <a:ext uri="{FF2B5EF4-FFF2-40B4-BE49-F238E27FC236}">
              <a16:creationId xmlns:a16="http://schemas.microsoft.com/office/drawing/2014/main" id="{B6B1FFAC-2AC7-47C6-B2F9-8DA8F28EB579}"/>
            </a:ext>
          </a:extLst>
        </xdr:cNvPr>
        <xdr:cNvCxnSpPr/>
      </xdr:nvCxnSpPr>
      <xdr:spPr>
        <a:xfrm>
          <a:off x="22072600" y="17135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142891</xdr:rowOff>
    </xdr:from>
    <xdr:ext cx="469744" cy="259045"/>
    <xdr:sp macro="" textlink="">
      <xdr:nvSpPr>
        <xdr:cNvPr id="697" name="【庁舎】&#10;一人当たり面積平均値テキスト">
          <a:extLst>
            <a:ext uri="{FF2B5EF4-FFF2-40B4-BE49-F238E27FC236}">
              <a16:creationId xmlns:a16="http://schemas.microsoft.com/office/drawing/2014/main" id="{DA2FDE4C-7FFE-4C3D-A564-5EFB1C1D9E5B}"/>
            </a:ext>
          </a:extLst>
        </xdr:cNvPr>
        <xdr:cNvSpPr txBox="1"/>
      </xdr:nvSpPr>
      <xdr:spPr>
        <a:xfrm>
          <a:off x="22199600" y="178022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164464</xdr:rowOff>
    </xdr:from>
    <xdr:to>
      <xdr:col>116</xdr:col>
      <xdr:colOff>114300</xdr:colOff>
      <xdr:row>104</xdr:row>
      <xdr:rowOff>94614</xdr:rowOff>
    </xdr:to>
    <xdr:sp macro="" textlink="">
      <xdr:nvSpPr>
        <xdr:cNvPr id="698" name="フローチャート: 判断 697">
          <a:extLst>
            <a:ext uri="{FF2B5EF4-FFF2-40B4-BE49-F238E27FC236}">
              <a16:creationId xmlns:a16="http://schemas.microsoft.com/office/drawing/2014/main" id="{39B943A3-66EC-4990-BDC5-105204AA150D}"/>
            </a:ext>
          </a:extLst>
        </xdr:cNvPr>
        <xdr:cNvSpPr/>
      </xdr:nvSpPr>
      <xdr:spPr>
        <a:xfrm>
          <a:off x="22110700" y="1782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103</xdr:row>
      <xdr:rowOff>168275</xdr:rowOff>
    </xdr:from>
    <xdr:to>
      <xdr:col>112</xdr:col>
      <xdr:colOff>38100</xdr:colOff>
      <xdr:row>104</xdr:row>
      <xdr:rowOff>98425</xdr:rowOff>
    </xdr:to>
    <xdr:sp macro="" textlink="">
      <xdr:nvSpPr>
        <xdr:cNvPr id="699" name="フローチャート: 判断 698">
          <a:extLst>
            <a:ext uri="{FF2B5EF4-FFF2-40B4-BE49-F238E27FC236}">
              <a16:creationId xmlns:a16="http://schemas.microsoft.com/office/drawing/2014/main" id="{99E69779-0BCA-40CE-BB45-835B6C18EA85}"/>
            </a:ext>
          </a:extLst>
        </xdr:cNvPr>
        <xdr:cNvSpPr/>
      </xdr:nvSpPr>
      <xdr:spPr>
        <a:xfrm>
          <a:off x="21272500" y="1782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15875</xdr:rowOff>
    </xdr:from>
    <xdr:to>
      <xdr:col>107</xdr:col>
      <xdr:colOff>101600</xdr:colOff>
      <xdr:row>104</xdr:row>
      <xdr:rowOff>117475</xdr:rowOff>
    </xdr:to>
    <xdr:sp macro="" textlink="">
      <xdr:nvSpPr>
        <xdr:cNvPr id="700" name="フローチャート: 判断 699">
          <a:extLst>
            <a:ext uri="{FF2B5EF4-FFF2-40B4-BE49-F238E27FC236}">
              <a16:creationId xmlns:a16="http://schemas.microsoft.com/office/drawing/2014/main" id="{4ADCFF5F-1D67-43DC-B692-61137E4783C8}"/>
            </a:ext>
          </a:extLst>
        </xdr:cNvPr>
        <xdr:cNvSpPr/>
      </xdr:nvSpPr>
      <xdr:spPr>
        <a:xfrm>
          <a:off x="20383500" y="1784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36830</xdr:rowOff>
    </xdr:from>
    <xdr:to>
      <xdr:col>102</xdr:col>
      <xdr:colOff>165100</xdr:colOff>
      <xdr:row>104</xdr:row>
      <xdr:rowOff>138430</xdr:rowOff>
    </xdr:to>
    <xdr:sp macro="" textlink="">
      <xdr:nvSpPr>
        <xdr:cNvPr id="701" name="フローチャート: 判断 700">
          <a:extLst>
            <a:ext uri="{FF2B5EF4-FFF2-40B4-BE49-F238E27FC236}">
              <a16:creationId xmlns:a16="http://schemas.microsoft.com/office/drawing/2014/main" id="{F88F0CB5-DF9B-4957-BF90-D7ADF01A7545}"/>
            </a:ext>
          </a:extLst>
        </xdr:cNvPr>
        <xdr:cNvSpPr/>
      </xdr:nvSpPr>
      <xdr:spPr>
        <a:xfrm>
          <a:off x="194945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105411</xdr:rowOff>
    </xdr:from>
    <xdr:to>
      <xdr:col>98</xdr:col>
      <xdr:colOff>38100</xdr:colOff>
      <xdr:row>105</xdr:row>
      <xdr:rowOff>35561</xdr:rowOff>
    </xdr:to>
    <xdr:sp macro="" textlink="">
      <xdr:nvSpPr>
        <xdr:cNvPr id="702" name="フローチャート: 判断 701">
          <a:extLst>
            <a:ext uri="{FF2B5EF4-FFF2-40B4-BE49-F238E27FC236}">
              <a16:creationId xmlns:a16="http://schemas.microsoft.com/office/drawing/2014/main" id="{E6B5B3A6-94D9-4D66-B7D3-865FF17B3A7D}"/>
            </a:ext>
          </a:extLst>
        </xdr:cNvPr>
        <xdr:cNvSpPr/>
      </xdr:nvSpPr>
      <xdr:spPr>
        <a:xfrm>
          <a:off x="18605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03" name="テキスト ボックス 702">
          <a:extLst>
            <a:ext uri="{FF2B5EF4-FFF2-40B4-BE49-F238E27FC236}">
              <a16:creationId xmlns:a16="http://schemas.microsoft.com/office/drawing/2014/main" id="{E6A9F611-085D-4DAF-8CEF-470930B53748}"/>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04" name="テキスト ボックス 703">
          <a:extLst>
            <a:ext uri="{FF2B5EF4-FFF2-40B4-BE49-F238E27FC236}">
              <a16:creationId xmlns:a16="http://schemas.microsoft.com/office/drawing/2014/main" id="{355525EC-5A4E-43B0-95D8-9B1C2848429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05" name="テキスト ボックス 704">
          <a:extLst>
            <a:ext uri="{FF2B5EF4-FFF2-40B4-BE49-F238E27FC236}">
              <a16:creationId xmlns:a16="http://schemas.microsoft.com/office/drawing/2014/main" id="{5BE5E8D2-6BDD-462F-BE68-5E3A858DE7CA}"/>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06" name="テキスト ボックス 705">
          <a:extLst>
            <a:ext uri="{FF2B5EF4-FFF2-40B4-BE49-F238E27FC236}">
              <a16:creationId xmlns:a16="http://schemas.microsoft.com/office/drawing/2014/main" id="{49B9D095-10A5-43D0-844F-6FBE36BAFFA6}"/>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07" name="テキスト ボックス 706">
          <a:extLst>
            <a:ext uri="{FF2B5EF4-FFF2-40B4-BE49-F238E27FC236}">
              <a16:creationId xmlns:a16="http://schemas.microsoft.com/office/drawing/2014/main" id="{CD3C7764-F465-43C6-BD2F-8F2B961A256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130175</xdr:rowOff>
    </xdr:from>
    <xdr:to>
      <xdr:col>112</xdr:col>
      <xdr:colOff>38100</xdr:colOff>
      <xdr:row>106</xdr:row>
      <xdr:rowOff>60325</xdr:rowOff>
    </xdr:to>
    <xdr:sp macro="" textlink="">
      <xdr:nvSpPr>
        <xdr:cNvPr id="708" name="楕円 707">
          <a:extLst>
            <a:ext uri="{FF2B5EF4-FFF2-40B4-BE49-F238E27FC236}">
              <a16:creationId xmlns:a16="http://schemas.microsoft.com/office/drawing/2014/main" id="{9263CBE6-FAE8-483D-BD6B-32B9CFA1915F}"/>
            </a:ext>
          </a:extLst>
        </xdr:cNvPr>
        <xdr:cNvSpPr/>
      </xdr:nvSpPr>
      <xdr:spPr>
        <a:xfrm>
          <a:off x="21272500" y="1813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130175</xdr:rowOff>
    </xdr:from>
    <xdr:to>
      <xdr:col>107</xdr:col>
      <xdr:colOff>101600</xdr:colOff>
      <xdr:row>106</xdr:row>
      <xdr:rowOff>60325</xdr:rowOff>
    </xdr:to>
    <xdr:sp macro="" textlink="">
      <xdr:nvSpPr>
        <xdr:cNvPr id="709" name="楕円 708">
          <a:extLst>
            <a:ext uri="{FF2B5EF4-FFF2-40B4-BE49-F238E27FC236}">
              <a16:creationId xmlns:a16="http://schemas.microsoft.com/office/drawing/2014/main" id="{CBA2B8EA-9DD0-4568-AE04-C3DE46E8B66A}"/>
            </a:ext>
          </a:extLst>
        </xdr:cNvPr>
        <xdr:cNvSpPr/>
      </xdr:nvSpPr>
      <xdr:spPr>
        <a:xfrm>
          <a:off x="20383500" y="1813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9525</xdr:rowOff>
    </xdr:from>
    <xdr:to>
      <xdr:col>111</xdr:col>
      <xdr:colOff>177800</xdr:colOff>
      <xdr:row>106</xdr:row>
      <xdr:rowOff>9525</xdr:rowOff>
    </xdr:to>
    <xdr:cxnSp macro="">
      <xdr:nvCxnSpPr>
        <xdr:cNvPr id="710" name="直線コネクタ 709">
          <a:extLst>
            <a:ext uri="{FF2B5EF4-FFF2-40B4-BE49-F238E27FC236}">
              <a16:creationId xmlns:a16="http://schemas.microsoft.com/office/drawing/2014/main" id="{E2AAF5BF-1C58-46AF-A474-07C98A01E1F4}"/>
            </a:ext>
          </a:extLst>
        </xdr:cNvPr>
        <xdr:cNvCxnSpPr/>
      </xdr:nvCxnSpPr>
      <xdr:spPr>
        <a:xfrm>
          <a:off x="20434300" y="181832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133986</xdr:rowOff>
    </xdr:from>
    <xdr:to>
      <xdr:col>102</xdr:col>
      <xdr:colOff>165100</xdr:colOff>
      <xdr:row>106</xdr:row>
      <xdr:rowOff>64136</xdr:rowOff>
    </xdr:to>
    <xdr:sp macro="" textlink="">
      <xdr:nvSpPr>
        <xdr:cNvPr id="711" name="楕円 710">
          <a:extLst>
            <a:ext uri="{FF2B5EF4-FFF2-40B4-BE49-F238E27FC236}">
              <a16:creationId xmlns:a16="http://schemas.microsoft.com/office/drawing/2014/main" id="{B399C4DE-DFA8-483A-8989-D6C1BE9DB38F}"/>
            </a:ext>
          </a:extLst>
        </xdr:cNvPr>
        <xdr:cNvSpPr/>
      </xdr:nvSpPr>
      <xdr:spPr>
        <a:xfrm>
          <a:off x="19494500" y="18136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9525</xdr:rowOff>
    </xdr:from>
    <xdr:to>
      <xdr:col>107</xdr:col>
      <xdr:colOff>50800</xdr:colOff>
      <xdr:row>106</xdr:row>
      <xdr:rowOff>13336</xdr:rowOff>
    </xdr:to>
    <xdr:cxnSp macro="">
      <xdr:nvCxnSpPr>
        <xdr:cNvPr id="712" name="直線コネクタ 711">
          <a:extLst>
            <a:ext uri="{FF2B5EF4-FFF2-40B4-BE49-F238E27FC236}">
              <a16:creationId xmlns:a16="http://schemas.microsoft.com/office/drawing/2014/main" id="{8646ECD3-79BF-45FE-93C8-BDDA3695411B}"/>
            </a:ext>
          </a:extLst>
        </xdr:cNvPr>
        <xdr:cNvCxnSpPr/>
      </xdr:nvCxnSpPr>
      <xdr:spPr>
        <a:xfrm flipV="1">
          <a:off x="19545300" y="18183225"/>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139700</xdr:rowOff>
    </xdr:from>
    <xdr:to>
      <xdr:col>98</xdr:col>
      <xdr:colOff>38100</xdr:colOff>
      <xdr:row>106</xdr:row>
      <xdr:rowOff>69850</xdr:rowOff>
    </xdr:to>
    <xdr:sp macro="" textlink="">
      <xdr:nvSpPr>
        <xdr:cNvPr id="713" name="楕円 712">
          <a:extLst>
            <a:ext uri="{FF2B5EF4-FFF2-40B4-BE49-F238E27FC236}">
              <a16:creationId xmlns:a16="http://schemas.microsoft.com/office/drawing/2014/main" id="{7E30C9D0-B090-47BA-95AC-3881F41CDA73}"/>
            </a:ext>
          </a:extLst>
        </xdr:cNvPr>
        <xdr:cNvSpPr/>
      </xdr:nvSpPr>
      <xdr:spPr>
        <a:xfrm>
          <a:off x="18605500" y="1814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13336</xdr:rowOff>
    </xdr:from>
    <xdr:to>
      <xdr:col>102</xdr:col>
      <xdr:colOff>114300</xdr:colOff>
      <xdr:row>106</xdr:row>
      <xdr:rowOff>19050</xdr:rowOff>
    </xdr:to>
    <xdr:cxnSp macro="">
      <xdr:nvCxnSpPr>
        <xdr:cNvPr id="714" name="直線コネクタ 713">
          <a:extLst>
            <a:ext uri="{FF2B5EF4-FFF2-40B4-BE49-F238E27FC236}">
              <a16:creationId xmlns:a16="http://schemas.microsoft.com/office/drawing/2014/main" id="{103D40D6-F752-4451-97FA-ED0F682197ED}"/>
            </a:ext>
          </a:extLst>
        </xdr:cNvPr>
        <xdr:cNvCxnSpPr/>
      </xdr:nvCxnSpPr>
      <xdr:spPr>
        <a:xfrm flipV="1">
          <a:off x="18656300" y="18187036"/>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102</xdr:row>
      <xdr:rowOff>114952</xdr:rowOff>
    </xdr:from>
    <xdr:ext cx="469744" cy="259045"/>
    <xdr:sp macro="" textlink="">
      <xdr:nvSpPr>
        <xdr:cNvPr id="715" name="n_1aveValue【庁舎】&#10;一人当たり面積">
          <a:extLst>
            <a:ext uri="{FF2B5EF4-FFF2-40B4-BE49-F238E27FC236}">
              <a16:creationId xmlns:a16="http://schemas.microsoft.com/office/drawing/2014/main" id="{270ED657-2507-4B61-A178-108F1A53005C}"/>
            </a:ext>
          </a:extLst>
        </xdr:cNvPr>
        <xdr:cNvSpPr txBox="1"/>
      </xdr:nvSpPr>
      <xdr:spPr>
        <a:xfrm>
          <a:off x="21075727" y="17602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134002</xdr:rowOff>
    </xdr:from>
    <xdr:ext cx="469744" cy="259045"/>
    <xdr:sp macro="" textlink="">
      <xdr:nvSpPr>
        <xdr:cNvPr id="716" name="n_2aveValue【庁舎】&#10;一人当たり面積">
          <a:extLst>
            <a:ext uri="{FF2B5EF4-FFF2-40B4-BE49-F238E27FC236}">
              <a16:creationId xmlns:a16="http://schemas.microsoft.com/office/drawing/2014/main" id="{0FEC52AE-CD22-4257-B01D-0651892EEDE8}"/>
            </a:ext>
          </a:extLst>
        </xdr:cNvPr>
        <xdr:cNvSpPr txBox="1"/>
      </xdr:nvSpPr>
      <xdr:spPr>
        <a:xfrm>
          <a:off x="20199427" y="17621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154957</xdr:rowOff>
    </xdr:from>
    <xdr:ext cx="469744" cy="259045"/>
    <xdr:sp macro="" textlink="">
      <xdr:nvSpPr>
        <xdr:cNvPr id="717" name="n_3aveValue【庁舎】&#10;一人当たり面積">
          <a:extLst>
            <a:ext uri="{FF2B5EF4-FFF2-40B4-BE49-F238E27FC236}">
              <a16:creationId xmlns:a16="http://schemas.microsoft.com/office/drawing/2014/main" id="{59C843FC-6263-4C3E-ACDE-296E6D1095B3}"/>
            </a:ext>
          </a:extLst>
        </xdr:cNvPr>
        <xdr:cNvSpPr txBox="1"/>
      </xdr:nvSpPr>
      <xdr:spPr>
        <a:xfrm>
          <a:off x="19310427" y="17642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52088</xdr:rowOff>
    </xdr:from>
    <xdr:ext cx="469744" cy="259045"/>
    <xdr:sp macro="" textlink="">
      <xdr:nvSpPr>
        <xdr:cNvPr id="718" name="n_4aveValue【庁舎】&#10;一人当たり面積">
          <a:extLst>
            <a:ext uri="{FF2B5EF4-FFF2-40B4-BE49-F238E27FC236}">
              <a16:creationId xmlns:a16="http://schemas.microsoft.com/office/drawing/2014/main" id="{07B6F9C2-7B81-4A52-B91A-4BD81640F23D}"/>
            </a:ext>
          </a:extLst>
        </xdr:cNvPr>
        <xdr:cNvSpPr txBox="1"/>
      </xdr:nvSpPr>
      <xdr:spPr>
        <a:xfrm>
          <a:off x="18421427" y="17711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51452</xdr:rowOff>
    </xdr:from>
    <xdr:ext cx="469744" cy="259045"/>
    <xdr:sp macro="" textlink="">
      <xdr:nvSpPr>
        <xdr:cNvPr id="719" name="n_1mainValue【庁舎】&#10;一人当たり面積">
          <a:extLst>
            <a:ext uri="{FF2B5EF4-FFF2-40B4-BE49-F238E27FC236}">
              <a16:creationId xmlns:a16="http://schemas.microsoft.com/office/drawing/2014/main" id="{77BC6040-EC5E-4051-9D5B-1692A4320A38}"/>
            </a:ext>
          </a:extLst>
        </xdr:cNvPr>
        <xdr:cNvSpPr txBox="1"/>
      </xdr:nvSpPr>
      <xdr:spPr>
        <a:xfrm>
          <a:off x="21075727" y="18225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51452</xdr:rowOff>
    </xdr:from>
    <xdr:ext cx="469744" cy="259045"/>
    <xdr:sp macro="" textlink="">
      <xdr:nvSpPr>
        <xdr:cNvPr id="720" name="n_2mainValue【庁舎】&#10;一人当たり面積">
          <a:extLst>
            <a:ext uri="{FF2B5EF4-FFF2-40B4-BE49-F238E27FC236}">
              <a16:creationId xmlns:a16="http://schemas.microsoft.com/office/drawing/2014/main" id="{DC894740-7F28-466A-9385-9CC98D323349}"/>
            </a:ext>
          </a:extLst>
        </xdr:cNvPr>
        <xdr:cNvSpPr txBox="1"/>
      </xdr:nvSpPr>
      <xdr:spPr>
        <a:xfrm>
          <a:off x="20199427" y="18225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55263</xdr:rowOff>
    </xdr:from>
    <xdr:ext cx="469744" cy="259045"/>
    <xdr:sp macro="" textlink="">
      <xdr:nvSpPr>
        <xdr:cNvPr id="721" name="n_3mainValue【庁舎】&#10;一人当たり面積">
          <a:extLst>
            <a:ext uri="{FF2B5EF4-FFF2-40B4-BE49-F238E27FC236}">
              <a16:creationId xmlns:a16="http://schemas.microsoft.com/office/drawing/2014/main" id="{DC2C8EF8-BDE2-4A6F-9B7A-A5178D55055E}"/>
            </a:ext>
          </a:extLst>
        </xdr:cNvPr>
        <xdr:cNvSpPr txBox="1"/>
      </xdr:nvSpPr>
      <xdr:spPr>
        <a:xfrm>
          <a:off x="19310427" y="18228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60977</xdr:rowOff>
    </xdr:from>
    <xdr:ext cx="469744" cy="259045"/>
    <xdr:sp macro="" textlink="">
      <xdr:nvSpPr>
        <xdr:cNvPr id="722" name="n_4mainValue【庁舎】&#10;一人当たり面積">
          <a:extLst>
            <a:ext uri="{FF2B5EF4-FFF2-40B4-BE49-F238E27FC236}">
              <a16:creationId xmlns:a16="http://schemas.microsoft.com/office/drawing/2014/main" id="{A39C4738-CD41-4FD8-B522-B548D23F1CD2}"/>
            </a:ext>
          </a:extLst>
        </xdr:cNvPr>
        <xdr:cNvSpPr txBox="1"/>
      </xdr:nvSpPr>
      <xdr:spPr>
        <a:xfrm>
          <a:off x="18421427" y="1823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23" name="正方形/長方形 722">
          <a:extLst>
            <a:ext uri="{FF2B5EF4-FFF2-40B4-BE49-F238E27FC236}">
              <a16:creationId xmlns:a16="http://schemas.microsoft.com/office/drawing/2014/main" id="{1AECECE0-EFB3-4C9A-880A-6271313F2DAA}"/>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24" name="正方形/長方形 723">
          <a:extLst>
            <a:ext uri="{FF2B5EF4-FFF2-40B4-BE49-F238E27FC236}">
              <a16:creationId xmlns:a16="http://schemas.microsoft.com/office/drawing/2014/main" id="{C14464BA-4A1C-497F-B71D-CBD7E10EFFAE}"/>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25" name="テキスト ボックス 724">
          <a:extLst>
            <a:ext uri="{FF2B5EF4-FFF2-40B4-BE49-F238E27FC236}">
              <a16:creationId xmlns:a16="http://schemas.microsoft.com/office/drawing/2014/main" id="{548E268B-80BA-47D6-B768-A1D70B170933}"/>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体育館・プール、市民会館、庁舎については類似団体平均を大きく上回っており老朽化が進んでいる。庁舎については新庁舎の建設が予定されているほか、その他の施設については公共施設総合管理計画や令和２年度に個別施設管理計画の策定が終了する予定であり、施設の評価に基づき更新・再編・統合・廃止について検討を行う。</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9633;&#26032;&#23621;/203%20&#36001;&#25919;&#29366;&#27841;&#36039;&#26009;&#38598;&#65288;&#20869;&#23481;&#30906;&#35469;&#31561;&#65289;/&#20196;&#21644;&#20803;&#24180;&#24230;&#27770;&#31639;&#65288;R3&#24180;&#24230;&#20316;&#26989;&#65289;/02_&#20196;&#21644;&#20803;&#24180;&#24230;&#36001;&#25919;&#29366;&#27841;&#36039;&#26009;&#38598;&#12398;&#20316;&#25104;&#12395;&#12388;&#12356;&#12390;&#65288;2&#22238;&#30446;&#65289;/03%20&#24066;&#30010;&#8594;&#30476;/17_&#24029;&#26842;&#30010;&#12288;&#9675;/&#12304;&#36001;&#25919;&#29366;&#27841;&#36039;&#26009;&#38598;&#12305;_423220_&#24029;&#26842;&#30010;_2019(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H27</v>
          </cell>
          <cell r="BX50" t="str">
            <v>H28</v>
          </cell>
          <cell r="CF50" t="str">
            <v>H29</v>
          </cell>
          <cell r="CN50" t="str">
            <v>H30</v>
          </cell>
          <cell r="CV50" t="str">
            <v>R01</v>
          </cell>
        </row>
        <row r="51">
          <cell r="AN51" t="str">
            <v>当該団体値</v>
          </cell>
          <cell r="BP51">
            <v>39.4</v>
          </cell>
          <cell r="BX51">
            <v>38.299999999999997</v>
          </cell>
          <cell r="CF51">
            <v>53.5</v>
          </cell>
          <cell r="CN51">
            <v>54.1</v>
          </cell>
        </row>
        <row r="53">
          <cell r="BP53">
            <v>53.1</v>
          </cell>
          <cell r="BX53">
            <v>61.3</v>
          </cell>
          <cell r="CF53">
            <v>62.9</v>
          </cell>
          <cell r="CN53">
            <v>64.5</v>
          </cell>
        </row>
        <row r="55">
          <cell r="AN55" t="str">
            <v>類似団体内平均値</v>
          </cell>
          <cell r="BP55">
            <v>13.1</v>
          </cell>
          <cell r="BX55">
            <v>0</v>
          </cell>
          <cell r="CF55">
            <v>0</v>
          </cell>
          <cell r="CN55">
            <v>0</v>
          </cell>
        </row>
        <row r="57">
          <cell r="BP57">
            <v>53.4</v>
          </cell>
          <cell r="BX57">
            <v>52.1</v>
          </cell>
          <cell r="CF57">
            <v>59.1</v>
          </cell>
          <cell r="CN57">
            <v>59.8</v>
          </cell>
        </row>
        <row r="72">
          <cell r="BP72" t="str">
            <v>H27</v>
          </cell>
          <cell r="BX72" t="str">
            <v>H28</v>
          </cell>
          <cell r="CF72" t="str">
            <v>H29</v>
          </cell>
          <cell r="CN72" t="str">
            <v>H30</v>
          </cell>
          <cell r="CV72" t="str">
            <v>R01</v>
          </cell>
        </row>
        <row r="73">
          <cell r="AN73" t="str">
            <v>当該団体値</v>
          </cell>
          <cell r="BP73">
            <v>39.4</v>
          </cell>
          <cell r="BX73">
            <v>38.299999999999997</v>
          </cell>
          <cell r="CF73">
            <v>53.5</v>
          </cell>
          <cell r="CN73">
            <v>54.1</v>
          </cell>
          <cell r="CV73">
            <v>42.2</v>
          </cell>
        </row>
        <row r="75">
          <cell r="BP75">
            <v>12.1</v>
          </cell>
          <cell r="BX75">
            <v>11.7</v>
          </cell>
          <cell r="CF75">
            <v>11.6</v>
          </cell>
          <cell r="CN75">
            <v>9.6999999999999993</v>
          </cell>
          <cell r="CV75">
            <v>8.1</v>
          </cell>
        </row>
        <row r="77">
          <cell r="AN77" t="str">
            <v>類似団体内平均値</v>
          </cell>
          <cell r="BP77">
            <v>13.1</v>
          </cell>
          <cell r="BX77">
            <v>0</v>
          </cell>
          <cell r="CF77">
            <v>0</v>
          </cell>
          <cell r="CN77">
            <v>0</v>
          </cell>
          <cell r="CV77">
            <v>3.1</v>
          </cell>
        </row>
        <row r="79">
          <cell r="BP79">
            <v>8.9</v>
          </cell>
          <cell r="BX79">
            <v>7.9</v>
          </cell>
          <cell r="CF79">
            <v>7.9</v>
          </cell>
          <cell r="CN79">
            <v>7.8</v>
          </cell>
          <cell r="CV79">
            <v>7.9</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01" t="s">
        <v>80</v>
      </c>
      <c r="C1" s="401"/>
      <c r="D1" s="401"/>
      <c r="E1" s="401"/>
      <c r="F1" s="401"/>
      <c r="G1" s="401"/>
      <c r="H1" s="401"/>
      <c r="I1" s="401"/>
      <c r="J1" s="401"/>
      <c r="K1" s="401"/>
      <c r="L1" s="401"/>
      <c r="M1" s="401"/>
      <c r="N1" s="401"/>
      <c r="O1" s="401"/>
      <c r="P1" s="401"/>
      <c r="Q1" s="401"/>
      <c r="R1" s="401"/>
      <c r="S1" s="401"/>
      <c r="T1" s="401"/>
      <c r="U1" s="401"/>
      <c r="V1" s="401"/>
      <c r="W1" s="401"/>
      <c r="X1" s="401"/>
      <c r="Y1" s="401"/>
      <c r="Z1" s="401"/>
      <c r="AA1" s="401"/>
      <c r="AB1" s="401"/>
      <c r="AC1" s="401"/>
      <c r="AD1" s="401"/>
      <c r="AE1" s="401"/>
      <c r="AF1" s="401"/>
      <c r="AG1" s="401"/>
      <c r="AH1" s="401"/>
      <c r="AI1" s="401"/>
      <c r="AJ1" s="401"/>
      <c r="AK1" s="401"/>
      <c r="AL1" s="401"/>
      <c r="AM1" s="401"/>
      <c r="AN1" s="401"/>
      <c r="AO1" s="401"/>
      <c r="AP1" s="401"/>
      <c r="AQ1" s="401"/>
      <c r="AR1" s="401"/>
      <c r="AS1" s="401"/>
      <c r="AT1" s="401"/>
      <c r="AU1" s="401"/>
      <c r="AV1" s="401"/>
      <c r="AW1" s="401"/>
      <c r="AX1" s="401"/>
      <c r="AY1" s="401"/>
      <c r="AZ1" s="401"/>
      <c r="BA1" s="401"/>
      <c r="BB1" s="401"/>
      <c r="BC1" s="401"/>
      <c r="BD1" s="401"/>
      <c r="BE1" s="401"/>
      <c r="BF1" s="401"/>
      <c r="BG1" s="401"/>
      <c r="BH1" s="401"/>
      <c r="BI1" s="401"/>
      <c r="BJ1" s="401"/>
      <c r="BK1" s="401"/>
      <c r="BL1" s="401"/>
      <c r="BM1" s="401"/>
      <c r="BN1" s="401"/>
      <c r="BO1" s="401"/>
      <c r="BP1" s="401"/>
      <c r="BQ1" s="401"/>
      <c r="BR1" s="401"/>
      <c r="BS1" s="401"/>
      <c r="BT1" s="401"/>
      <c r="BU1" s="401"/>
      <c r="BV1" s="401"/>
      <c r="BW1" s="401"/>
      <c r="BX1" s="401"/>
      <c r="BY1" s="401"/>
      <c r="BZ1" s="401"/>
      <c r="CA1" s="401"/>
      <c r="CB1" s="401"/>
      <c r="CC1" s="401"/>
      <c r="CD1" s="401"/>
      <c r="CE1" s="401"/>
      <c r="CF1" s="401"/>
      <c r="CG1" s="401"/>
      <c r="CH1" s="401"/>
      <c r="CI1" s="401"/>
      <c r="CJ1" s="401"/>
      <c r="CK1" s="401"/>
      <c r="CL1" s="401"/>
      <c r="CM1" s="401"/>
      <c r="CN1" s="401"/>
      <c r="CO1" s="401"/>
      <c r="CP1" s="401"/>
      <c r="CQ1" s="401"/>
      <c r="CR1" s="401"/>
      <c r="CS1" s="401"/>
      <c r="CT1" s="401"/>
      <c r="CU1" s="401"/>
      <c r="CV1" s="401"/>
      <c r="CW1" s="401"/>
      <c r="CX1" s="401"/>
      <c r="CY1" s="401"/>
      <c r="CZ1" s="401"/>
      <c r="DA1" s="401"/>
      <c r="DB1" s="401"/>
      <c r="DC1" s="401"/>
      <c r="DD1" s="401"/>
      <c r="DE1" s="401"/>
      <c r="DF1" s="401"/>
      <c r="DG1" s="401"/>
      <c r="DH1" s="401"/>
      <c r="DI1" s="401"/>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02" t="s">
        <v>82</v>
      </c>
      <c r="C3" s="403"/>
      <c r="D3" s="403"/>
      <c r="E3" s="404"/>
      <c r="F3" s="404"/>
      <c r="G3" s="404"/>
      <c r="H3" s="404"/>
      <c r="I3" s="404"/>
      <c r="J3" s="404"/>
      <c r="K3" s="404"/>
      <c r="L3" s="404" t="s">
        <v>83</v>
      </c>
      <c r="M3" s="404"/>
      <c r="N3" s="404"/>
      <c r="O3" s="404"/>
      <c r="P3" s="404"/>
      <c r="Q3" s="404"/>
      <c r="R3" s="411"/>
      <c r="S3" s="411"/>
      <c r="T3" s="411"/>
      <c r="U3" s="411"/>
      <c r="V3" s="412"/>
      <c r="W3" s="386" t="s">
        <v>84</v>
      </c>
      <c r="X3" s="387"/>
      <c r="Y3" s="387"/>
      <c r="Z3" s="387"/>
      <c r="AA3" s="387"/>
      <c r="AB3" s="403"/>
      <c r="AC3" s="411" t="s">
        <v>85</v>
      </c>
      <c r="AD3" s="387"/>
      <c r="AE3" s="387"/>
      <c r="AF3" s="387"/>
      <c r="AG3" s="387"/>
      <c r="AH3" s="387"/>
      <c r="AI3" s="387"/>
      <c r="AJ3" s="387"/>
      <c r="AK3" s="387"/>
      <c r="AL3" s="388"/>
      <c r="AM3" s="386" t="s">
        <v>86</v>
      </c>
      <c r="AN3" s="387"/>
      <c r="AO3" s="387"/>
      <c r="AP3" s="387"/>
      <c r="AQ3" s="387"/>
      <c r="AR3" s="387"/>
      <c r="AS3" s="387"/>
      <c r="AT3" s="387"/>
      <c r="AU3" s="387"/>
      <c r="AV3" s="387"/>
      <c r="AW3" s="387"/>
      <c r="AX3" s="388"/>
      <c r="AY3" s="423" t="s">
        <v>1</v>
      </c>
      <c r="AZ3" s="424"/>
      <c r="BA3" s="424"/>
      <c r="BB3" s="424"/>
      <c r="BC3" s="424"/>
      <c r="BD3" s="424"/>
      <c r="BE3" s="424"/>
      <c r="BF3" s="424"/>
      <c r="BG3" s="424"/>
      <c r="BH3" s="424"/>
      <c r="BI3" s="424"/>
      <c r="BJ3" s="424"/>
      <c r="BK3" s="424"/>
      <c r="BL3" s="424"/>
      <c r="BM3" s="425"/>
      <c r="BN3" s="386" t="s">
        <v>87</v>
      </c>
      <c r="BO3" s="387"/>
      <c r="BP3" s="387"/>
      <c r="BQ3" s="387"/>
      <c r="BR3" s="387"/>
      <c r="BS3" s="387"/>
      <c r="BT3" s="387"/>
      <c r="BU3" s="388"/>
      <c r="BV3" s="386" t="s">
        <v>88</v>
      </c>
      <c r="BW3" s="387"/>
      <c r="BX3" s="387"/>
      <c r="BY3" s="387"/>
      <c r="BZ3" s="387"/>
      <c r="CA3" s="387"/>
      <c r="CB3" s="387"/>
      <c r="CC3" s="388"/>
      <c r="CD3" s="423" t="s">
        <v>1</v>
      </c>
      <c r="CE3" s="424"/>
      <c r="CF3" s="424"/>
      <c r="CG3" s="424"/>
      <c r="CH3" s="424"/>
      <c r="CI3" s="424"/>
      <c r="CJ3" s="424"/>
      <c r="CK3" s="424"/>
      <c r="CL3" s="424"/>
      <c r="CM3" s="424"/>
      <c r="CN3" s="424"/>
      <c r="CO3" s="424"/>
      <c r="CP3" s="424"/>
      <c r="CQ3" s="424"/>
      <c r="CR3" s="424"/>
      <c r="CS3" s="425"/>
      <c r="CT3" s="386" t="s">
        <v>89</v>
      </c>
      <c r="CU3" s="387"/>
      <c r="CV3" s="387"/>
      <c r="CW3" s="387"/>
      <c r="CX3" s="387"/>
      <c r="CY3" s="387"/>
      <c r="CZ3" s="387"/>
      <c r="DA3" s="388"/>
      <c r="DB3" s="386" t="s">
        <v>90</v>
      </c>
      <c r="DC3" s="387"/>
      <c r="DD3" s="387"/>
      <c r="DE3" s="387"/>
      <c r="DF3" s="387"/>
      <c r="DG3" s="387"/>
      <c r="DH3" s="387"/>
      <c r="DI3" s="388"/>
      <c r="DJ3" s="186"/>
      <c r="DK3" s="186"/>
      <c r="DL3" s="186"/>
      <c r="DM3" s="186"/>
      <c r="DN3" s="186"/>
      <c r="DO3" s="186"/>
    </row>
    <row r="4" spans="1:119" ht="18.75" customHeight="1" x14ac:dyDescent="0.15">
      <c r="A4" s="187"/>
      <c r="B4" s="405"/>
      <c r="C4" s="406"/>
      <c r="D4" s="406"/>
      <c r="E4" s="407"/>
      <c r="F4" s="407"/>
      <c r="G4" s="407"/>
      <c r="H4" s="407"/>
      <c r="I4" s="407"/>
      <c r="J4" s="407"/>
      <c r="K4" s="407"/>
      <c r="L4" s="407"/>
      <c r="M4" s="407"/>
      <c r="N4" s="407"/>
      <c r="O4" s="407"/>
      <c r="P4" s="407"/>
      <c r="Q4" s="407"/>
      <c r="R4" s="413"/>
      <c r="S4" s="413"/>
      <c r="T4" s="413"/>
      <c r="U4" s="413"/>
      <c r="V4" s="414"/>
      <c r="W4" s="417"/>
      <c r="X4" s="418"/>
      <c r="Y4" s="418"/>
      <c r="Z4" s="418"/>
      <c r="AA4" s="418"/>
      <c r="AB4" s="406"/>
      <c r="AC4" s="413"/>
      <c r="AD4" s="418"/>
      <c r="AE4" s="418"/>
      <c r="AF4" s="418"/>
      <c r="AG4" s="418"/>
      <c r="AH4" s="418"/>
      <c r="AI4" s="418"/>
      <c r="AJ4" s="418"/>
      <c r="AK4" s="418"/>
      <c r="AL4" s="421"/>
      <c r="AM4" s="419"/>
      <c r="AN4" s="420"/>
      <c r="AO4" s="420"/>
      <c r="AP4" s="420"/>
      <c r="AQ4" s="420"/>
      <c r="AR4" s="420"/>
      <c r="AS4" s="420"/>
      <c r="AT4" s="420"/>
      <c r="AU4" s="420"/>
      <c r="AV4" s="420"/>
      <c r="AW4" s="420"/>
      <c r="AX4" s="422"/>
      <c r="AY4" s="389" t="s">
        <v>91</v>
      </c>
      <c r="AZ4" s="390"/>
      <c r="BA4" s="390"/>
      <c r="BB4" s="390"/>
      <c r="BC4" s="390"/>
      <c r="BD4" s="390"/>
      <c r="BE4" s="390"/>
      <c r="BF4" s="390"/>
      <c r="BG4" s="390"/>
      <c r="BH4" s="390"/>
      <c r="BI4" s="390"/>
      <c r="BJ4" s="390"/>
      <c r="BK4" s="390"/>
      <c r="BL4" s="390"/>
      <c r="BM4" s="391"/>
      <c r="BN4" s="392">
        <v>6628503</v>
      </c>
      <c r="BO4" s="393"/>
      <c r="BP4" s="393"/>
      <c r="BQ4" s="393"/>
      <c r="BR4" s="393"/>
      <c r="BS4" s="393"/>
      <c r="BT4" s="393"/>
      <c r="BU4" s="394"/>
      <c r="BV4" s="392">
        <v>5737209</v>
      </c>
      <c r="BW4" s="393"/>
      <c r="BX4" s="393"/>
      <c r="BY4" s="393"/>
      <c r="BZ4" s="393"/>
      <c r="CA4" s="393"/>
      <c r="CB4" s="393"/>
      <c r="CC4" s="394"/>
      <c r="CD4" s="395" t="s">
        <v>92</v>
      </c>
      <c r="CE4" s="396"/>
      <c r="CF4" s="396"/>
      <c r="CG4" s="396"/>
      <c r="CH4" s="396"/>
      <c r="CI4" s="396"/>
      <c r="CJ4" s="396"/>
      <c r="CK4" s="396"/>
      <c r="CL4" s="396"/>
      <c r="CM4" s="396"/>
      <c r="CN4" s="396"/>
      <c r="CO4" s="396"/>
      <c r="CP4" s="396"/>
      <c r="CQ4" s="396"/>
      <c r="CR4" s="396"/>
      <c r="CS4" s="397"/>
      <c r="CT4" s="398">
        <v>3.2</v>
      </c>
      <c r="CU4" s="399"/>
      <c r="CV4" s="399"/>
      <c r="CW4" s="399"/>
      <c r="CX4" s="399"/>
      <c r="CY4" s="399"/>
      <c r="CZ4" s="399"/>
      <c r="DA4" s="400"/>
      <c r="DB4" s="398">
        <v>2.9</v>
      </c>
      <c r="DC4" s="399"/>
      <c r="DD4" s="399"/>
      <c r="DE4" s="399"/>
      <c r="DF4" s="399"/>
      <c r="DG4" s="399"/>
      <c r="DH4" s="399"/>
      <c r="DI4" s="400"/>
      <c r="DJ4" s="186"/>
      <c r="DK4" s="186"/>
      <c r="DL4" s="186"/>
      <c r="DM4" s="186"/>
      <c r="DN4" s="186"/>
      <c r="DO4" s="186"/>
    </row>
    <row r="5" spans="1:119" ht="18.75" customHeight="1" x14ac:dyDescent="0.15">
      <c r="A5" s="187"/>
      <c r="B5" s="408"/>
      <c r="C5" s="409"/>
      <c r="D5" s="409"/>
      <c r="E5" s="410"/>
      <c r="F5" s="410"/>
      <c r="G5" s="410"/>
      <c r="H5" s="410"/>
      <c r="I5" s="410"/>
      <c r="J5" s="410"/>
      <c r="K5" s="410"/>
      <c r="L5" s="410"/>
      <c r="M5" s="410"/>
      <c r="N5" s="410"/>
      <c r="O5" s="410"/>
      <c r="P5" s="410"/>
      <c r="Q5" s="410"/>
      <c r="R5" s="415"/>
      <c r="S5" s="415"/>
      <c r="T5" s="415"/>
      <c r="U5" s="415"/>
      <c r="V5" s="416"/>
      <c r="W5" s="419"/>
      <c r="X5" s="420"/>
      <c r="Y5" s="420"/>
      <c r="Z5" s="420"/>
      <c r="AA5" s="420"/>
      <c r="AB5" s="409"/>
      <c r="AC5" s="415"/>
      <c r="AD5" s="420"/>
      <c r="AE5" s="420"/>
      <c r="AF5" s="420"/>
      <c r="AG5" s="420"/>
      <c r="AH5" s="420"/>
      <c r="AI5" s="420"/>
      <c r="AJ5" s="420"/>
      <c r="AK5" s="420"/>
      <c r="AL5" s="422"/>
      <c r="AM5" s="458" t="s">
        <v>93</v>
      </c>
      <c r="AN5" s="459"/>
      <c r="AO5" s="459"/>
      <c r="AP5" s="459"/>
      <c r="AQ5" s="459"/>
      <c r="AR5" s="459"/>
      <c r="AS5" s="459"/>
      <c r="AT5" s="460"/>
      <c r="AU5" s="461" t="s">
        <v>94</v>
      </c>
      <c r="AV5" s="462"/>
      <c r="AW5" s="462"/>
      <c r="AX5" s="462"/>
      <c r="AY5" s="463" t="s">
        <v>95</v>
      </c>
      <c r="AZ5" s="464"/>
      <c r="BA5" s="464"/>
      <c r="BB5" s="464"/>
      <c r="BC5" s="464"/>
      <c r="BD5" s="464"/>
      <c r="BE5" s="464"/>
      <c r="BF5" s="464"/>
      <c r="BG5" s="464"/>
      <c r="BH5" s="464"/>
      <c r="BI5" s="464"/>
      <c r="BJ5" s="464"/>
      <c r="BK5" s="464"/>
      <c r="BL5" s="464"/>
      <c r="BM5" s="465"/>
      <c r="BN5" s="429">
        <v>6490246</v>
      </c>
      <c r="BO5" s="430"/>
      <c r="BP5" s="430"/>
      <c r="BQ5" s="430"/>
      <c r="BR5" s="430"/>
      <c r="BS5" s="430"/>
      <c r="BT5" s="430"/>
      <c r="BU5" s="431"/>
      <c r="BV5" s="429">
        <v>5605368</v>
      </c>
      <c r="BW5" s="430"/>
      <c r="BX5" s="430"/>
      <c r="BY5" s="430"/>
      <c r="BZ5" s="430"/>
      <c r="CA5" s="430"/>
      <c r="CB5" s="430"/>
      <c r="CC5" s="431"/>
      <c r="CD5" s="432" t="s">
        <v>96</v>
      </c>
      <c r="CE5" s="433"/>
      <c r="CF5" s="433"/>
      <c r="CG5" s="433"/>
      <c r="CH5" s="433"/>
      <c r="CI5" s="433"/>
      <c r="CJ5" s="433"/>
      <c r="CK5" s="433"/>
      <c r="CL5" s="433"/>
      <c r="CM5" s="433"/>
      <c r="CN5" s="433"/>
      <c r="CO5" s="433"/>
      <c r="CP5" s="433"/>
      <c r="CQ5" s="433"/>
      <c r="CR5" s="433"/>
      <c r="CS5" s="434"/>
      <c r="CT5" s="426">
        <v>85.7</v>
      </c>
      <c r="CU5" s="427"/>
      <c r="CV5" s="427"/>
      <c r="CW5" s="427"/>
      <c r="CX5" s="427"/>
      <c r="CY5" s="427"/>
      <c r="CZ5" s="427"/>
      <c r="DA5" s="428"/>
      <c r="DB5" s="426">
        <v>89.7</v>
      </c>
      <c r="DC5" s="427"/>
      <c r="DD5" s="427"/>
      <c r="DE5" s="427"/>
      <c r="DF5" s="427"/>
      <c r="DG5" s="427"/>
      <c r="DH5" s="427"/>
      <c r="DI5" s="428"/>
      <c r="DJ5" s="186"/>
      <c r="DK5" s="186"/>
      <c r="DL5" s="186"/>
      <c r="DM5" s="186"/>
      <c r="DN5" s="186"/>
      <c r="DO5" s="186"/>
    </row>
    <row r="6" spans="1:119" ht="18.75" customHeight="1" x14ac:dyDescent="0.15">
      <c r="A6" s="187"/>
      <c r="B6" s="435" t="s">
        <v>97</v>
      </c>
      <c r="C6" s="436"/>
      <c r="D6" s="436"/>
      <c r="E6" s="437"/>
      <c r="F6" s="437"/>
      <c r="G6" s="437"/>
      <c r="H6" s="437"/>
      <c r="I6" s="437"/>
      <c r="J6" s="437"/>
      <c r="K6" s="437"/>
      <c r="L6" s="437" t="s">
        <v>98</v>
      </c>
      <c r="M6" s="437"/>
      <c r="N6" s="437"/>
      <c r="O6" s="437"/>
      <c r="P6" s="437"/>
      <c r="Q6" s="437"/>
      <c r="R6" s="441"/>
      <c r="S6" s="441"/>
      <c r="T6" s="441"/>
      <c r="U6" s="441"/>
      <c r="V6" s="442"/>
      <c r="W6" s="445" t="s">
        <v>99</v>
      </c>
      <c r="X6" s="446"/>
      <c r="Y6" s="446"/>
      <c r="Z6" s="446"/>
      <c r="AA6" s="446"/>
      <c r="AB6" s="436"/>
      <c r="AC6" s="449" t="s">
        <v>100</v>
      </c>
      <c r="AD6" s="450"/>
      <c r="AE6" s="450"/>
      <c r="AF6" s="450"/>
      <c r="AG6" s="450"/>
      <c r="AH6" s="450"/>
      <c r="AI6" s="450"/>
      <c r="AJ6" s="450"/>
      <c r="AK6" s="450"/>
      <c r="AL6" s="451"/>
      <c r="AM6" s="458" t="s">
        <v>101</v>
      </c>
      <c r="AN6" s="459"/>
      <c r="AO6" s="459"/>
      <c r="AP6" s="459"/>
      <c r="AQ6" s="459"/>
      <c r="AR6" s="459"/>
      <c r="AS6" s="459"/>
      <c r="AT6" s="460"/>
      <c r="AU6" s="461" t="s">
        <v>102</v>
      </c>
      <c r="AV6" s="462"/>
      <c r="AW6" s="462"/>
      <c r="AX6" s="462"/>
      <c r="AY6" s="463" t="s">
        <v>103</v>
      </c>
      <c r="AZ6" s="464"/>
      <c r="BA6" s="464"/>
      <c r="BB6" s="464"/>
      <c r="BC6" s="464"/>
      <c r="BD6" s="464"/>
      <c r="BE6" s="464"/>
      <c r="BF6" s="464"/>
      <c r="BG6" s="464"/>
      <c r="BH6" s="464"/>
      <c r="BI6" s="464"/>
      <c r="BJ6" s="464"/>
      <c r="BK6" s="464"/>
      <c r="BL6" s="464"/>
      <c r="BM6" s="465"/>
      <c r="BN6" s="429">
        <v>138257</v>
      </c>
      <c r="BO6" s="430"/>
      <c r="BP6" s="430"/>
      <c r="BQ6" s="430"/>
      <c r="BR6" s="430"/>
      <c r="BS6" s="430"/>
      <c r="BT6" s="430"/>
      <c r="BU6" s="431"/>
      <c r="BV6" s="429">
        <v>131841</v>
      </c>
      <c r="BW6" s="430"/>
      <c r="BX6" s="430"/>
      <c r="BY6" s="430"/>
      <c r="BZ6" s="430"/>
      <c r="CA6" s="430"/>
      <c r="CB6" s="430"/>
      <c r="CC6" s="431"/>
      <c r="CD6" s="432" t="s">
        <v>104</v>
      </c>
      <c r="CE6" s="433"/>
      <c r="CF6" s="433"/>
      <c r="CG6" s="433"/>
      <c r="CH6" s="433"/>
      <c r="CI6" s="433"/>
      <c r="CJ6" s="433"/>
      <c r="CK6" s="433"/>
      <c r="CL6" s="433"/>
      <c r="CM6" s="433"/>
      <c r="CN6" s="433"/>
      <c r="CO6" s="433"/>
      <c r="CP6" s="433"/>
      <c r="CQ6" s="433"/>
      <c r="CR6" s="433"/>
      <c r="CS6" s="434"/>
      <c r="CT6" s="466">
        <v>88.9</v>
      </c>
      <c r="CU6" s="467"/>
      <c r="CV6" s="467"/>
      <c r="CW6" s="467"/>
      <c r="CX6" s="467"/>
      <c r="CY6" s="467"/>
      <c r="CZ6" s="467"/>
      <c r="DA6" s="468"/>
      <c r="DB6" s="466">
        <v>94.1</v>
      </c>
      <c r="DC6" s="467"/>
      <c r="DD6" s="467"/>
      <c r="DE6" s="467"/>
      <c r="DF6" s="467"/>
      <c r="DG6" s="467"/>
      <c r="DH6" s="467"/>
      <c r="DI6" s="468"/>
      <c r="DJ6" s="186"/>
      <c r="DK6" s="186"/>
      <c r="DL6" s="186"/>
      <c r="DM6" s="186"/>
      <c r="DN6" s="186"/>
      <c r="DO6" s="186"/>
    </row>
    <row r="7" spans="1:119" ht="18.75" customHeight="1" x14ac:dyDescent="0.15">
      <c r="A7" s="187"/>
      <c r="B7" s="405"/>
      <c r="C7" s="406"/>
      <c r="D7" s="406"/>
      <c r="E7" s="407"/>
      <c r="F7" s="407"/>
      <c r="G7" s="407"/>
      <c r="H7" s="407"/>
      <c r="I7" s="407"/>
      <c r="J7" s="407"/>
      <c r="K7" s="407"/>
      <c r="L7" s="407"/>
      <c r="M7" s="407"/>
      <c r="N7" s="407"/>
      <c r="O7" s="407"/>
      <c r="P7" s="407"/>
      <c r="Q7" s="407"/>
      <c r="R7" s="413"/>
      <c r="S7" s="413"/>
      <c r="T7" s="413"/>
      <c r="U7" s="413"/>
      <c r="V7" s="414"/>
      <c r="W7" s="417"/>
      <c r="X7" s="418"/>
      <c r="Y7" s="418"/>
      <c r="Z7" s="418"/>
      <c r="AA7" s="418"/>
      <c r="AB7" s="406"/>
      <c r="AC7" s="452"/>
      <c r="AD7" s="453"/>
      <c r="AE7" s="453"/>
      <c r="AF7" s="453"/>
      <c r="AG7" s="453"/>
      <c r="AH7" s="453"/>
      <c r="AI7" s="453"/>
      <c r="AJ7" s="453"/>
      <c r="AK7" s="453"/>
      <c r="AL7" s="454"/>
      <c r="AM7" s="458" t="s">
        <v>105</v>
      </c>
      <c r="AN7" s="459"/>
      <c r="AO7" s="459"/>
      <c r="AP7" s="459"/>
      <c r="AQ7" s="459"/>
      <c r="AR7" s="459"/>
      <c r="AS7" s="459"/>
      <c r="AT7" s="460"/>
      <c r="AU7" s="461" t="s">
        <v>106</v>
      </c>
      <c r="AV7" s="462"/>
      <c r="AW7" s="462"/>
      <c r="AX7" s="462"/>
      <c r="AY7" s="463" t="s">
        <v>107</v>
      </c>
      <c r="AZ7" s="464"/>
      <c r="BA7" s="464"/>
      <c r="BB7" s="464"/>
      <c r="BC7" s="464"/>
      <c r="BD7" s="464"/>
      <c r="BE7" s="464"/>
      <c r="BF7" s="464"/>
      <c r="BG7" s="464"/>
      <c r="BH7" s="464"/>
      <c r="BI7" s="464"/>
      <c r="BJ7" s="464"/>
      <c r="BK7" s="464"/>
      <c r="BL7" s="464"/>
      <c r="BM7" s="465"/>
      <c r="BN7" s="429">
        <v>20070</v>
      </c>
      <c r="BO7" s="430"/>
      <c r="BP7" s="430"/>
      <c r="BQ7" s="430"/>
      <c r="BR7" s="430"/>
      <c r="BS7" s="430"/>
      <c r="BT7" s="430"/>
      <c r="BU7" s="431"/>
      <c r="BV7" s="429">
        <v>25121</v>
      </c>
      <c r="BW7" s="430"/>
      <c r="BX7" s="430"/>
      <c r="BY7" s="430"/>
      <c r="BZ7" s="430"/>
      <c r="CA7" s="430"/>
      <c r="CB7" s="430"/>
      <c r="CC7" s="431"/>
      <c r="CD7" s="432" t="s">
        <v>108</v>
      </c>
      <c r="CE7" s="433"/>
      <c r="CF7" s="433"/>
      <c r="CG7" s="433"/>
      <c r="CH7" s="433"/>
      <c r="CI7" s="433"/>
      <c r="CJ7" s="433"/>
      <c r="CK7" s="433"/>
      <c r="CL7" s="433"/>
      <c r="CM7" s="433"/>
      <c r="CN7" s="433"/>
      <c r="CO7" s="433"/>
      <c r="CP7" s="433"/>
      <c r="CQ7" s="433"/>
      <c r="CR7" s="433"/>
      <c r="CS7" s="434"/>
      <c r="CT7" s="429">
        <v>3644092</v>
      </c>
      <c r="CU7" s="430"/>
      <c r="CV7" s="430"/>
      <c r="CW7" s="430"/>
      <c r="CX7" s="430"/>
      <c r="CY7" s="430"/>
      <c r="CZ7" s="430"/>
      <c r="DA7" s="431"/>
      <c r="DB7" s="429">
        <v>3650818</v>
      </c>
      <c r="DC7" s="430"/>
      <c r="DD7" s="430"/>
      <c r="DE7" s="430"/>
      <c r="DF7" s="430"/>
      <c r="DG7" s="430"/>
      <c r="DH7" s="430"/>
      <c r="DI7" s="431"/>
      <c r="DJ7" s="186"/>
      <c r="DK7" s="186"/>
      <c r="DL7" s="186"/>
      <c r="DM7" s="186"/>
      <c r="DN7" s="186"/>
      <c r="DO7" s="186"/>
    </row>
    <row r="8" spans="1:119" ht="18.75" customHeight="1" thickBot="1" x14ac:dyDescent="0.2">
      <c r="A8" s="187"/>
      <c r="B8" s="438"/>
      <c r="C8" s="439"/>
      <c r="D8" s="439"/>
      <c r="E8" s="440"/>
      <c r="F8" s="440"/>
      <c r="G8" s="440"/>
      <c r="H8" s="440"/>
      <c r="I8" s="440"/>
      <c r="J8" s="440"/>
      <c r="K8" s="440"/>
      <c r="L8" s="440"/>
      <c r="M8" s="440"/>
      <c r="N8" s="440"/>
      <c r="O8" s="440"/>
      <c r="P8" s="440"/>
      <c r="Q8" s="440"/>
      <c r="R8" s="443"/>
      <c r="S8" s="443"/>
      <c r="T8" s="443"/>
      <c r="U8" s="443"/>
      <c r="V8" s="444"/>
      <c r="W8" s="447"/>
      <c r="X8" s="448"/>
      <c r="Y8" s="448"/>
      <c r="Z8" s="448"/>
      <c r="AA8" s="448"/>
      <c r="AB8" s="439"/>
      <c r="AC8" s="455"/>
      <c r="AD8" s="456"/>
      <c r="AE8" s="456"/>
      <c r="AF8" s="456"/>
      <c r="AG8" s="456"/>
      <c r="AH8" s="456"/>
      <c r="AI8" s="456"/>
      <c r="AJ8" s="456"/>
      <c r="AK8" s="456"/>
      <c r="AL8" s="457"/>
      <c r="AM8" s="458" t="s">
        <v>109</v>
      </c>
      <c r="AN8" s="459"/>
      <c r="AO8" s="459"/>
      <c r="AP8" s="459"/>
      <c r="AQ8" s="459"/>
      <c r="AR8" s="459"/>
      <c r="AS8" s="459"/>
      <c r="AT8" s="460"/>
      <c r="AU8" s="461" t="s">
        <v>110</v>
      </c>
      <c r="AV8" s="462"/>
      <c r="AW8" s="462"/>
      <c r="AX8" s="462"/>
      <c r="AY8" s="463" t="s">
        <v>111</v>
      </c>
      <c r="AZ8" s="464"/>
      <c r="BA8" s="464"/>
      <c r="BB8" s="464"/>
      <c r="BC8" s="464"/>
      <c r="BD8" s="464"/>
      <c r="BE8" s="464"/>
      <c r="BF8" s="464"/>
      <c r="BG8" s="464"/>
      <c r="BH8" s="464"/>
      <c r="BI8" s="464"/>
      <c r="BJ8" s="464"/>
      <c r="BK8" s="464"/>
      <c r="BL8" s="464"/>
      <c r="BM8" s="465"/>
      <c r="BN8" s="429">
        <v>118187</v>
      </c>
      <c r="BO8" s="430"/>
      <c r="BP8" s="430"/>
      <c r="BQ8" s="430"/>
      <c r="BR8" s="430"/>
      <c r="BS8" s="430"/>
      <c r="BT8" s="430"/>
      <c r="BU8" s="431"/>
      <c r="BV8" s="429">
        <v>106720</v>
      </c>
      <c r="BW8" s="430"/>
      <c r="BX8" s="430"/>
      <c r="BY8" s="430"/>
      <c r="BZ8" s="430"/>
      <c r="CA8" s="430"/>
      <c r="CB8" s="430"/>
      <c r="CC8" s="431"/>
      <c r="CD8" s="432" t="s">
        <v>112</v>
      </c>
      <c r="CE8" s="433"/>
      <c r="CF8" s="433"/>
      <c r="CG8" s="433"/>
      <c r="CH8" s="433"/>
      <c r="CI8" s="433"/>
      <c r="CJ8" s="433"/>
      <c r="CK8" s="433"/>
      <c r="CL8" s="433"/>
      <c r="CM8" s="433"/>
      <c r="CN8" s="433"/>
      <c r="CO8" s="433"/>
      <c r="CP8" s="433"/>
      <c r="CQ8" s="433"/>
      <c r="CR8" s="433"/>
      <c r="CS8" s="434"/>
      <c r="CT8" s="469">
        <v>0.39</v>
      </c>
      <c r="CU8" s="470"/>
      <c r="CV8" s="470"/>
      <c r="CW8" s="470"/>
      <c r="CX8" s="470"/>
      <c r="CY8" s="470"/>
      <c r="CZ8" s="470"/>
      <c r="DA8" s="471"/>
      <c r="DB8" s="469">
        <v>0.38</v>
      </c>
      <c r="DC8" s="470"/>
      <c r="DD8" s="470"/>
      <c r="DE8" s="470"/>
      <c r="DF8" s="470"/>
      <c r="DG8" s="470"/>
      <c r="DH8" s="470"/>
      <c r="DI8" s="471"/>
      <c r="DJ8" s="186"/>
      <c r="DK8" s="186"/>
      <c r="DL8" s="186"/>
      <c r="DM8" s="186"/>
      <c r="DN8" s="186"/>
      <c r="DO8" s="186"/>
    </row>
    <row r="9" spans="1:119" ht="18.75" customHeight="1" thickBot="1" x14ac:dyDescent="0.2">
      <c r="A9" s="187"/>
      <c r="B9" s="423" t="s">
        <v>113</v>
      </c>
      <c r="C9" s="424"/>
      <c r="D9" s="424"/>
      <c r="E9" s="424"/>
      <c r="F9" s="424"/>
      <c r="G9" s="424"/>
      <c r="H9" s="424"/>
      <c r="I9" s="424"/>
      <c r="J9" s="424"/>
      <c r="K9" s="472"/>
      <c r="L9" s="473" t="s">
        <v>114</v>
      </c>
      <c r="M9" s="474"/>
      <c r="N9" s="474"/>
      <c r="O9" s="474"/>
      <c r="P9" s="474"/>
      <c r="Q9" s="475"/>
      <c r="R9" s="476">
        <v>14067</v>
      </c>
      <c r="S9" s="477"/>
      <c r="T9" s="477"/>
      <c r="U9" s="477"/>
      <c r="V9" s="478"/>
      <c r="W9" s="386" t="s">
        <v>115</v>
      </c>
      <c r="X9" s="387"/>
      <c r="Y9" s="387"/>
      <c r="Z9" s="387"/>
      <c r="AA9" s="387"/>
      <c r="AB9" s="387"/>
      <c r="AC9" s="387"/>
      <c r="AD9" s="387"/>
      <c r="AE9" s="387"/>
      <c r="AF9" s="387"/>
      <c r="AG9" s="387"/>
      <c r="AH9" s="387"/>
      <c r="AI9" s="387"/>
      <c r="AJ9" s="387"/>
      <c r="AK9" s="387"/>
      <c r="AL9" s="388"/>
      <c r="AM9" s="458" t="s">
        <v>116</v>
      </c>
      <c r="AN9" s="459"/>
      <c r="AO9" s="459"/>
      <c r="AP9" s="459"/>
      <c r="AQ9" s="459"/>
      <c r="AR9" s="459"/>
      <c r="AS9" s="459"/>
      <c r="AT9" s="460"/>
      <c r="AU9" s="461" t="s">
        <v>94</v>
      </c>
      <c r="AV9" s="462"/>
      <c r="AW9" s="462"/>
      <c r="AX9" s="462"/>
      <c r="AY9" s="463" t="s">
        <v>117</v>
      </c>
      <c r="AZ9" s="464"/>
      <c r="BA9" s="464"/>
      <c r="BB9" s="464"/>
      <c r="BC9" s="464"/>
      <c r="BD9" s="464"/>
      <c r="BE9" s="464"/>
      <c r="BF9" s="464"/>
      <c r="BG9" s="464"/>
      <c r="BH9" s="464"/>
      <c r="BI9" s="464"/>
      <c r="BJ9" s="464"/>
      <c r="BK9" s="464"/>
      <c r="BL9" s="464"/>
      <c r="BM9" s="465"/>
      <c r="BN9" s="429">
        <v>11467</v>
      </c>
      <c r="BO9" s="430"/>
      <c r="BP9" s="430"/>
      <c r="BQ9" s="430"/>
      <c r="BR9" s="430"/>
      <c r="BS9" s="430"/>
      <c r="BT9" s="430"/>
      <c r="BU9" s="431"/>
      <c r="BV9" s="429">
        <v>-1014</v>
      </c>
      <c r="BW9" s="430"/>
      <c r="BX9" s="430"/>
      <c r="BY9" s="430"/>
      <c r="BZ9" s="430"/>
      <c r="CA9" s="430"/>
      <c r="CB9" s="430"/>
      <c r="CC9" s="431"/>
      <c r="CD9" s="432" t="s">
        <v>118</v>
      </c>
      <c r="CE9" s="433"/>
      <c r="CF9" s="433"/>
      <c r="CG9" s="433"/>
      <c r="CH9" s="433"/>
      <c r="CI9" s="433"/>
      <c r="CJ9" s="433"/>
      <c r="CK9" s="433"/>
      <c r="CL9" s="433"/>
      <c r="CM9" s="433"/>
      <c r="CN9" s="433"/>
      <c r="CO9" s="433"/>
      <c r="CP9" s="433"/>
      <c r="CQ9" s="433"/>
      <c r="CR9" s="433"/>
      <c r="CS9" s="434"/>
      <c r="CT9" s="426">
        <v>11.1</v>
      </c>
      <c r="CU9" s="427"/>
      <c r="CV9" s="427"/>
      <c r="CW9" s="427"/>
      <c r="CX9" s="427"/>
      <c r="CY9" s="427"/>
      <c r="CZ9" s="427"/>
      <c r="DA9" s="428"/>
      <c r="DB9" s="426">
        <v>12.4</v>
      </c>
      <c r="DC9" s="427"/>
      <c r="DD9" s="427"/>
      <c r="DE9" s="427"/>
      <c r="DF9" s="427"/>
      <c r="DG9" s="427"/>
      <c r="DH9" s="427"/>
      <c r="DI9" s="428"/>
      <c r="DJ9" s="186"/>
      <c r="DK9" s="186"/>
      <c r="DL9" s="186"/>
      <c r="DM9" s="186"/>
      <c r="DN9" s="186"/>
      <c r="DO9" s="186"/>
    </row>
    <row r="10" spans="1:119" ht="18.75" customHeight="1" thickBot="1" x14ac:dyDescent="0.2">
      <c r="A10" s="187"/>
      <c r="B10" s="423"/>
      <c r="C10" s="424"/>
      <c r="D10" s="424"/>
      <c r="E10" s="424"/>
      <c r="F10" s="424"/>
      <c r="G10" s="424"/>
      <c r="H10" s="424"/>
      <c r="I10" s="424"/>
      <c r="J10" s="424"/>
      <c r="K10" s="472"/>
      <c r="L10" s="479" t="s">
        <v>119</v>
      </c>
      <c r="M10" s="459"/>
      <c r="N10" s="459"/>
      <c r="O10" s="459"/>
      <c r="P10" s="459"/>
      <c r="Q10" s="460"/>
      <c r="R10" s="480">
        <v>14651</v>
      </c>
      <c r="S10" s="481"/>
      <c r="T10" s="481"/>
      <c r="U10" s="481"/>
      <c r="V10" s="482"/>
      <c r="W10" s="417"/>
      <c r="X10" s="418"/>
      <c r="Y10" s="418"/>
      <c r="Z10" s="418"/>
      <c r="AA10" s="418"/>
      <c r="AB10" s="418"/>
      <c r="AC10" s="418"/>
      <c r="AD10" s="418"/>
      <c r="AE10" s="418"/>
      <c r="AF10" s="418"/>
      <c r="AG10" s="418"/>
      <c r="AH10" s="418"/>
      <c r="AI10" s="418"/>
      <c r="AJ10" s="418"/>
      <c r="AK10" s="418"/>
      <c r="AL10" s="421"/>
      <c r="AM10" s="458" t="s">
        <v>120</v>
      </c>
      <c r="AN10" s="459"/>
      <c r="AO10" s="459"/>
      <c r="AP10" s="459"/>
      <c r="AQ10" s="459"/>
      <c r="AR10" s="459"/>
      <c r="AS10" s="459"/>
      <c r="AT10" s="460"/>
      <c r="AU10" s="461" t="s">
        <v>94</v>
      </c>
      <c r="AV10" s="462"/>
      <c r="AW10" s="462"/>
      <c r="AX10" s="462"/>
      <c r="AY10" s="463" t="s">
        <v>121</v>
      </c>
      <c r="AZ10" s="464"/>
      <c r="BA10" s="464"/>
      <c r="BB10" s="464"/>
      <c r="BC10" s="464"/>
      <c r="BD10" s="464"/>
      <c r="BE10" s="464"/>
      <c r="BF10" s="464"/>
      <c r="BG10" s="464"/>
      <c r="BH10" s="464"/>
      <c r="BI10" s="464"/>
      <c r="BJ10" s="464"/>
      <c r="BK10" s="464"/>
      <c r="BL10" s="464"/>
      <c r="BM10" s="465"/>
      <c r="BN10" s="429">
        <v>557</v>
      </c>
      <c r="BO10" s="430"/>
      <c r="BP10" s="430"/>
      <c r="BQ10" s="430"/>
      <c r="BR10" s="430"/>
      <c r="BS10" s="430"/>
      <c r="BT10" s="430"/>
      <c r="BU10" s="431"/>
      <c r="BV10" s="429">
        <v>230</v>
      </c>
      <c r="BW10" s="430"/>
      <c r="BX10" s="430"/>
      <c r="BY10" s="430"/>
      <c r="BZ10" s="430"/>
      <c r="CA10" s="430"/>
      <c r="CB10" s="430"/>
      <c r="CC10" s="431"/>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23"/>
      <c r="C11" s="424"/>
      <c r="D11" s="424"/>
      <c r="E11" s="424"/>
      <c r="F11" s="424"/>
      <c r="G11" s="424"/>
      <c r="H11" s="424"/>
      <c r="I11" s="424"/>
      <c r="J11" s="424"/>
      <c r="K11" s="472"/>
      <c r="L11" s="483" t="s">
        <v>123</v>
      </c>
      <c r="M11" s="484"/>
      <c r="N11" s="484"/>
      <c r="O11" s="484"/>
      <c r="P11" s="484"/>
      <c r="Q11" s="485"/>
      <c r="R11" s="486" t="s">
        <v>124</v>
      </c>
      <c r="S11" s="487"/>
      <c r="T11" s="487"/>
      <c r="U11" s="487"/>
      <c r="V11" s="488"/>
      <c r="W11" s="417"/>
      <c r="X11" s="418"/>
      <c r="Y11" s="418"/>
      <c r="Z11" s="418"/>
      <c r="AA11" s="418"/>
      <c r="AB11" s="418"/>
      <c r="AC11" s="418"/>
      <c r="AD11" s="418"/>
      <c r="AE11" s="418"/>
      <c r="AF11" s="418"/>
      <c r="AG11" s="418"/>
      <c r="AH11" s="418"/>
      <c r="AI11" s="418"/>
      <c r="AJ11" s="418"/>
      <c r="AK11" s="418"/>
      <c r="AL11" s="421"/>
      <c r="AM11" s="458" t="s">
        <v>125</v>
      </c>
      <c r="AN11" s="459"/>
      <c r="AO11" s="459"/>
      <c r="AP11" s="459"/>
      <c r="AQ11" s="459"/>
      <c r="AR11" s="459"/>
      <c r="AS11" s="459"/>
      <c r="AT11" s="460"/>
      <c r="AU11" s="461" t="s">
        <v>94</v>
      </c>
      <c r="AV11" s="462"/>
      <c r="AW11" s="462"/>
      <c r="AX11" s="462"/>
      <c r="AY11" s="463" t="s">
        <v>126</v>
      </c>
      <c r="AZ11" s="464"/>
      <c r="BA11" s="464"/>
      <c r="BB11" s="464"/>
      <c r="BC11" s="464"/>
      <c r="BD11" s="464"/>
      <c r="BE11" s="464"/>
      <c r="BF11" s="464"/>
      <c r="BG11" s="464"/>
      <c r="BH11" s="464"/>
      <c r="BI11" s="464"/>
      <c r="BJ11" s="464"/>
      <c r="BK11" s="464"/>
      <c r="BL11" s="464"/>
      <c r="BM11" s="465"/>
      <c r="BN11" s="429">
        <v>0</v>
      </c>
      <c r="BO11" s="430"/>
      <c r="BP11" s="430"/>
      <c r="BQ11" s="430"/>
      <c r="BR11" s="430"/>
      <c r="BS11" s="430"/>
      <c r="BT11" s="430"/>
      <c r="BU11" s="431"/>
      <c r="BV11" s="429">
        <v>0</v>
      </c>
      <c r="BW11" s="430"/>
      <c r="BX11" s="430"/>
      <c r="BY11" s="430"/>
      <c r="BZ11" s="430"/>
      <c r="CA11" s="430"/>
      <c r="CB11" s="430"/>
      <c r="CC11" s="431"/>
      <c r="CD11" s="432" t="s">
        <v>127</v>
      </c>
      <c r="CE11" s="433"/>
      <c r="CF11" s="433"/>
      <c r="CG11" s="433"/>
      <c r="CH11" s="433"/>
      <c r="CI11" s="433"/>
      <c r="CJ11" s="433"/>
      <c r="CK11" s="433"/>
      <c r="CL11" s="433"/>
      <c r="CM11" s="433"/>
      <c r="CN11" s="433"/>
      <c r="CO11" s="433"/>
      <c r="CP11" s="433"/>
      <c r="CQ11" s="433"/>
      <c r="CR11" s="433"/>
      <c r="CS11" s="434"/>
      <c r="CT11" s="469" t="s">
        <v>128</v>
      </c>
      <c r="CU11" s="470"/>
      <c r="CV11" s="470"/>
      <c r="CW11" s="470"/>
      <c r="CX11" s="470"/>
      <c r="CY11" s="470"/>
      <c r="CZ11" s="470"/>
      <c r="DA11" s="471"/>
      <c r="DB11" s="469" t="s">
        <v>128</v>
      </c>
      <c r="DC11" s="470"/>
      <c r="DD11" s="470"/>
      <c r="DE11" s="470"/>
      <c r="DF11" s="470"/>
      <c r="DG11" s="470"/>
      <c r="DH11" s="470"/>
      <c r="DI11" s="471"/>
      <c r="DJ11" s="186"/>
      <c r="DK11" s="186"/>
      <c r="DL11" s="186"/>
      <c r="DM11" s="186"/>
      <c r="DN11" s="186"/>
      <c r="DO11" s="186"/>
    </row>
    <row r="12" spans="1:119" ht="18.75" customHeight="1" x14ac:dyDescent="0.15">
      <c r="A12" s="187"/>
      <c r="B12" s="489" t="s">
        <v>129</v>
      </c>
      <c r="C12" s="490"/>
      <c r="D12" s="490"/>
      <c r="E12" s="490"/>
      <c r="F12" s="490"/>
      <c r="G12" s="490"/>
      <c r="H12" s="490"/>
      <c r="I12" s="490"/>
      <c r="J12" s="490"/>
      <c r="K12" s="491"/>
      <c r="L12" s="498" t="s">
        <v>130</v>
      </c>
      <c r="M12" s="499"/>
      <c r="N12" s="499"/>
      <c r="O12" s="499"/>
      <c r="P12" s="499"/>
      <c r="Q12" s="500"/>
      <c r="R12" s="501">
        <v>13884</v>
      </c>
      <c r="S12" s="502"/>
      <c r="T12" s="502"/>
      <c r="U12" s="502"/>
      <c r="V12" s="503"/>
      <c r="W12" s="504" t="s">
        <v>1</v>
      </c>
      <c r="X12" s="462"/>
      <c r="Y12" s="462"/>
      <c r="Z12" s="462"/>
      <c r="AA12" s="462"/>
      <c r="AB12" s="505"/>
      <c r="AC12" s="506" t="s">
        <v>131</v>
      </c>
      <c r="AD12" s="507"/>
      <c r="AE12" s="507"/>
      <c r="AF12" s="507"/>
      <c r="AG12" s="508"/>
      <c r="AH12" s="506" t="s">
        <v>132</v>
      </c>
      <c r="AI12" s="507"/>
      <c r="AJ12" s="507"/>
      <c r="AK12" s="507"/>
      <c r="AL12" s="509"/>
      <c r="AM12" s="458" t="s">
        <v>133</v>
      </c>
      <c r="AN12" s="459"/>
      <c r="AO12" s="459"/>
      <c r="AP12" s="459"/>
      <c r="AQ12" s="459"/>
      <c r="AR12" s="459"/>
      <c r="AS12" s="459"/>
      <c r="AT12" s="460"/>
      <c r="AU12" s="461" t="s">
        <v>134</v>
      </c>
      <c r="AV12" s="462"/>
      <c r="AW12" s="462"/>
      <c r="AX12" s="462"/>
      <c r="AY12" s="463" t="s">
        <v>135</v>
      </c>
      <c r="AZ12" s="464"/>
      <c r="BA12" s="464"/>
      <c r="BB12" s="464"/>
      <c r="BC12" s="464"/>
      <c r="BD12" s="464"/>
      <c r="BE12" s="464"/>
      <c r="BF12" s="464"/>
      <c r="BG12" s="464"/>
      <c r="BH12" s="464"/>
      <c r="BI12" s="464"/>
      <c r="BJ12" s="464"/>
      <c r="BK12" s="464"/>
      <c r="BL12" s="464"/>
      <c r="BM12" s="465"/>
      <c r="BN12" s="429">
        <v>0</v>
      </c>
      <c r="BO12" s="430"/>
      <c r="BP12" s="430"/>
      <c r="BQ12" s="430"/>
      <c r="BR12" s="430"/>
      <c r="BS12" s="430"/>
      <c r="BT12" s="430"/>
      <c r="BU12" s="431"/>
      <c r="BV12" s="429">
        <v>0</v>
      </c>
      <c r="BW12" s="430"/>
      <c r="BX12" s="430"/>
      <c r="BY12" s="430"/>
      <c r="BZ12" s="430"/>
      <c r="CA12" s="430"/>
      <c r="CB12" s="430"/>
      <c r="CC12" s="431"/>
      <c r="CD12" s="432" t="s">
        <v>136</v>
      </c>
      <c r="CE12" s="433"/>
      <c r="CF12" s="433"/>
      <c r="CG12" s="433"/>
      <c r="CH12" s="433"/>
      <c r="CI12" s="433"/>
      <c r="CJ12" s="433"/>
      <c r="CK12" s="433"/>
      <c r="CL12" s="433"/>
      <c r="CM12" s="433"/>
      <c r="CN12" s="433"/>
      <c r="CO12" s="433"/>
      <c r="CP12" s="433"/>
      <c r="CQ12" s="433"/>
      <c r="CR12" s="433"/>
      <c r="CS12" s="434"/>
      <c r="CT12" s="469" t="s">
        <v>137</v>
      </c>
      <c r="CU12" s="470"/>
      <c r="CV12" s="470"/>
      <c r="CW12" s="470"/>
      <c r="CX12" s="470"/>
      <c r="CY12" s="470"/>
      <c r="CZ12" s="470"/>
      <c r="DA12" s="471"/>
      <c r="DB12" s="469" t="s">
        <v>137</v>
      </c>
      <c r="DC12" s="470"/>
      <c r="DD12" s="470"/>
      <c r="DE12" s="470"/>
      <c r="DF12" s="470"/>
      <c r="DG12" s="470"/>
      <c r="DH12" s="470"/>
      <c r="DI12" s="471"/>
      <c r="DJ12" s="186"/>
      <c r="DK12" s="186"/>
      <c r="DL12" s="186"/>
      <c r="DM12" s="186"/>
      <c r="DN12" s="186"/>
      <c r="DO12" s="186"/>
    </row>
    <row r="13" spans="1:119" ht="18.75" customHeight="1" x14ac:dyDescent="0.15">
      <c r="A13" s="187"/>
      <c r="B13" s="492"/>
      <c r="C13" s="493"/>
      <c r="D13" s="493"/>
      <c r="E13" s="493"/>
      <c r="F13" s="493"/>
      <c r="G13" s="493"/>
      <c r="H13" s="493"/>
      <c r="I13" s="493"/>
      <c r="J13" s="493"/>
      <c r="K13" s="494"/>
      <c r="L13" s="197"/>
      <c r="M13" s="520" t="s">
        <v>138</v>
      </c>
      <c r="N13" s="521"/>
      <c r="O13" s="521"/>
      <c r="P13" s="521"/>
      <c r="Q13" s="522"/>
      <c r="R13" s="513">
        <v>13810</v>
      </c>
      <c r="S13" s="514"/>
      <c r="T13" s="514"/>
      <c r="U13" s="514"/>
      <c r="V13" s="515"/>
      <c r="W13" s="445" t="s">
        <v>139</v>
      </c>
      <c r="X13" s="446"/>
      <c r="Y13" s="446"/>
      <c r="Z13" s="446"/>
      <c r="AA13" s="446"/>
      <c r="AB13" s="436"/>
      <c r="AC13" s="480">
        <v>322</v>
      </c>
      <c r="AD13" s="481"/>
      <c r="AE13" s="481"/>
      <c r="AF13" s="481"/>
      <c r="AG13" s="523"/>
      <c r="AH13" s="480">
        <v>381</v>
      </c>
      <c r="AI13" s="481"/>
      <c r="AJ13" s="481"/>
      <c r="AK13" s="481"/>
      <c r="AL13" s="482"/>
      <c r="AM13" s="458" t="s">
        <v>140</v>
      </c>
      <c r="AN13" s="459"/>
      <c r="AO13" s="459"/>
      <c r="AP13" s="459"/>
      <c r="AQ13" s="459"/>
      <c r="AR13" s="459"/>
      <c r="AS13" s="459"/>
      <c r="AT13" s="460"/>
      <c r="AU13" s="461" t="s">
        <v>141</v>
      </c>
      <c r="AV13" s="462"/>
      <c r="AW13" s="462"/>
      <c r="AX13" s="462"/>
      <c r="AY13" s="463" t="s">
        <v>142</v>
      </c>
      <c r="AZ13" s="464"/>
      <c r="BA13" s="464"/>
      <c r="BB13" s="464"/>
      <c r="BC13" s="464"/>
      <c r="BD13" s="464"/>
      <c r="BE13" s="464"/>
      <c r="BF13" s="464"/>
      <c r="BG13" s="464"/>
      <c r="BH13" s="464"/>
      <c r="BI13" s="464"/>
      <c r="BJ13" s="464"/>
      <c r="BK13" s="464"/>
      <c r="BL13" s="464"/>
      <c r="BM13" s="465"/>
      <c r="BN13" s="429">
        <v>12024</v>
      </c>
      <c r="BO13" s="430"/>
      <c r="BP13" s="430"/>
      <c r="BQ13" s="430"/>
      <c r="BR13" s="430"/>
      <c r="BS13" s="430"/>
      <c r="BT13" s="430"/>
      <c r="BU13" s="431"/>
      <c r="BV13" s="429">
        <v>-784</v>
      </c>
      <c r="BW13" s="430"/>
      <c r="BX13" s="430"/>
      <c r="BY13" s="430"/>
      <c r="BZ13" s="430"/>
      <c r="CA13" s="430"/>
      <c r="CB13" s="430"/>
      <c r="CC13" s="431"/>
      <c r="CD13" s="432" t="s">
        <v>143</v>
      </c>
      <c r="CE13" s="433"/>
      <c r="CF13" s="433"/>
      <c r="CG13" s="433"/>
      <c r="CH13" s="433"/>
      <c r="CI13" s="433"/>
      <c r="CJ13" s="433"/>
      <c r="CK13" s="433"/>
      <c r="CL13" s="433"/>
      <c r="CM13" s="433"/>
      <c r="CN13" s="433"/>
      <c r="CO13" s="433"/>
      <c r="CP13" s="433"/>
      <c r="CQ13" s="433"/>
      <c r="CR13" s="433"/>
      <c r="CS13" s="434"/>
      <c r="CT13" s="426">
        <v>8.1</v>
      </c>
      <c r="CU13" s="427"/>
      <c r="CV13" s="427"/>
      <c r="CW13" s="427"/>
      <c r="CX13" s="427"/>
      <c r="CY13" s="427"/>
      <c r="CZ13" s="427"/>
      <c r="DA13" s="428"/>
      <c r="DB13" s="426">
        <v>9.6999999999999993</v>
      </c>
      <c r="DC13" s="427"/>
      <c r="DD13" s="427"/>
      <c r="DE13" s="427"/>
      <c r="DF13" s="427"/>
      <c r="DG13" s="427"/>
      <c r="DH13" s="427"/>
      <c r="DI13" s="428"/>
      <c r="DJ13" s="186"/>
      <c r="DK13" s="186"/>
      <c r="DL13" s="186"/>
      <c r="DM13" s="186"/>
      <c r="DN13" s="186"/>
      <c r="DO13" s="186"/>
    </row>
    <row r="14" spans="1:119" ht="18.75" customHeight="1" thickBot="1" x14ac:dyDescent="0.2">
      <c r="A14" s="187"/>
      <c r="B14" s="492"/>
      <c r="C14" s="493"/>
      <c r="D14" s="493"/>
      <c r="E14" s="493"/>
      <c r="F14" s="493"/>
      <c r="G14" s="493"/>
      <c r="H14" s="493"/>
      <c r="I14" s="493"/>
      <c r="J14" s="493"/>
      <c r="K14" s="494"/>
      <c r="L14" s="510" t="s">
        <v>144</v>
      </c>
      <c r="M14" s="511"/>
      <c r="N14" s="511"/>
      <c r="O14" s="511"/>
      <c r="P14" s="511"/>
      <c r="Q14" s="512"/>
      <c r="R14" s="513">
        <v>14085</v>
      </c>
      <c r="S14" s="514"/>
      <c r="T14" s="514"/>
      <c r="U14" s="514"/>
      <c r="V14" s="515"/>
      <c r="W14" s="419"/>
      <c r="X14" s="420"/>
      <c r="Y14" s="420"/>
      <c r="Z14" s="420"/>
      <c r="AA14" s="420"/>
      <c r="AB14" s="409"/>
      <c r="AC14" s="516">
        <v>4.9000000000000004</v>
      </c>
      <c r="AD14" s="517"/>
      <c r="AE14" s="517"/>
      <c r="AF14" s="517"/>
      <c r="AG14" s="518"/>
      <c r="AH14" s="516">
        <v>5.6</v>
      </c>
      <c r="AI14" s="517"/>
      <c r="AJ14" s="517"/>
      <c r="AK14" s="517"/>
      <c r="AL14" s="519"/>
      <c r="AM14" s="458"/>
      <c r="AN14" s="459"/>
      <c r="AO14" s="459"/>
      <c r="AP14" s="459"/>
      <c r="AQ14" s="459"/>
      <c r="AR14" s="459"/>
      <c r="AS14" s="459"/>
      <c r="AT14" s="460"/>
      <c r="AU14" s="461"/>
      <c r="AV14" s="462"/>
      <c r="AW14" s="462"/>
      <c r="AX14" s="462"/>
      <c r="AY14" s="463"/>
      <c r="AZ14" s="464"/>
      <c r="BA14" s="464"/>
      <c r="BB14" s="464"/>
      <c r="BC14" s="464"/>
      <c r="BD14" s="464"/>
      <c r="BE14" s="464"/>
      <c r="BF14" s="464"/>
      <c r="BG14" s="464"/>
      <c r="BH14" s="464"/>
      <c r="BI14" s="464"/>
      <c r="BJ14" s="464"/>
      <c r="BK14" s="464"/>
      <c r="BL14" s="464"/>
      <c r="BM14" s="465"/>
      <c r="BN14" s="429"/>
      <c r="BO14" s="430"/>
      <c r="BP14" s="430"/>
      <c r="BQ14" s="430"/>
      <c r="BR14" s="430"/>
      <c r="BS14" s="430"/>
      <c r="BT14" s="430"/>
      <c r="BU14" s="431"/>
      <c r="BV14" s="429"/>
      <c r="BW14" s="430"/>
      <c r="BX14" s="430"/>
      <c r="BY14" s="430"/>
      <c r="BZ14" s="430"/>
      <c r="CA14" s="430"/>
      <c r="CB14" s="430"/>
      <c r="CC14" s="431"/>
      <c r="CD14" s="524" t="s">
        <v>145</v>
      </c>
      <c r="CE14" s="525"/>
      <c r="CF14" s="525"/>
      <c r="CG14" s="525"/>
      <c r="CH14" s="525"/>
      <c r="CI14" s="525"/>
      <c r="CJ14" s="525"/>
      <c r="CK14" s="525"/>
      <c r="CL14" s="525"/>
      <c r="CM14" s="525"/>
      <c r="CN14" s="525"/>
      <c r="CO14" s="525"/>
      <c r="CP14" s="525"/>
      <c r="CQ14" s="525"/>
      <c r="CR14" s="525"/>
      <c r="CS14" s="526"/>
      <c r="CT14" s="527">
        <v>42.2</v>
      </c>
      <c r="CU14" s="528"/>
      <c r="CV14" s="528"/>
      <c r="CW14" s="528"/>
      <c r="CX14" s="528"/>
      <c r="CY14" s="528"/>
      <c r="CZ14" s="528"/>
      <c r="DA14" s="529"/>
      <c r="DB14" s="527">
        <v>54.1</v>
      </c>
      <c r="DC14" s="528"/>
      <c r="DD14" s="528"/>
      <c r="DE14" s="528"/>
      <c r="DF14" s="528"/>
      <c r="DG14" s="528"/>
      <c r="DH14" s="528"/>
      <c r="DI14" s="529"/>
      <c r="DJ14" s="186"/>
      <c r="DK14" s="186"/>
      <c r="DL14" s="186"/>
      <c r="DM14" s="186"/>
      <c r="DN14" s="186"/>
      <c r="DO14" s="186"/>
    </row>
    <row r="15" spans="1:119" ht="18.75" customHeight="1" x14ac:dyDescent="0.15">
      <c r="A15" s="187"/>
      <c r="B15" s="492"/>
      <c r="C15" s="493"/>
      <c r="D15" s="493"/>
      <c r="E15" s="493"/>
      <c r="F15" s="493"/>
      <c r="G15" s="493"/>
      <c r="H15" s="493"/>
      <c r="I15" s="493"/>
      <c r="J15" s="493"/>
      <c r="K15" s="494"/>
      <c r="L15" s="197"/>
      <c r="M15" s="520" t="s">
        <v>138</v>
      </c>
      <c r="N15" s="521"/>
      <c r="O15" s="521"/>
      <c r="P15" s="521"/>
      <c r="Q15" s="522"/>
      <c r="R15" s="513">
        <v>14018</v>
      </c>
      <c r="S15" s="514"/>
      <c r="T15" s="514"/>
      <c r="U15" s="514"/>
      <c r="V15" s="515"/>
      <c r="W15" s="445" t="s">
        <v>146</v>
      </c>
      <c r="X15" s="446"/>
      <c r="Y15" s="446"/>
      <c r="Z15" s="446"/>
      <c r="AA15" s="446"/>
      <c r="AB15" s="436"/>
      <c r="AC15" s="480">
        <v>1782</v>
      </c>
      <c r="AD15" s="481"/>
      <c r="AE15" s="481"/>
      <c r="AF15" s="481"/>
      <c r="AG15" s="523"/>
      <c r="AH15" s="480">
        <v>1948</v>
      </c>
      <c r="AI15" s="481"/>
      <c r="AJ15" s="481"/>
      <c r="AK15" s="481"/>
      <c r="AL15" s="482"/>
      <c r="AM15" s="458"/>
      <c r="AN15" s="459"/>
      <c r="AO15" s="459"/>
      <c r="AP15" s="459"/>
      <c r="AQ15" s="459"/>
      <c r="AR15" s="459"/>
      <c r="AS15" s="459"/>
      <c r="AT15" s="460"/>
      <c r="AU15" s="461"/>
      <c r="AV15" s="462"/>
      <c r="AW15" s="462"/>
      <c r="AX15" s="462"/>
      <c r="AY15" s="389" t="s">
        <v>147</v>
      </c>
      <c r="AZ15" s="390"/>
      <c r="BA15" s="390"/>
      <c r="BB15" s="390"/>
      <c r="BC15" s="390"/>
      <c r="BD15" s="390"/>
      <c r="BE15" s="390"/>
      <c r="BF15" s="390"/>
      <c r="BG15" s="390"/>
      <c r="BH15" s="390"/>
      <c r="BI15" s="390"/>
      <c r="BJ15" s="390"/>
      <c r="BK15" s="390"/>
      <c r="BL15" s="390"/>
      <c r="BM15" s="391"/>
      <c r="BN15" s="392">
        <v>1242792</v>
      </c>
      <c r="BO15" s="393"/>
      <c r="BP15" s="393"/>
      <c r="BQ15" s="393"/>
      <c r="BR15" s="393"/>
      <c r="BS15" s="393"/>
      <c r="BT15" s="393"/>
      <c r="BU15" s="394"/>
      <c r="BV15" s="392">
        <v>1231569</v>
      </c>
      <c r="BW15" s="393"/>
      <c r="BX15" s="393"/>
      <c r="BY15" s="393"/>
      <c r="BZ15" s="393"/>
      <c r="CA15" s="393"/>
      <c r="CB15" s="393"/>
      <c r="CC15" s="394"/>
      <c r="CD15" s="530" t="s">
        <v>148</v>
      </c>
      <c r="CE15" s="531"/>
      <c r="CF15" s="531"/>
      <c r="CG15" s="531"/>
      <c r="CH15" s="531"/>
      <c r="CI15" s="531"/>
      <c r="CJ15" s="531"/>
      <c r="CK15" s="531"/>
      <c r="CL15" s="531"/>
      <c r="CM15" s="531"/>
      <c r="CN15" s="531"/>
      <c r="CO15" s="531"/>
      <c r="CP15" s="531"/>
      <c r="CQ15" s="531"/>
      <c r="CR15" s="531"/>
      <c r="CS15" s="53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492"/>
      <c r="C16" s="493"/>
      <c r="D16" s="493"/>
      <c r="E16" s="493"/>
      <c r="F16" s="493"/>
      <c r="G16" s="493"/>
      <c r="H16" s="493"/>
      <c r="I16" s="493"/>
      <c r="J16" s="493"/>
      <c r="K16" s="494"/>
      <c r="L16" s="510" t="s">
        <v>149</v>
      </c>
      <c r="M16" s="541"/>
      <c r="N16" s="541"/>
      <c r="O16" s="541"/>
      <c r="P16" s="541"/>
      <c r="Q16" s="542"/>
      <c r="R16" s="533" t="s">
        <v>150</v>
      </c>
      <c r="S16" s="534"/>
      <c r="T16" s="534"/>
      <c r="U16" s="534"/>
      <c r="V16" s="535"/>
      <c r="W16" s="419"/>
      <c r="X16" s="420"/>
      <c r="Y16" s="420"/>
      <c r="Z16" s="420"/>
      <c r="AA16" s="420"/>
      <c r="AB16" s="409"/>
      <c r="AC16" s="516">
        <v>27.2</v>
      </c>
      <c r="AD16" s="517"/>
      <c r="AE16" s="517"/>
      <c r="AF16" s="517"/>
      <c r="AG16" s="518"/>
      <c r="AH16" s="516">
        <v>28.6</v>
      </c>
      <c r="AI16" s="517"/>
      <c r="AJ16" s="517"/>
      <c r="AK16" s="517"/>
      <c r="AL16" s="519"/>
      <c r="AM16" s="458"/>
      <c r="AN16" s="459"/>
      <c r="AO16" s="459"/>
      <c r="AP16" s="459"/>
      <c r="AQ16" s="459"/>
      <c r="AR16" s="459"/>
      <c r="AS16" s="459"/>
      <c r="AT16" s="460"/>
      <c r="AU16" s="461"/>
      <c r="AV16" s="462"/>
      <c r="AW16" s="462"/>
      <c r="AX16" s="462"/>
      <c r="AY16" s="463" t="s">
        <v>151</v>
      </c>
      <c r="AZ16" s="464"/>
      <c r="BA16" s="464"/>
      <c r="BB16" s="464"/>
      <c r="BC16" s="464"/>
      <c r="BD16" s="464"/>
      <c r="BE16" s="464"/>
      <c r="BF16" s="464"/>
      <c r="BG16" s="464"/>
      <c r="BH16" s="464"/>
      <c r="BI16" s="464"/>
      <c r="BJ16" s="464"/>
      <c r="BK16" s="464"/>
      <c r="BL16" s="464"/>
      <c r="BM16" s="465"/>
      <c r="BN16" s="429">
        <v>3188840</v>
      </c>
      <c r="BO16" s="430"/>
      <c r="BP16" s="430"/>
      <c r="BQ16" s="430"/>
      <c r="BR16" s="430"/>
      <c r="BS16" s="430"/>
      <c r="BT16" s="430"/>
      <c r="BU16" s="431"/>
      <c r="BV16" s="429">
        <v>3151167</v>
      </c>
      <c r="BW16" s="430"/>
      <c r="BX16" s="430"/>
      <c r="BY16" s="430"/>
      <c r="BZ16" s="430"/>
      <c r="CA16" s="430"/>
      <c r="CB16" s="430"/>
      <c r="CC16" s="431"/>
      <c r="CD16" s="201"/>
      <c r="CE16" s="539"/>
      <c r="CF16" s="539"/>
      <c r="CG16" s="539"/>
      <c r="CH16" s="539"/>
      <c r="CI16" s="539"/>
      <c r="CJ16" s="539"/>
      <c r="CK16" s="539"/>
      <c r="CL16" s="539"/>
      <c r="CM16" s="539"/>
      <c r="CN16" s="539"/>
      <c r="CO16" s="539"/>
      <c r="CP16" s="539"/>
      <c r="CQ16" s="539"/>
      <c r="CR16" s="539"/>
      <c r="CS16" s="540"/>
      <c r="CT16" s="426"/>
      <c r="CU16" s="427"/>
      <c r="CV16" s="427"/>
      <c r="CW16" s="427"/>
      <c r="CX16" s="427"/>
      <c r="CY16" s="427"/>
      <c r="CZ16" s="427"/>
      <c r="DA16" s="428"/>
      <c r="DB16" s="426"/>
      <c r="DC16" s="427"/>
      <c r="DD16" s="427"/>
      <c r="DE16" s="427"/>
      <c r="DF16" s="427"/>
      <c r="DG16" s="427"/>
      <c r="DH16" s="427"/>
      <c r="DI16" s="428"/>
      <c r="DJ16" s="186"/>
      <c r="DK16" s="186"/>
      <c r="DL16" s="186"/>
      <c r="DM16" s="186"/>
      <c r="DN16" s="186"/>
      <c r="DO16" s="186"/>
    </row>
    <row r="17" spans="1:119" ht="18.75" customHeight="1" thickBot="1" x14ac:dyDescent="0.2">
      <c r="A17" s="187"/>
      <c r="B17" s="495"/>
      <c r="C17" s="496"/>
      <c r="D17" s="496"/>
      <c r="E17" s="496"/>
      <c r="F17" s="496"/>
      <c r="G17" s="496"/>
      <c r="H17" s="496"/>
      <c r="I17" s="496"/>
      <c r="J17" s="496"/>
      <c r="K17" s="497"/>
      <c r="L17" s="202"/>
      <c r="M17" s="536" t="s">
        <v>152</v>
      </c>
      <c r="N17" s="537"/>
      <c r="O17" s="537"/>
      <c r="P17" s="537"/>
      <c r="Q17" s="538"/>
      <c r="R17" s="533" t="s">
        <v>153</v>
      </c>
      <c r="S17" s="534"/>
      <c r="T17" s="534"/>
      <c r="U17" s="534"/>
      <c r="V17" s="535"/>
      <c r="W17" s="445" t="s">
        <v>154</v>
      </c>
      <c r="X17" s="446"/>
      <c r="Y17" s="446"/>
      <c r="Z17" s="446"/>
      <c r="AA17" s="446"/>
      <c r="AB17" s="436"/>
      <c r="AC17" s="480">
        <v>4457</v>
      </c>
      <c r="AD17" s="481"/>
      <c r="AE17" s="481"/>
      <c r="AF17" s="481"/>
      <c r="AG17" s="523"/>
      <c r="AH17" s="480">
        <v>4485</v>
      </c>
      <c r="AI17" s="481"/>
      <c r="AJ17" s="481"/>
      <c r="AK17" s="481"/>
      <c r="AL17" s="482"/>
      <c r="AM17" s="458"/>
      <c r="AN17" s="459"/>
      <c r="AO17" s="459"/>
      <c r="AP17" s="459"/>
      <c r="AQ17" s="459"/>
      <c r="AR17" s="459"/>
      <c r="AS17" s="459"/>
      <c r="AT17" s="460"/>
      <c r="AU17" s="461"/>
      <c r="AV17" s="462"/>
      <c r="AW17" s="462"/>
      <c r="AX17" s="462"/>
      <c r="AY17" s="463" t="s">
        <v>155</v>
      </c>
      <c r="AZ17" s="464"/>
      <c r="BA17" s="464"/>
      <c r="BB17" s="464"/>
      <c r="BC17" s="464"/>
      <c r="BD17" s="464"/>
      <c r="BE17" s="464"/>
      <c r="BF17" s="464"/>
      <c r="BG17" s="464"/>
      <c r="BH17" s="464"/>
      <c r="BI17" s="464"/>
      <c r="BJ17" s="464"/>
      <c r="BK17" s="464"/>
      <c r="BL17" s="464"/>
      <c r="BM17" s="465"/>
      <c r="BN17" s="429">
        <v>1565642</v>
      </c>
      <c r="BO17" s="430"/>
      <c r="BP17" s="430"/>
      <c r="BQ17" s="430"/>
      <c r="BR17" s="430"/>
      <c r="BS17" s="430"/>
      <c r="BT17" s="430"/>
      <c r="BU17" s="431"/>
      <c r="BV17" s="429">
        <v>1556680</v>
      </c>
      <c r="BW17" s="430"/>
      <c r="BX17" s="430"/>
      <c r="BY17" s="430"/>
      <c r="BZ17" s="430"/>
      <c r="CA17" s="430"/>
      <c r="CB17" s="430"/>
      <c r="CC17" s="431"/>
      <c r="CD17" s="201"/>
      <c r="CE17" s="539"/>
      <c r="CF17" s="539"/>
      <c r="CG17" s="539"/>
      <c r="CH17" s="539"/>
      <c r="CI17" s="539"/>
      <c r="CJ17" s="539"/>
      <c r="CK17" s="539"/>
      <c r="CL17" s="539"/>
      <c r="CM17" s="539"/>
      <c r="CN17" s="539"/>
      <c r="CO17" s="539"/>
      <c r="CP17" s="539"/>
      <c r="CQ17" s="539"/>
      <c r="CR17" s="539"/>
      <c r="CS17" s="540"/>
      <c r="CT17" s="426"/>
      <c r="CU17" s="427"/>
      <c r="CV17" s="427"/>
      <c r="CW17" s="427"/>
      <c r="CX17" s="427"/>
      <c r="CY17" s="427"/>
      <c r="CZ17" s="427"/>
      <c r="DA17" s="428"/>
      <c r="DB17" s="426"/>
      <c r="DC17" s="427"/>
      <c r="DD17" s="427"/>
      <c r="DE17" s="427"/>
      <c r="DF17" s="427"/>
      <c r="DG17" s="427"/>
      <c r="DH17" s="427"/>
      <c r="DI17" s="428"/>
      <c r="DJ17" s="186"/>
      <c r="DK17" s="186"/>
      <c r="DL17" s="186"/>
      <c r="DM17" s="186"/>
      <c r="DN17" s="186"/>
      <c r="DO17" s="186"/>
    </row>
    <row r="18" spans="1:119" ht="18.75" customHeight="1" thickBot="1" x14ac:dyDescent="0.2">
      <c r="A18" s="187"/>
      <c r="B18" s="543" t="s">
        <v>156</v>
      </c>
      <c r="C18" s="472"/>
      <c r="D18" s="472"/>
      <c r="E18" s="544"/>
      <c r="F18" s="544"/>
      <c r="G18" s="544"/>
      <c r="H18" s="544"/>
      <c r="I18" s="544"/>
      <c r="J18" s="544"/>
      <c r="K18" s="544"/>
      <c r="L18" s="545">
        <v>37.25</v>
      </c>
      <c r="M18" s="545"/>
      <c r="N18" s="545"/>
      <c r="O18" s="545"/>
      <c r="P18" s="545"/>
      <c r="Q18" s="545"/>
      <c r="R18" s="546"/>
      <c r="S18" s="546"/>
      <c r="T18" s="546"/>
      <c r="U18" s="546"/>
      <c r="V18" s="547"/>
      <c r="W18" s="447"/>
      <c r="X18" s="448"/>
      <c r="Y18" s="448"/>
      <c r="Z18" s="448"/>
      <c r="AA18" s="448"/>
      <c r="AB18" s="439"/>
      <c r="AC18" s="548">
        <v>67.900000000000006</v>
      </c>
      <c r="AD18" s="549"/>
      <c r="AE18" s="549"/>
      <c r="AF18" s="549"/>
      <c r="AG18" s="550"/>
      <c r="AH18" s="548">
        <v>65.8</v>
      </c>
      <c r="AI18" s="549"/>
      <c r="AJ18" s="549"/>
      <c r="AK18" s="549"/>
      <c r="AL18" s="551"/>
      <c r="AM18" s="458"/>
      <c r="AN18" s="459"/>
      <c r="AO18" s="459"/>
      <c r="AP18" s="459"/>
      <c r="AQ18" s="459"/>
      <c r="AR18" s="459"/>
      <c r="AS18" s="459"/>
      <c r="AT18" s="460"/>
      <c r="AU18" s="461"/>
      <c r="AV18" s="462"/>
      <c r="AW18" s="462"/>
      <c r="AX18" s="462"/>
      <c r="AY18" s="463" t="s">
        <v>157</v>
      </c>
      <c r="AZ18" s="464"/>
      <c r="BA18" s="464"/>
      <c r="BB18" s="464"/>
      <c r="BC18" s="464"/>
      <c r="BD18" s="464"/>
      <c r="BE18" s="464"/>
      <c r="BF18" s="464"/>
      <c r="BG18" s="464"/>
      <c r="BH18" s="464"/>
      <c r="BI18" s="464"/>
      <c r="BJ18" s="464"/>
      <c r="BK18" s="464"/>
      <c r="BL18" s="464"/>
      <c r="BM18" s="465"/>
      <c r="BN18" s="429">
        <v>3147226</v>
      </c>
      <c r="BO18" s="430"/>
      <c r="BP18" s="430"/>
      <c r="BQ18" s="430"/>
      <c r="BR18" s="430"/>
      <c r="BS18" s="430"/>
      <c r="BT18" s="430"/>
      <c r="BU18" s="431"/>
      <c r="BV18" s="429">
        <v>3302065</v>
      </c>
      <c r="BW18" s="430"/>
      <c r="BX18" s="430"/>
      <c r="BY18" s="430"/>
      <c r="BZ18" s="430"/>
      <c r="CA18" s="430"/>
      <c r="CB18" s="430"/>
      <c r="CC18" s="431"/>
      <c r="CD18" s="201"/>
      <c r="CE18" s="539"/>
      <c r="CF18" s="539"/>
      <c r="CG18" s="539"/>
      <c r="CH18" s="539"/>
      <c r="CI18" s="539"/>
      <c r="CJ18" s="539"/>
      <c r="CK18" s="539"/>
      <c r="CL18" s="539"/>
      <c r="CM18" s="539"/>
      <c r="CN18" s="539"/>
      <c r="CO18" s="539"/>
      <c r="CP18" s="539"/>
      <c r="CQ18" s="539"/>
      <c r="CR18" s="539"/>
      <c r="CS18" s="540"/>
      <c r="CT18" s="426"/>
      <c r="CU18" s="427"/>
      <c r="CV18" s="427"/>
      <c r="CW18" s="427"/>
      <c r="CX18" s="427"/>
      <c r="CY18" s="427"/>
      <c r="CZ18" s="427"/>
      <c r="DA18" s="428"/>
      <c r="DB18" s="426"/>
      <c r="DC18" s="427"/>
      <c r="DD18" s="427"/>
      <c r="DE18" s="427"/>
      <c r="DF18" s="427"/>
      <c r="DG18" s="427"/>
      <c r="DH18" s="427"/>
      <c r="DI18" s="428"/>
      <c r="DJ18" s="186"/>
      <c r="DK18" s="186"/>
      <c r="DL18" s="186"/>
      <c r="DM18" s="186"/>
      <c r="DN18" s="186"/>
      <c r="DO18" s="186"/>
    </row>
    <row r="19" spans="1:119" ht="18.75" customHeight="1" thickBot="1" x14ac:dyDescent="0.2">
      <c r="A19" s="187"/>
      <c r="B19" s="543" t="s">
        <v>158</v>
      </c>
      <c r="C19" s="472"/>
      <c r="D19" s="472"/>
      <c r="E19" s="544"/>
      <c r="F19" s="544"/>
      <c r="G19" s="544"/>
      <c r="H19" s="544"/>
      <c r="I19" s="544"/>
      <c r="J19" s="544"/>
      <c r="K19" s="544"/>
      <c r="L19" s="552">
        <v>378</v>
      </c>
      <c r="M19" s="552"/>
      <c r="N19" s="552"/>
      <c r="O19" s="552"/>
      <c r="P19" s="552"/>
      <c r="Q19" s="552"/>
      <c r="R19" s="553"/>
      <c r="S19" s="553"/>
      <c r="T19" s="553"/>
      <c r="U19" s="553"/>
      <c r="V19" s="554"/>
      <c r="W19" s="386"/>
      <c r="X19" s="387"/>
      <c r="Y19" s="387"/>
      <c r="Z19" s="387"/>
      <c r="AA19" s="387"/>
      <c r="AB19" s="387"/>
      <c r="AC19" s="561"/>
      <c r="AD19" s="561"/>
      <c r="AE19" s="561"/>
      <c r="AF19" s="561"/>
      <c r="AG19" s="561"/>
      <c r="AH19" s="561"/>
      <c r="AI19" s="561"/>
      <c r="AJ19" s="561"/>
      <c r="AK19" s="561"/>
      <c r="AL19" s="562"/>
      <c r="AM19" s="458"/>
      <c r="AN19" s="459"/>
      <c r="AO19" s="459"/>
      <c r="AP19" s="459"/>
      <c r="AQ19" s="459"/>
      <c r="AR19" s="459"/>
      <c r="AS19" s="459"/>
      <c r="AT19" s="460"/>
      <c r="AU19" s="461"/>
      <c r="AV19" s="462"/>
      <c r="AW19" s="462"/>
      <c r="AX19" s="462"/>
      <c r="AY19" s="463" t="s">
        <v>159</v>
      </c>
      <c r="AZ19" s="464"/>
      <c r="BA19" s="464"/>
      <c r="BB19" s="464"/>
      <c r="BC19" s="464"/>
      <c r="BD19" s="464"/>
      <c r="BE19" s="464"/>
      <c r="BF19" s="464"/>
      <c r="BG19" s="464"/>
      <c r="BH19" s="464"/>
      <c r="BI19" s="464"/>
      <c r="BJ19" s="464"/>
      <c r="BK19" s="464"/>
      <c r="BL19" s="464"/>
      <c r="BM19" s="465"/>
      <c r="BN19" s="429">
        <v>4320715</v>
      </c>
      <c r="BO19" s="430"/>
      <c r="BP19" s="430"/>
      <c r="BQ19" s="430"/>
      <c r="BR19" s="430"/>
      <c r="BS19" s="430"/>
      <c r="BT19" s="430"/>
      <c r="BU19" s="431"/>
      <c r="BV19" s="429">
        <v>3925012</v>
      </c>
      <c r="BW19" s="430"/>
      <c r="BX19" s="430"/>
      <c r="BY19" s="430"/>
      <c r="BZ19" s="430"/>
      <c r="CA19" s="430"/>
      <c r="CB19" s="430"/>
      <c r="CC19" s="431"/>
      <c r="CD19" s="201"/>
      <c r="CE19" s="539"/>
      <c r="CF19" s="539"/>
      <c r="CG19" s="539"/>
      <c r="CH19" s="539"/>
      <c r="CI19" s="539"/>
      <c r="CJ19" s="539"/>
      <c r="CK19" s="539"/>
      <c r="CL19" s="539"/>
      <c r="CM19" s="539"/>
      <c r="CN19" s="539"/>
      <c r="CO19" s="539"/>
      <c r="CP19" s="539"/>
      <c r="CQ19" s="539"/>
      <c r="CR19" s="539"/>
      <c r="CS19" s="540"/>
      <c r="CT19" s="426"/>
      <c r="CU19" s="427"/>
      <c r="CV19" s="427"/>
      <c r="CW19" s="427"/>
      <c r="CX19" s="427"/>
      <c r="CY19" s="427"/>
      <c r="CZ19" s="427"/>
      <c r="DA19" s="428"/>
      <c r="DB19" s="426"/>
      <c r="DC19" s="427"/>
      <c r="DD19" s="427"/>
      <c r="DE19" s="427"/>
      <c r="DF19" s="427"/>
      <c r="DG19" s="427"/>
      <c r="DH19" s="427"/>
      <c r="DI19" s="428"/>
      <c r="DJ19" s="186"/>
      <c r="DK19" s="186"/>
      <c r="DL19" s="186"/>
      <c r="DM19" s="186"/>
      <c r="DN19" s="186"/>
      <c r="DO19" s="186"/>
    </row>
    <row r="20" spans="1:119" ht="18.75" customHeight="1" thickBot="1" x14ac:dyDescent="0.2">
      <c r="A20" s="187"/>
      <c r="B20" s="543" t="s">
        <v>160</v>
      </c>
      <c r="C20" s="472"/>
      <c r="D20" s="472"/>
      <c r="E20" s="544"/>
      <c r="F20" s="544"/>
      <c r="G20" s="544"/>
      <c r="H20" s="544"/>
      <c r="I20" s="544"/>
      <c r="J20" s="544"/>
      <c r="K20" s="544"/>
      <c r="L20" s="552">
        <v>5103</v>
      </c>
      <c r="M20" s="552"/>
      <c r="N20" s="552"/>
      <c r="O20" s="552"/>
      <c r="P20" s="552"/>
      <c r="Q20" s="552"/>
      <c r="R20" s="553"/>
      <c r="S20" s="553"/>
      <c r="T20" s="553"/>
      <c r="U20" s="553"/>
      <c r="V20" s="554"/>
      <c r="W20" s="447"/>
      <c r="X20" s="448"/>
      <c r="Y20" s="448"/>
      <c r="Z20" s="448"/>
      <c r="AA20" s="448"/>
      <c r="AB20" s="448"/>
      <c r="AC20" s="555"/>
      <c r="AD20" s="555"/>
      <c r="AE20" s="555"/>
      <c r="AF20" s="555"/>
      <c r="AG20" s="555"/>
      <c r="AH20" s="555"/>
      <c r="AI20" s="555"/>
      <c r="AJ20" s="555"/>
      <c r="AK20" s="555"/>
      <c r="AL20" s="556"/>
      <c r="AM20" s="557"/>
      <c r="AN20" s="484"/>
      <c r="AO20" s="484"/>
      <c r="AP20" s="484"/>
      <c r="AQ20" s="484"/>
      <c r="AR20" s="484"/>
      <c r="AS20" s="484"/>
      <c r="AT20" s="485"/>
      <c r="AU20" s="558"/>
      <c r="AV20" s="559"/>
      <c r="AW20" s="559"/>
      <c r="AX20" s="560"/>
      <c r="AY20" s="463"/>
      <c r="AZ20" s="464"/>
      <c r="BA20" s="464"/>
      <c r="BB20" s="464"/>
      <c r="BC20" s="464"/>
      <c r="BD20" s="464"/>
      <c r="BE20" s="464"/>
      <c r="BF20" s="464"/>
      <c r="BG20" s="464"/>
      <c r="BH20" s="464"/>
      <c r="BI20" s="464"/>
      <c r="BJ20" s="464"/>
      <c r="BK20" s="464"/>
      <c r="BL20" s="464"/>
      <c r="BM20" s="465"/>
      <c r="BN20" s="429"/>
      <c r="BO20" s="430"/>
      <c r="BP20" s="430"/>
      <c r="BQ20" s="430"/>
      <c r="BR20" s="430"/>
      <c r="BS20" s="430"/>
      <c r="BT20" s="430"/>
      <c r="BU20" s="431"/>
      <c r="BV20" s="429"/>
      <c r="BW20" s="430"/>
      <c r="BX20" s="430"/>
      <c r="BY20" s="430"/>
      <c r="BZ20" s="430"/>
      <c r="CA20" s="430"/>
      <c r="CB20" s="430"/>
      <c r="CC20" s="431"/>
      <c r="CD20" s="201"/>
      <c r="CE20" s="539"/>
      <c r="CF20" s="539"/>
      <c r="CG20" s="539"/>
      <c r="CH20" s="539"/>
      <c r="CI20" s="539"/>
      <c r="CJ20" s="539"/>
      <c r="CK20" s="539"/>
      <c r="CL20" s="539"/>
      <c r="CM20" s="539"/>
      <c r="CN20" s="539"/>
      <c r="CO20" s="539"/>
      <c r="CP20" s="539"/>
      <c r="CQ20" s="539"/>
      <c r="CR20" s="539"/>
      <c r="CS20" s="540"/>
      <c r="CT20" s="426"/>
      <c r="CU20" s="427"/>
      <c r="CV20" s="427"/>
      <c r="CW20" s="427"/>
      <c r="CX20" s="427"/>
      <c r="CY20" s="427"/>
      <c r="CZ20" s="427"/>
      <c r="DA20" s="428"/>
      <c r="DB20" s="426"/>
      <c r="DC20" s="427"/>
      <c r="DD20" s="427"/>
      <c r="DE20" s="427"/>
      <c r="DF20" s="427"/>
      <c r="DG20" s="427"/>
      <c r="DH20" s="427"/>
      <c r="DI20" s="428"/>
      <c r="DJ20" s="186"/>
      <c r="DK20" s="186"/>
      <c r="DL20" s="186"/>
      <c r="DM20" s="186"/>
      <c r="DN20" s="186"/>
      <c r="DO20" s="186"/>
    </row>
    <row r="21" spans="1:119" ht="18.75" customHeight="1" x14ac:dyDescent="0.15">
      <c r="A21" s="187"/>
      <c r="B21" s="563" t="s">
        <v>161</v>
      </c>
      <c r="C21" s="564"/>
      <c r="D21" s="564"/>
      <c r="E21" s="564"/>
      <c r="F21" s="564"/>
      <c r="G21" s="564"/>
      <c r="H21" s="564"/>
      <c r="I21" s="564"/>
      <c r="J21" s="564"/>
      <c r="K21" s="564"/>
      <c r="L21" s="564"/>
      <c r="M21" s="564"/>
      <c r="N21" s="564"/>
      <c r="O21" s="564"/>
      <c r="P21" s="564"/>
      <c r="Q21" s="564"/>
      <c r="R21" s="564"/>
      <c r="S21" s="564"/>
      <c r="T21" s="564"/>
      <c r="U21" s="564"/>
      <c r="V21" s="564"/>
      <c r="W21" s="564"/>
      <c r="X21" s="564"/>
      <c r="Y21" s="564"/>
      <c r="Z21" s="564"/>
      <c r="AA21" s="564"/>
      <c r="AB21" s="564"/>
      <c r="AC21" s="564"/>
      <c r="AD21" s="564"/>
      <c r="AE21" s="564"/>
      <c r="AF21" s="564"/>
      <c r="AG21" s="564"/>
      <c r="AH21" s="564"/>
      <c r="AI21" s="564"/>
      <c r="AJ21" s="564"/>
      <c r="AK21" s="564"/>
      <c r="AL21" s="564"/>
      <c r="AM21" s="564"/>
      <c r="AN21" s="564"/>
      <c r="AO21" s="564"/>
      <c r="AP21" s="564"/>
      <c r="AQ21" s="564"/>
      <c r="AR21" s="564"/>
      <c r="AS21" s="564"/>
      <c r="AT21" s="564"/>
      <c r="AU21" s="564"/>
      <c r="AV21" s="564"/>
      <c r="AW21" s="564"/>
      <c r="AX21" s="565"/>
      <c r="AY21" s="463"/>
      <c r="AZ21" s="464"/>
      <c r="BA21" s="464"/>
      <c r="BB21" s="464"/>
      <c r="BC21" s="464"/>
      <c r="BD21" s="464"/>
      <c r="BE21" s="464"/>
      <c r="BF21" s="464"/>
      <c r="BG21" s="464"/>
      <c r="BH21" s="464"/>
      <c r="BI21" s="464"/>
      <c r="BJ21" s="464"/>
      <c r="BK21" s="464"/>
      <c r="BL21" s="464"/>
      <c r="BM21" s="465"/>
      <c r="BN21" s="429"/>
      <c r="BO21" s="430"/>
      <c r="BP21" s="430"/>
      <c r="BQ21" s="430"/>
      <c r="BR21" s="430"/>
      <c r="BS21" s="430"/>
      <c r="BT21" s="430"/>
      <c r="BU21" s="431"/>
      <c r="BV21" s="429"/>
      <c r="BW21" s="430"/>
      <c r="BX21" s="430"/>
      <c r="BY21" s="430"/>
      <c r="BZ21" s="430"/>
      <c r="CA21" s="430"/>
      <c r="CB21" s="430"/>
      <c r="CC21" s="431"/>
      <c r="CD21" s="201"/>
      <c r="CE21" s="539"/>
      <c r="CF21" s="539"/>
      <c r="CG21" s="539"/>
      <c r="CH21" s="539"/>
      <c r="CI21" s="539"/>
      <c r="CJ21" s="539"/>
      <c r="CK21" s="539"/>
      <c r="CL21" s="539"/>
      <c r="CM21" s="539"/>
      <c r="CN21" s="539"/>
      <c r="CO21" s="539"/>
      <c r="CP21" s="539"/>
      <c r="CQ21" s="539"/>
      <c r="CR21" s="539"/>
      <c r="CS21" s="540"/>
      <c r="CT21" s="426"/>
      <c r="CU21" s="427"/>
      <c r="CV21" s="427"/>
      <c r="CW21" s="427"/>
      <c r="CX21" s="427"/>
      <c r="CY21" s="427"/>
      <c r="CZ21" s="427"/>
      <c r="DA21" s="428"/>
      <c r="DB21" s="426"/>
      <c r="DC21" s="427"/>
      <c r="DD21" s="427"/>
      <c r="DE21" s="427"/>
      <c r="DF21" s="427"/>
      <c r="DG21" s="427"/>
      <c r="DH21" s="427"/>
      <c r="DI21" s="428"/>
      <c r="DJ21" s="186"/>
      <c r="DK21" s="186"/>
      <c r="DL21" s="186"/>
      <c r="DM21" s="186"/>
      <c r="DN21" s="186"/>
      <c r="DO21" s="186"/>
    </row>
    <row r="22" spans="1:119" ht="18.75" customHeight="1" thickBot="1" x14ac:dyDescent="0.2">
      <c r="A22" s="187"/>
      <c r="B22" s="566" t="s">
        <v>162</v>
      </c>
      <c r="C22" s="567"/>
      <c r="D22" s="568"/>
      <c r="E22" s="441" t="s">
        <v>1</v>
      </c>
      <c r="F22" s="446"/>
      <c r="G22" s="446"/>
      <c r="H22" s="446"/>
      <c r="I22" s="446"/>
      <c r="J22" s="446"/>
      <c r="K22" s="436"/>
      <c r="L22" s="441" t="s">
        <v>163</v>
      </c>
      <c r="M22" s="446"/>
      <c r="N22" s="446"/>
      <c r="O22" s="446"/>
      <c r="P22" s="436"/>
      <c r="Q22" s="575" t="s">
        <v>164</v>
      </c>
      <c r="R22" s="576"/>
      <c r="S22" s="576"/>
      <c r="T22" s="576"/>
      <c r="U22" s="576"/>
      <c r="V22" s="577"/>
      <c r="W22" s="581" t="s">
        <v>165</v>
      </c>
      <c r="X22" s="567"/>
      <c r="Y22" s="568"/>
      <c r="Z22" s="441" t="s">
        <v>1</v>
      </c>
      <c r="AA22" s="446"/>
      <c r="AB22" s="446"/>
      <c r="AC22" s="446"/>
      <c r="AD22" s="446"/>
      <c r="AE22" s="446"/>
      <c r="AF22" s="446"/>
      <c r="AG22" s="436"/>
      <c r="AH22" s="594" t="s">
        <v>166</v>
      </c>
      <c r="AI22" s="446"/>
      <c r="AJ22" s="446"/>
      <c r="AK22" s="446"/>
      <c r="AL22" s="436"/>
      <c r="AM22" s="594" t="s">
        <v>167</v>
      </c>
      <c r="AN22" s="595"/>
      <c r="AO22" s="595"/>
      <c r="AP22" s="595"/>
      <c r="AQ22" s="595"/>
      <c r="AR22" s="596"/>
      <c r="AS22" s="575" t="s">
        <v>164</v>
      </c>
      <c r="AT22" s="576"/>
      <c r="AU22" s="576"/>
      <c r="AV22" s="576"/>
      <c r="AW22" s="576"/>
      <c r="AX22" s="600"/>
      <c r="AY22" s="602"/>
      <c r="AZ22" s="603"/>
      <c r="BA22" s="603"/>
      <c r="BB22" s="603"/>
      <c r="BC22" s="603"/>
      <c r="BD22" s="603"/>
      <c r="BE22" s="603"/>
      <c r="BF22" s="603"/>
      <c r="BG22" s="603"/>
      <c r="BH22" s="603"/>
      <c r="BI22" s="603"/>
      <c r="BJ22" s="603"/>
      <c r="BK22" s="603"/>
      <c r="BL22" s="603"/>
      <c r="BM22" s="604"/>
      <c r="BN22" s="605"/>
      <c r="BO22" s="606"/>
      <c r="BP22" s="606"/>
      <c r="BQ22" s="606"/>
      <c r="BR22" s="606"/>
      <c r="BS22" s="606"/>
      <c r="BT22" s="606"/>
      <c r="BU22" s="607"/>
      <c r="BV22" s="605"/>
      <c r="BW22" s="606"/>
      <c r="BX22" s="606"/>
      <c r="BY22" s="606"/>
      <c r="BZ22" s="606"/>
      <c r="CA22" s="606"/>
      <c r="CB22" s="606"/>
      <c r="CC22" s="607"/>
      <c r="CD22" s="201"/>
      <c r="CE22" s="539"/>
      <c r="CF22" s="539"/>
      <c r="CG22" s="539"/>
      <c r="CH22" s="539"/>
      <c r="CI22" s="539"/>
      <c r="CJ22" s="539"/>
      <c r="CK22" s="539"/>
      <c r="CL22" s="539"/>
      <c r="CM22" s="539"/>
      <c r="CN22" s="539"/>
      <c r="CO22" s="539"/>
      <c r="CP22" s="539"/>
      <c r="CQ22" s="539"/>
      <c r="CR22" s="539"/>
      <c r="CS22" s="540"/>
      <c r="CT22" s="426"/>
      <c r="CU22" s="427"/>
      <c r="CV22" s="427"/>
      <c r="CW22" s="427"/>
      <c r="CX22" s="427"/>
      <c r="CY22" s="427"/>
      <c r="CZ22" s="427"/>
      <c r="DA22" s="428"/>
      <c r="DB22" s="426"/>
      <c r="DC22" s="427"/>
      <c r="DD22" s="427"/>
      <c r="DE22" s="427"/>
      <c r="DF22" s="427"/>
      <c r="DG22" s="427"/>
      <c r="DH22" s="427"/>
      <c r="DI22" s="428"/>
      <c r="DJ22" s="186"/>
      <c r="DK22" s="186"/>
      <c r="DL22" s="186"/>
      <c r="DM22" s="186"/>
      <c r="DN22" s="186"/>
      <c r="DO22" s="186"/>
    </row>
    <row r="23" spans="1:119" ht="18.75" customHeight="1" x14ac:dyDescent="0.15">
      <c r="A23" s="187"/>
      <c r="B23" s="569"/>
      <c r="C23" s="570"/>
      <c r="D23" s="571"/>
      <c r="E23" s="415"/>
      <c r="F23" s="420"/>
      <c r="G23" s="420"/>
      <c r="H23" s="420"/>
      <c r="I23" s="420"/>
      <c r="J23" s="420"/>
      <c r="K23" s="409"/>
      <c r="L23" s="415"/>
      <c r="M23" s="420"/>
      <c r="N23" s="420"/>
      <c r="O23" s="420"/>
      <c r="P23" s="409"/>
      <c r="Q23" s="578"/>
      <c r="R23" s="579"/>
      <c r="S23" s="579"/>
      <c r="T23" s="579"/>
      <c r="U23" s="579"/>
      <c r="V23" s="580"/>
      <c r="W23" s="582"/>
      <c r="X23" s="570"/>
      <c r="Y23" s="571"/>
      <c r="Z23" s="415"/>
      <c r="AA23" s="420"/>
      <c r="AB23" s="420"/>
      <c r="AC23" s="420"/>
      <c r="AD23" s="420"/>
      <c r="AE23" s="420"/>
      <c r="AF23" s="420"/>
      <c r="AG23" s="409"/>
      <c r="AH23" s="415"/>
      <c r="AI23" s="420"/>
      <c r="AJ23" s="420"/>
      <c r="AK23" s="420"/>
      <c r="AL23" s="409"/>
      <c r="AM23" s="597"/>
      <c r="AN23" s="598"/>
      <c r="AO23" s="598"/>
      <c r="AP23" s="598"/>
      <c r="AQ23" s="598"/>
      <c r="AR23" s="599"/>
      <c r="AS23" s="578"/>
      <c r="AT23" s="579"/>
      <c r="AU23" s="579"/>
      <c r="AV23" s="579"/>
      <c r="AW23" s="579"/>
      <c r="AX23" s="601"/>
      <c r="AY23" s="389" t="s">
        <v>168</v>
      </c>
      <c r="AZ23" s="390"/>
      <c r="BA23" s="390"/>
      <c r="BB23" s="390"/>
      <c r="BC23" s="390"/>
      <c r="BD23" s="390"/>
      <c r="BE23" s="390"/>
      <c r="BF23" s="390"/>
      <c r="BG23" s="390"/>
      <c r="BH23" s="390"/>
      <c r="BI23" s="390"/>
      <c r="BJ23" s="390"/>
      <c r="BK23" s="390"/>
      <c r="BL23" s="390"/>
      <c r="BM23" s="391"/>
      <c r="BN23" s="429">
        <v>5190276</v>
      </c>
      <c r="BO23" s="430"/>
      <c r="BP23" s="430"/>
      <c r="BQ23" s="430"/>
      <c r="BR23" s="430"/>
      <c r="BS23" s="430"/>
      <c r="BT23" s="430"/>
      <c r="BU23" s="431"/>
      <c r="BV23" s="429">
        <v>5148120</v>
      </c>
      <c r="BW23" s="430"/>
      <c r="BX23" s="430"/>
      <c r="BY23" s="430"/>
      <c r="BZ23" s="430"/>
      <c r="CA23" s="430"/>
      <c r="CB23" s="430"/>
      <c r="CC23" s="431"/>
      <c r="CD23" s="201"/>
      <c r="CE23" s="539"/>
      <c r="CF23" s="539"/>
      <c r="CG23" s="539"/>
      <c r="CH23" s="539"/>
      <c r="CI23" s="539"/>
      <c r="CJ23" s="539"/>
      <c r="CK23" s="539"/>
      <c r="CL23" s="539"/>
      <c r="CM23" s="539"/>
      <c r="CN23" s="539"/>
      <c r="CO23" s="539"/>
      <c r="CP23" s="539"/>
      <c r="CQ23" s="539"/>
      <c r="CR23" s="539"/>
      <c r="CS23" s="540"/>
      <c r="CT23" s="426"/>
      <c r="CU23" s="427"/>
      <c r="CV23" s="427"/>
      <c r="CW23" s="427"/>
      <c r="CX23" s="427"/>
      <c r="CY23" s="427"/>
      <c r="CZ23" s="427"/>
      <c r="DA23" s="428"/>
      <c r="DB23" s="426"/>
      <c r="DC23" s="427"/>
      <c r="DD23" s="427"/>
      <c r="DE23" s="427"/>
      <c r="DF23" s="427"/>
      <c r="DG23" s="427"/>
      <c r="DH23" s="427"/>
      <c r="DI23" s="428"/>
      <c r="DJ23" s="186"/>
      <c r="DK23" s="186"/>
      <c r="DL23" s="186"/>
      <c r="DM23" s="186"/>
      <c r="DN23" s="186"/>
      <c r="DO23" s="186"/>
    </row>
    <row r="24" spans="1:119" ht="18.75" customHeight="1" thickBot="1" x14ac:dyDescent="0.2">
      <c r="A24" s="187"/>
      <c r="B24" s="569"/>
      <c r="C24" s="570"/>
      <c r="D24" s="571"/>
      <c r="E24" s="479" t="s">
        <v>169</v>
      </c>
      <c r="F24" s="459"/>
      <c r="G24" s="459"/>
      <c r="H24" s="459"/>
      <c r="I24" s="459"/>
      <c r="J24" s="459"/>
      <c r="K24" s="460"/>
      <c r="L24" s="480">
        <v>1</v>
      </c>
      <c r="M24" s="481"/>
      <c r="N24" s="481"/>
      <c r="O24" s="481"/>
      <c r="P24" s="523"/>
      <c r="Q24" s="480">
        <v>7400</v>
      </c>
      <c r="R24" s="481"/>
      <c r="S24" s="481"/>
      <c r="T24" s="481"/>
      <c r="U24" s="481"/>
      <c r="V24" s="523"/>
      <c r="W24" s="582"/>
      <c r="X24" s="570"/>
      <c r="Y24" s="571"/>
      <c r="Z24" s="479" t="s">
        <v>170</v>
      </c>
      <c r="AA24" s="459"/>
      <c r="AB24" s="459"/>
      <c r="AC24" s="459"/>
      <c r="AD24" s="459"/>
      <c r="AE24" s="459"/>
      <c r="AF24" s="459"/>
      <c r="AG24" s="460"/>
      <c r="AH24" s="480">
        <v>89</v>
      </c>
      <c r="AI24" s="481"/>
      <c r="AJ24" s="481"/>
      <c r="AK24" s="481"/>
      <c r="AL24" s="523"/>
      <c r="AM24" s="480">
        <v>269403</v>
      </c>
      <c r="AN24" s="481"/>
      <c r="AO24" s="481"/>
      <c r="AP24" s="481"/>
      <c r="AQ24" s="481"/>
      <c r="AR24" s="523"/>
      <c r="AS24" s="480">
        <v>3027</v>
      </c>
      <c r="AT24" s="481"/>
      <c r="AU24" s="481"/>
      <c r="AV24" s="481"/>
      <c r="AW24" s="481"/>
      <c r="AX24" s="482"/>
      <c r="AY24" s="602" t="s">
        <v>171</v>
      </c>
      <c r="AZ24" s="603"/>
      <c r="BA24" s="603"/>
      <c r="BB24" s="603"/>
      <c r="BC24" s="603"/>
      <c r="BD24" s="603"/>
      <c r="BE24" s="603"/>
      <c r="BF24" s="603"/>
      <c r="BG24" s="603"/>
      <c r="BH24" s="603"/>
      <c r="BI24" s="603"/>
      <c r="BJ24" s="603"/>
      <c r="BK24" s="603"/>
      <c r="BL24" s="603"/>
      <c r="BM24" s="604"/>
      <c r="BN24" s="429">
        <v>4734733</v>
      </c>
      <c r="BO24" s="430"/>
      <c r="BP24" s="430"/>
      <c r="BQ24" s="430"/>
      <c r="BR24" s="430"/>
      <c r="BS24" s="430"/>
      <c r="BT24" s="430"/>
      <c r="BU24" s="431"/>
      <c r="BV24" s="429">
        <v>4883069</v>
      </c>
      <c r="BW24" s="430"/>
      <c r="BX24" s="430"/>
      <c r="BY24" s="430"/>
      <c r="BZ24" s="430"/>
      <c r="CA24" s="430"/>
      <c r="CB24" s="430"/>
      <c r="CC24" s="431"/>
      <c r="CD24" s="201"/>
      <c r="CE24" s="539"/>
      <c r="CF24" s="539"/>
      <c r="CG24" s="539"/>
      <c r="CH24" s="539"/>
      <c r="CI24" s="539"/>
      <c r="CJ24" s="539"/>
      <c r="CK24" s="539"/>
      <c r="CL24" s="539"/>
      <c r="CM24" s="539"/>
      <c r="CN24" s="539"/>
      <c r="CO24" s="539"/>
      <c r="CP24" s="539"/>
      <c r="CQ24" s="539"/>
      <c r="CR24" s="539"/>
      <c r="CS24" s="540"/>
      <c r="CT24" s="426"/>
      <c r="CU24" s="427"/>
      <c r="CV24" s="427"/>
      <c r="CW24" s="427"/>
      <c r="CX24" s="427"/>
      <c r="CY24" s="427"/>
      <c r="CZ24" s="427"/>
      <c r="DA24" s="428"/>
      <c r="DB24" s="426"/>
      <c r="DC24" s="427"/>
      <c r="DD24" s="427"/>
      <c r="DE24" s="427"/>
      <c r="DF24" s="427"/>
      <c r="DG24" s="427"/>
      <c r="DH24" s="427"/>
      <c r="DI24" s="428"/>
      <c r="DJ24" s="186"/>
      <c r="DK24" s="186"/>
      <c r="DL24" s="186"/>
      <c r="DM24" s="186"/>
      <c r="DN24" s="186"/>
      <c r="DO24" s="186"/>
    </row>
    <row r="25" spans="1:119" s="186" customFormat="1" ht="18.75" customHeight="1" x14ac:dyDescent="0.15">
      <c r="A25" s="187"/>
      <c r="B25" s="569"/>
      <c r="C25" s="570"/>
      <c r="D25" s="571"/>
      <c r="E25" s="479" t="s">
        <v>172</v>
      </c>
      <c r="F25" s="459"/>
      <c r="G25" s="459"/>
      <c r="H25" s="459"/>
      <c r="I25" s="459"/>
      <c r="J25" s="459"/>
      <c r="K25" s="460"/>
      <c r="L25" s="480">
        <v>1</v>
      </c>
      <c r="M25" s="481"/>
      <c r="N25" s="481"/>
      <c r="O25" s="481"/>
      <c r="P25" s="523"/>
      <c r="Q25" s="480">
        <v>5900</v>
      </c>
      <c r="R25" s="481"/>
      <c r="S25" s="481"/>
      <c r="T25" s="481"/>
      <c r="U25" s="481"/>
      <c r="V25" s="523"/>
      <c r="W25" s="582"/>
      <c r="X25" s="570"/>
      <c r="Y25" s="571"/>
      <c r="Z25" s="479" t="s">
        <v>173</v>
      </c>
      <c r="AA25" s="459"/>
      <c r="AB25" s="459"/>
      <c r="AC25" s="459"/>
      <c r="AD25" s="459"/>
      <c r="AE25" s="459"/>
      <c r="AF25" s="459"/>
      <c r="AG25" s="460"/>
      <c r="AH25" s="480" t="s">
        <v>137</v>
      </c>
      <c r="AI25" s="481"/>
      <c r="AJ25" s="481"/>
      <c r="AK25" s="481"/>
      <c r="AL25" s="523"/>
      <c r="AM25" s="480" t="s">
        <v>137</v>
      </c>
      <c r="AN25" s="481"/>
      <c r="AO25" s="481"/>
      <c r="AP25" s="481"/>
      <c r="AQ25" s="481"/>
      <c r="AR25" s="523"/>
      <c r="AS25" s="480" t="s">
        <v>174</v>
      </c>
      <c r="AT25" s="481"/>
      <c r="AU25" s="481"/>
      <c r="AV25" s="481"/>
      <c r="AW25" s="481"/>
      <c r="AX25" s="482"/>
      <c r="AY25" s="389" t="s">
        <v>175</v>
      </c>
      <c r="AZ25" s="390"/>
      <c r="BA25" s="390"/>
      <c r="BB25" s="390"/>
      <c r="BC25" s="390"/>
      <c r="BD25" s="390"/>
      <c r="BE25" s="390"/>
      <c r="BF25" s="390"/>
      <c r="BG25" s="390"/>
      <c r="BH25" s="390"/>
      <c r="BI25" s="390"/>
      <c r="BJ25" s="390"/>
      <c r="BK25" s="390"/>
      <c r="BL25" s="390"/>
      <c r="BM25" s="391"/>
      <c r="BN25" s="392">
        <v>116229</v>
      </c>
      <c r="BO25" s="393"/>
      <c r="BP25" s="393"/>
      <c r="BQ25" s="393"/>
      <c r="BR25" s="393"/>
      <c r="BS25" s="393"/>
      <c r="BT25" s="393"/>
      <c r="BU25" s="394"/>
      <c r="BV25" s="392">
        <v>119152</v>
      </c>
      <c r="BW25" s="393"/>
      <c r="BX25" s="393"/>
      <c r="BY25" s="393"/>
      <c r="BZ25" s="393"/>
      <c r="CA25" s="393"/>
      <c r="CB25" s="393"/>
      <c r="CC25" s="394"/>
      <c r="CD25" s="201"/>
      <c r="CE25" s="539"/>
      <c r="CF25" s="539"/>
      <c r="CG25" s="539"/>
      <c r="CH25" s="539"/>
      <c r="CI25" s="539"/>
      <c r="CJ25" s="539"/>
      <c r="CK25" s="539"/>
      <c r="CL25" s="539"/>
      <c r="CM25" s="539"/>
      <c r="CN25" s="539"/>
      <c r="CO25" s="539"/>
      <c r="CP25" s="539"/>
      <c r="CQ25" s="539"/>
      <c r="CR25" s="539"/>
      <c r="CS25" s="540"/>
      <c r="CT25" s="426"/>
      <c r="CU25" s="427"/>
      <c r="CV25" s="427"/>
      <c r="CW25" s="427"/>
      <c r="CX25" s="427"/>
      <c r="CY25" s="427"/>
      <c r="CZ25" s="427"/>
      <c r="DA25" s="428"/>
      <c r="DB25" s="426"/>
      <c r="DC25" s="427"/>
      <c r="DD25" s="427"/>
      <c r="DE25" s="427"/>
      <c r="DF25" s="427"/>
      <c r="DG25" s="427"/>
      <c r="DH25" s="427"/>
      <c r="DI25" s="428"/>
    </row>
    <row r="26" spans="1:119" s="186" customFormat="1" ht="18.75" customHeight="1" x14ac:dyDescent="0.15">
      <c r="A26" s="187"/>
      <c r="B26" s="569"/>
      <c r="C26" s="570"/>
      <c r="D26" s="571"/>
      <c r="E26" s="479" t="s">
        <v>176</v>
      </c>
      <c r="F26" s="459"/>
      <c r="G26" s="459"/>
      <c r="H26" s="459"/>
      <c r="I26" s="459"/>
      <c r="J26" s="459"/>
      <c r="K26" s="460"/>
      <c r="L26" s="480">
        <v>1</v>
      </c>
      <c r="M26" s="481"/>
      <c r="N26" s="481"/>
      <c r="O26" s="481"/>
      <c r="P26" s="523"/>
      <c r="Q26" s="480">
        <v>5600</v>
      </c>
      <c r="R26" s="481"/>
      <c r="S26" s="481"/>
      <c r="T26" s="481"/>
      <c r="U26" s="481"/>
      <c r="V26" s="523"/>
      <c r="W26" s="582"/>
      <c r="X26" s="570"/>
      <c r="Y26" s="571"/>
      <c r="Z26" s="479" t="s">
        <v>177</v>
      </c>
      <c r="AA26" s="592"/>
      <c r="AB26" s="592"/>
      <c r="AC26" s="592"/>
      <c r="AD26" s="592"/>
      <c r="AE26" s="592"/>
      <c r="AF26" s="592"/>
      <c r="AG26" s="593"/>
      <c r="AH26" s="480" t="s">
        <v>174</v>
      </c>
      <c r="AI26" s="481"/>
      <c r="AJ26" s="481"/>
      <c r="AK26" s="481"/>
      <c r="AL26" s="523"/>
      <c r="AM26" s="480" t="s">
        <v>174</v>
      </c>
      <c r="AN26" s="481"/>
      <c r="AO26" s="481"/>
      <c r="AP26" s="481"/>
      <c r="AQ26" s="481"/>
      <c r="AR26" s="523"/>
      <c r="AS26" s="480" t="s">
        <v>174</v>
      </c>
      <c r="AT26" s="481"/>
      <c r="AU26" s="481"/>
      <c r="AV26" s="481"/>
      <c r="AW26" s="481"/>
      <c r="AX26" s="482"/>
      <c r="AY26" s="432" t="s">
        <v>178</v>
      </c>
      <c r="AZ26" s="433"/>
      <c r="BA26" s="433"/>
      <c r="BB26" s="433"/>
      <c r="BC26" s="433"/>
      <c r="BD26" s="433"/>
      <c r="BE26" s="433"/>
      <c r="BF26" s="433"/>
      <c r="BG26" s="433"/>
      <c r="BH26" s="433"/>
      <c r="BI26" s="433"/>
      <c r="BJ26" s="433"/>
      <c r="BK26" s="433"/>
      <c r="BL26" s="433"/>
      <c r="BM26" s="434"/>
      <c r="BN26" s="429" t="s">
        <v>174</v>
      </c>
      <c r="BO26" s="430"/>
      <c r="BP26" s="430"/>
      <c r="BQ26" s="430"/>
      <c r="BR26" s="430"/>
      <c r="BS26" s="430"/>
      <c r="BT26" s="430"/>
      <c r="BU26" s="431"/>
      <c r="BV26" s="429" t="s">
        <v>174</v>
      </c>
      <c r="BW26" s="430"/>
      <c r="BX26" s="430"/>
      <c r="BY26" s="430"/>
      <c r="BZ26" s="430"/>
      <c r="CA26" s="430"/>
      <c r="CB26" s="430"/>
      <c r="CC26" s="431"/>
      <c r="CD26" s="201"/>
      <c r="CE26" s="539"/>
      <c r="CF26" s="539"/>
      <c r="CG26" s="539"/>
      <c r="CH26" s="539"/>
      <c r="CI26" s="539"/>
      <c r="CJ26" s="539"/>
      <c r="CK26" s="539"/>
      <c r="CL26" s="539"/>
      <c r="CM26" s="539"/>
      <c r="CN26" s="539"/>
      <c r="CO26" s="539"/>
      <c r="CP26" s="539"/>
      <c r="CQ26" s="539"/>
      <c r="CR26" s="539"/>
      <c r="CS26" s="540"/>
      <c r="CT26" s="426"/>
      <c r="CU26" s="427"/>
      <c r="CV26" s="427"/>
      <c r="CW26" s="427"/>
      <c r="CX26" s="427"/>
      <c r="CY26" s="427"/>
      <c r="CZ26" s="427"/>
      <c r="DA26" s="428"/>
      <c r="DB26" s="426"/>
      <c r="DC26" s="427"/>
      <c r="DD26" s="427"/>
      <c r="DE26" s="427"/>
      <c r="DF26" s="427"/>
      <c r="DG26" s="427"/>
      <c r="DH26" s="427"/>
      <c r="DI26" s="428"/>
    </row>
    <row r="27" spans="1:119" ht="18.75" customHeight="1" thickBot="1" x14ac:dyDescent="0.2">
      <c r="A27" s="187"/>
      <c r="B27" s="569"/>
      <c r="C27" s="570"/>
      <c r="D27" s="571"/>
      <c r="E27" s="479" t="s">
        <v>179</v>
      </c>
      <c r="F27" s="459"/>
      <c r="G27" s="459"/>
      <c r="H27" s="459"/>
      <c r="I27" s="459"/>
      <c r="J27" s="459"/>
      <c r="K27" s="460"/>
      <c r="L27" s="480">
        <v>1</v>
      </c>
      <c r="M27" s="481"/>
      <c r="N27" s="481"/>
      <c r="O27" s="481"/>
      <c r="P27" s="523"/>
      <c r="Q27" s="480">
        <v>3050</v>
      </c>
      <c r="R27" s="481"/>
      <c r="S27" s="481"/>
      <c r="T27" s="481"/>
      <c r="U27" s="481"/>
      <c r="V27" s="523"/>
      <c r="W27" s="582"/>
      <c r="X27" s="570"/>
      <c r="Y27" s="571"/>
      <c r="Z27" s="479" t="s">
        <v>180</v>
      </c>
      <c r="AA27" s="459"/>
      <c r="AB27" s="459"/>
      <c r="AC27" s="459"/>
      <c r="AD27" s="459"/>
      <c r="AE27" s="459"/>
      <c r="AF27" s="459"/>
      <c r="AG27" s="460"/>
      <c r="AH27" s="480" t="s">
        <v>174</v>
      </c>
      <c r="AI27" s="481"/>
      <c r="AJ27" s="481"/>
      <c r="AK27" s="481"/>
      <c r="AL27" s="523"/>
      <c r="AM27" s="480" t="s">
        <v>137</v>
      </c>
      <c r="AN27" s="481"/>
      <c r="AO27" s="481"/>
      <c r="AP27" s="481"/>
      <c r="AQ27" s="481"/>
      <c r="AR27" s="523"/>
      <c r="AS27" s="480" t="s">
        <v>174</v>
      </c>
      <c r="AT27" s="481"/>
      <c r="AU27" s="481"/>
      <c r="AV27" s="481"/>
      <c r="AW27" s="481"/>
      <c r="AX27" s="482"/>
      <c r="AY27" s="524" t="s">
        <v>181</v>
      </c>
      <c r="AZ27" s="525"/>
      <c r="BA27" s="525"/>
      <c r="BB27" s="525"/>
      <c r="BC27" s="525"/>
      <c r="BD27" s="525"/>
      <c r="BE27" s="525"/>
      <c r="BF27" s="525"/>
      <c r="BG27" s="525"/>
      <c r="BH27" s="525"/>
      <c r="BI27" s="525"/>
      <c r="BJ27" s="525"/>
      <c r="BK27" s="525"/>
      <c r="BL27" s="525"/>
      <c r="BM27" s="526"/>
      <c r="BN27" s="605">
        <v>365074</v>
      </c>
      <c r="BO27" s="606"/>
      <c r="BP27" s="606"/>
      <c r="BQ27" s="606"/>
      <c r="BR27" s="606"/>
      <c r="BS27" s="606"/>
      <c r="BT27" s="606"/>
      <c r="BU27" s="607"/>
      <c r="BV27" s="605">
        <v>365008</v>
      </c>
      <c r="BW27" s="606"/>
      <c r="BX27" s="606"/>
      <c r="BY27" s="606"/>
      <c r="BZ27" s="606"/>
      <c r="CA27" s="606"/>
      <c r="CB27" s="606"/>
      <c r="CC27" s="607"/>
      <c r="CD27" s="203"/>
      <c r="CE27" s="539"/>
      <c r="CF27" s="539"/>
      <c r="CG27" s="539"/>
      <c r="CH27" s="539"/>
      <c r="CI27" s="539"/>
      <c r="CJ27" s="539"/>
      <c r="CK27" s="539"/>
      <c r="CL27" s="539"/>
      <c r="CM27" s="539"/>
      <c r="CN27" s="539"/>
      <c r="CO27" s="539"/>
      <c r="CP27" s="539"/>
      <c r="CQ27" s="539"/>
      <c r="CR27" s="539"/>
      <c r="CS27" s="540"/>
      <c r="CT27" s="426"/>
      <c r="CU27" s="427"/>
      <c r="CV27" s="427"/>
      <c r="CW27" s="427"/>
      <c r="CX27" s="427"/>
      <c r="CY27" s="427"/>
      <c r="CZ27" s="427"/>
      <c r="DA27" s="428"/>
      <c r="DB27" s="426"/>
      <c r="DC27" s="427"/>
      <c r="DD27" s="427"/>
      <c r="DE27" s="427"/>
      <c r="DF27" s="427"/>
      <c r="DG27" s="427"/>
      <c r="DH27" s="427"/>
      <c r="DI27" s="428"/>
      <c r="DJ27" s="186"/>
      <c r="DK27" s="186"/>
      <c r="DL27" s="186"/>
      <c r="DM27" s="186"/>
      <c r="DN27" s="186"/>
      <c r="DO27" s="186"/>
    </row>
    <row r="28" spans="1:119" ht="18.75" customHeight="1" x14ac:dyDescent="0.15">
      <c r="A28" s="187"/>
      <c r="B28" s="569"/>
      <c r="C28" s="570"/>
      <c r="D28" s="571"/>
      <c r="E28" s="479" t="s">
        <v>182</v>
      </c>
      <c r="F28" s="459"/>
      <c r="G28" s="459"/>
      <c r="H28" s="459"/>
      <c r="I28" s="459"/>
      <c r="J28" s="459"/>
      <c r="K28" s="460"/>
      <c r="L28" s="480">
        <v>1</v>
      </c>
      <c r="M28" s="481"/>
      <c r="N28" s="481"/>
      <c r="O28" s="481"/>
      <c r="P28" s="523"/>
      <c r="Q28" s="480">
        <v>2510</v>
      </c>
      <c r="R28" s="481"/>
      <c r="S28" s="481"/>
      <c r="T28" s="481"/>
      <c r="U28" s="481"/>
      <c r="V28" s="523"/>
      <c r="W28" s="582"/>
      <c r="X28" s="570"/>
      <c r="Y28" s="571"/>
      <c r="Z28" s="479" t="s">
        <v>183</v>
      </c>
      <c r="AA28" s="459"/>
      <c r="AB28" s="459"/>
      <c r="AC28" s="459"/>
      <c r="AD28" s="459"/>
      <c r="AE28" s="459"/>
      <c r="AF28" s="459"/>
      <c r="AG28" s="460"/>
      <c r="AH28" s="480" t="s">
        <v>174</v>
      </c>
      <c r="AI28" s="481"/>
      <c r="AJ28" s="481"/>
      <c r="AK28" s="481"/>
      <c r="AL28" s="523"/>
      <c r="AM28" s="480" t="s">
        <v>174</v>
      </c>
      <c r="AN28" s="481"/>
      <c r="AO28" s="481"/>
      <c r="AP28" s="481"/>
      <c r="AQ28" s="481"/>
      <c r="AR28" s="523"/>
      <c r="AS28" s="480" t="s">
        <v>137</v>
      </c>
      <c r="AT28" s="481"/>
      <c r="AU28" s="481"/>
      <c r="AV28" s="481"/>
      <c r="AW28" s="481"/>
      <c r="AX28" s="482"/>
      <c r="AY28" s="608" t="s">
        <v>184</v>
      </c>
      <c r="AZ28" s="609"/>
      <c r="BA28" s="609"/>
      <c r="BB28" s="610"/>
      <c r="BC28" s="389" t="s">
        <v>48</v>
      </c>
      <c r="BD28" s="390"/>
      <c r="BE28" s="390"/>
      <c r="BF28" s="390"/>
      <c r="BG28" s="390"/>
      <c r="BH28" s="390"/>
      <c r="BI28" s="390"/>
      <c r="BJ28" s="390"/>
      <c r="BK28" s="390"/>
      <c r="BL28" s="390"/>
      <c r="BM28" s="391"/>
      <c r="BN28" s="392">
        <v>392197</v>
      </c>
      <c r="BO28" s="393"/>
      <c r="BP28" s="393"/>
      <c r="BQ28" s="393"/>
      <c r="BR28" s="393"/>
      <c r="BS28" s="393"/>
      <c r="BT28" s="393"/>
      <c r="BU28" s="394"/>
      <c r="BV28" s="392">
        <v>391640</v>
      </c>
      <c r="BW28" s="393"/>
      <c r="BX28" s="393"/>
      <c r="BY28" s="393"/>
      <c r="BZ28" s="393"/>
      <c r="CA28" s="393"/>
      <c r="CB28" s="393"/>
      <c r="CC28" s="394"/>
      <c r="CD28" s="201"/>
      <c r="CE28" s="539"/>
      <c r="CF28" s="539"/>
      <c r="CG28" s="539"/>
      <c r="CH28" s="539"/>
      <c r="CI28" s="539"/>
      <c r="CJ28" s="539"/>
      <c r="CK28" s="539"/>
      <c r="CL28" s="539"/>
      <c r="CM28" s="539"/>
      <c r="CN28" s="539"/>
      <c r="CO28" s="539"/>
      <c r="CP28" s="539"/>
      <c r="CQ28" s="539"/>
      <c r="CR28" s="539"/>
      <c r="CS28" s="540"/>
      <c r="CT28" s="426"/>
      <c r="CU28" s="427"/>
      <c r="CV28" s="427"/>
      <c r="CW28" s="427"/>
      <c r="CX28" s="427"/>
      <c r="CY28" s="427"/>
      <c r="CZ28" s="427"/>
      <c r="DA28" s="428"/>
      <c r="DB28" s="426"/>
      <c r="DC28" s="427"/>
      <c r="DD28" s="427"/>
      <c r="DE28" s="427"/>
      <c r="DF28" s="427"/>
      <c r="DG28" s="427"/>
      <c r="DH28" s="427"/>
      <c r="DI28" s="428"/>
      <c r="DJ28" s="186"/>
      <c r="DK28" s="186"/>
      <c r="DL28" s="186"/>
      <c r="DM28" s="186"/>
      <c r="DN28" s="186"/>
      <c r="DO28" s="186"/>
    </row>
    <row r="29" spans="1:119" ht="18.75" customHeight="1" x14ac:dyDescent="0.15">
      <c r="A29" s="187"/>
      <c r="B29" s="569"/>
      <c r="C29" s="570"/>
      <c r="D29" s="571"/>
      <c r="E29" s="479" t="s">
        <v>185</v>
      </c>
      <c r="F29" s="459"/>
      <c r="G29" s="459"/>
      <c r="H29" s="459"/>
      <c r="I29" s="459"/>
      <c r="J29" s="459"/>
      <c r="K29" s="460"/>
      <c r="L29" s="480">
        <v>12</v>
      </c>
      <c r="M29" s="481"/>
      <c r="N29" s="481"/>
      <c r="O29" s="481"/>
      <c r="P29" s="523"/>
      <c r="Q29" s="480">
        <v>2280</v>
      </c>
      <c r="R29" s="481"/>
      <c r="S29" s="481"/>
      <c r="T29" s="481"/>
      <c r="U29" s="481"/>
      <c r="V29" s="523"/>
      <c r="W29" s="583"/>
      <c r="X29" s="584"/>
      <c r="Y29" s="585"/>
      <c r="Z29" s="479" t="s">
        <v>186</v>
      </c>
      <c r="AA29" s="459"/>
      <c r="AB29" s="459"/>
      <c r="AC29" s="459"/>
      <c r="AD29" s="459"/>
      <c r="AE29" s="459"/>
      <c r="AF29" s="459"/>
      <c r="AG29" s="460"/>
      <c r="AH29" s="480">
        <v>89</v>
      </c>
      <c r="AI29" s="481"/>
      <c r="AJ29" s="481"/>
      <c r="AK29" s="481"/>
      <c r="AL29" s="523"/>
      <c r="AM29" s="480">
        <v>269403</v>
      </c>
      <c r="AN29" s="481"/>
      <c r="AO29" s="481"/>
      <c r="AP29" s="481"/>
      <c r="AQ29" s="481"/>
      <c r="AR29" s="523"/>
      <c r="AS29" s="480">
        <v>3027</v>
      </c>
      <c r="AT29" s="481"/>
      <c r="AU29" s="481"/>
      <c r="AV29" s="481"/>
      <c r="AW29" s="481"/>
      <c r="AX29" s="482"/>
      <c r="AY29" s="611"/>
      <c r="AZ29" s="612"/>
      <c r="BA29" s="612"/>
      <c r="BB29" s="613"/>
      <c r="BC29" s="463" t="s">
        <v>187</v>
      </c>
      <c r="BD29" s="464"/>
      <c r="BE29" s="464"/>
      <c r="BF29" s="464"/>
      <c r="BG29" s="464"/>
      <c r="BH29" s="464"/>
      <c r="BI29" s="464"/>
      <c r="BJ29" s="464"/>
      <c r="BK29" s="464"/>
      <c r="BL29" s="464"/>
      <c r="BM29" s="465"/>
      <c r="BN29" s="429">
        <v>359846</v>
      </c>
      <c r="BO29" s="430"/>
      <c r="BP29" s="430"/>
      <c r="BQ29" s="430"/>
      <c r="BR29" s="430"/>
      <c r="BS29" s="430"/>
      <c r="BT29" s="430"/>
      <c r="BU29" s="431"/>
      <c r="BV29" s="429">
        <v>358124</v>
      </c>
      <c r="BW29" s="430"/>
      <c r="BX29" s="430"/>
      <c r="BY29" s="430"/>
      <c r="BZ29" s="430"/>
      <c r="CA29" s="430"/>
      <c r="CB29" s="430"/>
      <c r="CC29" s="431"/>
      <c r="CD29" s="203"/>
      <c r="CE29" s="539"/>
      <c r="CF29" s="539"/>
      <c r="CG29" s="539"/>
      <c r="CH29" s="539"/>
      <c r="CI29" s="539"/>
      <c r="CJ29" s="539"/>
      <c r="CK29" s="539"/>
      <c r="CL29" s="539"/>
      <c r="CM29" s="539"/>
      <c r="CN29" s="539"/>
      <c r="CO29" s="539"/>
      <c r="CP29" s="539"/>
      <c r="CQ29" s="539"/>
      <c r="CR29" s="539"/>
      <c r="CS29" s="540"/>
      <c r="CT29" s="426"/>
      <c r="CU29" s="427"/>
      <c r="CV29" s="427"/>
      <c r="CW29" s="427"/>
      <c r="CX29" s="427"/>
      <c r="CY29" s="427"/>
      <c r="CZ29" s="427"/>
      <c r="DA29" s="428"/>
      <c r="DB29" s="426"/>
      <c r="DC29" s="427"/>
      <c r="DD29" s="427"/>
      <c r="DE29" s="427"/>
      <c r="DF29" s="427"/>
      <c r="DG29" s="427"/>
      <c r="DH29" s="427"/>
      <c r="DI29" s="428"/>
      <c r="DJ29" s="186"/>
      <c r="DK29" s="186"/>
      <c r="DL29" s="186"/>
      <c r="DM29" s="186"/>
      <c r="DN29" s="186"/>
      <c r="DO29" s="186"/>
    </row>
    <row r="30" spans="1:119" ht="18.75" customHeight="1" thickBot="1" x14ac:dyDescent="0.2">
      <c r="A30" s="187"/>
      <c r="B30" s="572"/>
      <c r="C30" s="573"/>
      <c r="D30" s="574"/>
      <c r="E30" s="483"/>
      <c r="F30" s="484"/>
      <c r="G30" s="484"/>
      <c r="H30" s="484"/>
      <c r="I30" s="484"/>
      <c r="J30" s="484"/>
      <c r="K30" s="485"/>
      <c r="L30" s="586"/>
      <c r="M30" s="587"/>
      <c r="N30" s="587"/>
      <c r="O30" s="587"/>
      <c r="P30" s="588"/>
      <c r="Q30" s="586"/>
      <c r="R30" s="587"/>
      <c r="S30" s="587"/>
      <c r="T30" s="587"/>
      <c r="U30" s="587"/>
      <c r="V30" s="588"/>
      <c r="W30" s="589" t="s">
        <v>188</v>
      </c>
      <c r="X30" s="590"/>
      <c r="Y30" s="590"/>
      <c r="Z30" s="590"/>
      <c r="AA30" s="590"/>
      <c r="AB30" s="590"/>
      <c r="AC30" s="590"/>
      <c r="AD30" s="590"/>
      <c r="AE30" s="590"/>
      <c r="AF30" s="590"/>
      <c r="AG30" s="591"/>
      <c r="AH30" s="548">
        <v>96.9</v>
      </c>
      <c r="AI30" s="549"/>
      <c r="AJ30" s="549"/>
      <c r="AK30" s="549"/>
      <c r="AL30" s="549"/>
      <c r="AM30" s="549"/>
      <c r="AN30" s="549"/>
      <c r="AO30" s="549"/>
      <c r="AP30" s="549"/>
      <c r="AQ30" s="549"/>
      <c r="AR30" s="549"/>
      <c r="AS30" s="549"/>
      <c r="AT30" s="549"/>
      <c r="AU30" s="549"/>
      <c r="AV30" s="549"/>
      <c r="AW30" s="549"/>
      <c r="AX30" s="551"/>
      <c r="AY30" s="614"/>
      <c r="AZ30" s="615"/>
      <c r="BA30" s="615"/>
      <c r="BB30" s="616"/>
      <c r="BC30" s="602" t="s">
        <v>50</v>
      </c>
      <c r="BD30" s="603"/>
      <c r="BE30" s="603"/>
      <c r="BF30" s="603"/>
      <c r="BG30" s="603"/>
      <c r="BH30" s="603"/>
      <c r="BI30" s="603"/>
      <c r="BJ30" s="603"/>
      <c r="BK30" s="603"/>
      <c r="BL30" s="603"/>
      <c r="BM30" s="604"/>
      <c r="BN30" s="605">
        <v>1203450</v>
      </c>
      <c r="BO30" s="606"/>
      <c r="BP30" s="606"/>
      <c r="BQ30" s="606"/>
      <c r="BR30" s="606"/>
      <c r="BS30" s="606"/>
      <c r="BT30" s="606"/>
      <c r="BU30" s="607"/>
      <c r="BV30" s="605">
        <v>1251505</v>
      </c>
      <c r="BW30" s="606"/>
      <c r="BX30" s="606"/>
      <c r="BY30" s="606"/>
      <c r="BZ30" s="606"/>
      <c r="CA30" s="606"/>
      <c r="CB30" s="606"/>
      <c r="CC30" s="60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189</v>
      </c>
      <c r="D32" s="214"/>
      <c r="E32" s="214"/>
      <c r="F32" s="211"/>
      <c r="G32" s="211"/>
      <c r="H32" s="211"/>
      <c r="I32" s="211"/>
      <c r="J32" s="211"/>
      <c r="K32" s="211"/>
      <c r="L32" s="211"/>
      <c r="M32" s="211"/>
      <c r="N32" s="211"/>
      <c r="O32" s="211"/>
      <c r="P32" s="211"/>
      <c r="Q32" s="211"/>
      <c r="R32" s="211"/>
      <c r="S32" s="211"/>
      <c r="T32" s="211"/>
      <c r="U32" s="211" t="s">
        <v>190</v>
      </c>
      <c r="V32" s="211"/>
      <c r="W32" s="211"/>
      <c r="X32" s="211"/>
      <c r="Y32" s="211"/>
      <c r="Z32" s="211"/>
      <c r="AA32" s="211"/>
      <c r="AB32" s="211"/>
      <c r="AC32" s="211"/>
      <c r="AD32" s="211"/>
      <c r="AE32" s="211"/>
      <c r="AF32" s="211"/>
      <c r="AG32" s="211"/>
      <c r="AH32" s="211"/>
      <c r="AI32" s="211"/>
      <c r="AJ32" s="211"/>
      <c r="AK32" s="211"/>
      <c r="AL32" s="211"/>
      <c r="AM32" s="215" t="s">
        <v>191</v>
      </c>
      <c r="AN32" s="211"/>
      <c r="AO32" s="211"/>
      <c r="AP32" s="211"/>
      <c r="AQ32" s="211"/>
      <c r="AR32" s="211"/>
      <c r="AS32" s="215"/>
      <c r="AT32" s="215"/>
      <c r="AU32" s="215"/>
      <c r="AV32" s="215"/>
      <c r="AW32" s="215"/>
      <c r="AX32" s="215"/>
      <c r="AY32" s="215"/>
      <c r="AZ32" s="215"/>
      <c r="BA32" s="215"/>
      <c r="BB32" s="211"/>
      <c r="BC32" s="215"/>
      <c r="BD32" s="211"/>
      <c r="BE32" s="215" t="s">
        <v>192</v>
      </c>
      <c r="BF32" s="211"/>
      <c r="BG32" s="211"/>
      <c r="BH32" s="211"/>
      <c r="BI32" s="211"/>
      <c r="BJ32" s="215"/>
      <c r="BK32" s="215"/>
      <c r="BL32" s="215"/>
      <c r="BM32" s="215"/>
      <c r="BN32" s="215"/>
      <c r="BO32" s="215"/>
      <c r="BP32" s="215"/>
      <c r="BQ32" s="215"/>
      <c r="BR32" s="211"/>
      <c r="BS32" s="211"/>
      <c r="BT32" s="211"/>
      <c r="BU32" s="211"/>
      <c r="BV32" s="211"/>
      <c r="BW32" s="211" t="s">
        <v>193</v>
      </c>
      <c r="BX32" s="211"/>
      <c r="BY32" s="211"/>
      <c r="BZ32" s="211"/>
      <c r="CA32" s="211"/>
      <c r="CB32" s="215"/>
      <c r="CC32" s="215"/>
      <c r="CD32" s="215"/>
      <c r="CE32" s="215"/>
      <c r="CF32" s="215"/>
      <c r="CG32" s="215"/>
      <c r="CH32" s="215"/>
      <c r="CI32" s="215"/>
      <c r="CJ32" s="215"/>
      <c r="CK32" s="215"/>
      <c r="CL32" s="215"/>
      <c r="CM32" s="215"/>
      <c r="CN32" s="215"/>
      <c r="CO32" s="215" t="s">
        <v>194</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53" t="s">
        <v>195</v>
      </c>
      <c r="D33" s="453"/>
      <c r="E33" s="418" t="s">
        <v>196</v>
      </c>
      <c r="F33" s="418"/>
      <c r="G33" s="418"/>
      <c r="H33" s="418"/>
      <c r="I33" s="418"/>
      <c r="J33" s="418"/>
      <c r="K33" s="418"/>
      <c r="L33" s="418"/>
      <c r="M33" s="418"/>
      <c r="N33" s="418"/>
      <c r="O33" s="418"/>
      <c r="P33" s="418"/>
      <c r="Q33" s="418"/>
      <c r="R33" s="418"/>
      <c r="S33" s="418"/>
      <c r="T33" s="216"/>
      <c r="U33" s="453" t="s">
        <v>197</v>
      </c>
      <c r="V33" s="453"/>
      <c r="W33" s="418" t="s">
        <v>198</v>
      </c>
      <c r="X33" s="418"/>
      <c r="Y33" s="418"/>
      <c r="Z33" s="418"/>
      <c r="AA33" s="418"/>
      <c r="AB33" s="418"/>
      <c r="AC33" s="418"/>
      <c r="AD33" s="418"/>
      <c r="AE33" s="418"/>
      <c r="AF33" s="418"/>
      <c r="AG33" s="418"/>
      <c r="AH33" s="418"/>
      <c r="AI33" s="418"/>
      <c r="AJ33" s="418"/>
      <c r="AK33" s="418"/>
      <c r="AL33" s="216"/>
      <c r="AM33" s="453" t="s">
        <v>197</v>
      </c>
      <c r="AN33" s="453"/>
      <c r="AO33" s="418" t="s">
        <v>196</v>
      </c>
      <c r="AP33" s="418"/>
      <c r="AQ33" s="418"/>
      <c r="AR33" s="418"/>
      <c r="AS33" s="418"/>
      <c r="AT33" s="418"/>
      <c r="AU33" s="418"/>
      <c r="AV33" s="418"/>
      <c r="AW33" s="418"/>
      <c r="AX33" s="418"/>
      <c r="AY33" s="418"/>
      <c r="AZ33" s="418"/>
      <c r="BA33" s="418"/>
      <c r="BB33" s="418"/>
      <c r="BC33" s="418"/>
      <c r="BD33" s="217"/>
      <c r="BE33" s="418" t="s">
        <v>199</v>
      </c>
      <c r="BF33" s="418"/>
      <c r="BG33" s="418" t="s">
        <v>200</v>
      </c>
      <c r="BH33" s="418"/>
      <c r="BI33" s="418"/>
      <c r="BJ33" s="418"/>
      <c r="BK33" s="418"/>
      <c r="BL33" s="418"/>
      <c r="BM33" s="418"/>
      <c r="BN33" s="418"/>
      <c r="BO33" s="418"/>
      <c r="BP33" s="418"/>
      <c r="BQ33" s="418"/>
      <c r="BR33" s="418"/>
      <c r="BS33" s="418"/>
      <c r="BT33" s="418"/>
      <c r="BU33" s="418"/>
      <c r="BV33" s="217"/>
      <c r="BW33" s="453" t="s">
        <v>199</v>
      </c>
      <c r="BX33" s="453"/>
      <c r="BY33" s="418" t="s">
        <v>201</v>
      </c>
      <c r="BZ33" s="418"/>
      <c r="CA33" s="418"/>
      <c r="CB33" s="418"/>
      <c r="CC33" s="418"/>
      <c r="CD33" s="418"/>
      <c r="CE33" s="418"/>
      <c r="CF33" s="418"/>
      <c r="CG33" s="418"/>
      <c r="CH33" s="418"/>
      <c r="CI33" s="418"/>
      <c r="CJ33" s="418"/>
      <c r="CK33" s="418"/>
      <c r="CL33" s="418"/>
      <c r="CM33" s="418"/>
      <c r="CN33" s="216"/>
      <c r="CO33" s="453" t="s">
        <v>195</v>
      </c>
      <c r="CP33" s="453"/>
      <c r="CQ33" s="418" t="s">
        <v>202</v>
      </c>
      <c r="CR33" s="418"/>
      <c r="CS33" s="418"/>
      <c r="CT33" s="418"/>
      <c r="CU33" s="418"/>
      <c r="CV33" s="418"/>
      <c r="CW33" s="418"/>
      <c r="CX33" s="418"/>
      <c r="CY33" s="418"/>
      <c r="CZ33" s="418"/>
      <c r="DA33" s="418"/>
      <c r="DB33" s="418"/>
      <c r="DC33" s="418"/>
      <c r="DD33" s="418"/>
      <c r="DE33" s="418"/>
      <c r="DF33" s="216"/>
      <c r="DG33" s="617" t="s">
        <v>203</v>
      </c>
      <c r="DH33" s="617"/>
      <c r="DI33" s="218"/>
      <c r="DJ33" s="186"/>
      <c r="DK33" s="186"/>
      <c r="DL33" s="186"/>
      <c r="DM33" s="186"/>
      <c r="DN33" s="186"/>
      <c r="DO33" s="186"/>
    </row>
    <row r="34" spans="1:119" ht="32.25" customHeight="1" x14ac:dyDescent="0.15">
      <c r="A34" s="187"/>
      <c r="B34" s="213"/>
      <c r="C34" s="618">
        <f>IF(E34="","",1)</f>
        <v>1</v>
      </c>
      <c r="D34" s="618"/>
      <c r="E34" s="619" t="str">
        <f>IF('各会計、関係団体の財政状況及び健全化判断比率'!B7="","",'各会計、関係団体の財政状況及び健全化判断比率'!B7)</f>
        <v>一般会計</v>
      </c>
      <c r="F34" s="619"/>
      <c r="G34" s="619"/>
      <c r="H34" s="619"/>
      <c r="I34" s="619"/>
      <c r="J34" s="619"/>
      <c r="K34" s="619"/>
      <c r="L34" s="619"/>
      <c r="M34" s="619"/>
      <c r="N34" s="619"/>
      <c r="O34" s="619"/>
      <c r="P34" s="619"/>
      <c r="Q34" s="619"/>
      <c r="R34" s="619"/>
      <c r="S34" s="619"/>
      <c r="T34" s="214"/>
      <c r="U34" s="618">
        <f>IF(W34="","",MAX(C34:D43)+1)</f>
        <v>2</v>
      </c>
      <c r="V34" s="618"/>
      <c r="W34" s="619" t="str">
        <f>IF('各会計、関係団体の財政状況及び健全化判断比率'!B28="","",'各会計、関係団体の財政状況及び健全化判断比率'!B28)</f>
        <v>国民健康保険事業特別会計</v>
      </c>
      <c r="X34" s="619"/>
      <c r="Y34" s="619"/>
      <c r="Z34" s="619"/>
      <c r="AA34" s="619"/>
      <c r="AB34" s="619"/>
      <c r="AC34" s="619"/>
      <c r="AD34" s="619"/>
      <c r="AE34" s="619"/>
      <c r="AF34" s="619"/>
      <c r="AG34" s="619"/>
      <c r="AH34" s="619"/>
      <c r="AI34" s="619"/>
      <c r="AJ34" s="619"/>
      <c r="AK34" s="619"/>
      <c r="AL34" s="214"/>
      <c r="AM34" s="618">
        <f>IF(AO34="","",MAX(C34:D43,U34:V43)+1)</f>
        <v>5</v>
      </c>
      <c r="AN34" s="618"/>
      <c r="AO34" s="619" t="str">
        <f>IF('各会計、関係団体の財政状況及び健全化判断比率'!B31="","",'各会計、関係団体の財政状況及び健全化判断比率'!B31)</f>
        <v>水道事業会計</v>
      </c>
      <c r="AP34" s="619"/>
      <c r="AQ34" s="619"/>
      <c r="AR34" s="619"/>
      <c r="AS34" s="619"/>
      <c r="AT34" s="619"/>
      <c r="AU34" s="619"/>
      <c r="AV34" s="619"/>
      <c r="AW34" s="619"/>
      <c r="AX34" s="619"/>
      <c r="AY34" s="619"/>
      <c r="AZ34" s="619"/>
      <c r="BA34" s="619"/>
      <c r="BB34" s="619"/>
      <c r="BC34" s="619"/>
      <c r="BD34" s="214"/>
      <c r="BE34" s="618">
        <f>IF(BG34="","",MAX(C34:D43,U34:V43,AM34:AN43)+1)</f>
        <v>7</v>
      </c>
      <c r="BF34" s="618"/>
      <c r="BG34" s="619" t="str">
        <f>IF('各会計、関係団体の財政状況及び健全化判断比率'!B33="","",'各会計、関係団体の財政状況及び健全化判断比率'!B33)</f>
        <v>観光施設事業特別会計</v>
      </c>
      <c r="BH34" s="619"/>
      <c r="BI34" s="619"/>
      <c r="BJ34" s="619"/>
      <c r="BK34" s="619"/>
      <c r="BL34" s="619"/>
      <c r="BM34" s="619"/>
      <c r="BN34" s="619"/>
      <c r="BO34" s="619"/>
      <c r="BP34" s="619"/>
      <c r="BQ34" s="619"/>
      <c r="BR34" s="619"/>
      <c r="BS34" s="619"/>
      <c r="BT34" s="619"/>
      <c r="BU34" s="619"/>
      <c r="BV34" s="214"/>
      <c r="BW34" s="618">
        <f>IF(BY34="","",MAX(C34:D43,U34:V43,AM34:AN43,BE34:BF43)+1)</f>
        <v>8</v>
      </c>
      <c r="BX34" s="618"/>
      <c r="BY34" s="619" t="str">
        <f>IF('各会計、関係団体の財政状況及び健全化判断比率'!B68="","",'各会計、関係団体の財政状況及び健全化判断比率'!B68)</f>
        <v>東彼地区保健福祉組合（一般会計）</v>
      </c>
      <c r="BZ34" s="619"/>
      <c r="CA34" s="619"/>
      <c r="CB34" s="619"/>
      <c r="CC34" s="619"/>
      <c r="CD34" s="619"/>
      <c r="CE34" s="619"/>
      <c r="CF34" s="619"/>
      <c r="CG34" s="619"/>
      <c r="CH34" s="619"/>
      <c r="CI34" s="619"/>
      <c r="CJ34" s="619"/>
      <c r="CK34" s="619"/>
      <c r="CL34" s="619"/>
      <c r="CM34" s="619"/>
      <c r="CN34" s="214"/>
      <c r="CO34" s="618">
        <f>IF(CQ34="","",MAX(C34:D43,U34:V43,AM34:AN43,BE34:BF43,BW34:BX43)+1)</f>
        <v>18</v>
      </c>
      <c r="CP34" s="618"/>
      <c r="CQ34" s="619" t="str">
        <f>IF('各会計、関係団体の財政状況及び健全化判断比率'!BS7="","",'各会計、関係団体の財政状況及び健全化判断比率'!BS7)</f>
        <v>（公社）長崎県林業公社</v>
      </c>
      <c r="CR34" s="619"/>
      <c r="CS34" s="619"/>
      <c r="CT34" s="619"/>
      <c r="CU34" s="619"/>
      <c r="CV34" s="619"/>
      <c r="CW34" s="619"/>
      <c r="CX34" s="619"/>
      <c r="CY34" s="619"/>
      <c r="CZ34" s="619"/>
      <c r="DA34" s="619"/>
      <c r="DB34" s="619"/>
      <c r="DC34" s="619"/>
      <c r="DD34" s="619"/>
      <c r="DE34" s="619"/>
      <c r="DF34" s="211"/>
      <c r="DG34" s="620" t="str">
        <f>IF('各会計、関係団体の財政状況及び健全化判断比率'!BR7="","",'各会計、関係団体の財政状況及び健全化判断比率'!BR7)</f>
        <v>○</v>
      </c>
      <c r="DH34" s="620"/>
      <c r="DI34" s="218"/>
      <c r="DJ34" s="186"/>
      <c r="DK34" s="186"/>
      <c r="DL34" s="186"/>
      <c r="DM34" s="186"/>
      <c r="DN34" s="186"/>
      <c r="DO34" s="186"/>
    </row>
    <row r="35" spans="1:119" ht="32.25" customHeight="1" x14ac:dyDescent="0.15">
      <c r="A35" s="187"/>
      <c r="B35" s="213"/>
      <c r="C35" s="618" t="str">
        <f>IF(E35="","",C34+1)</f>
        <v/>
      </c>
      <c r="D35" s="618"/>
      <c r="E35" s="619" t="str">
        <f>IF('各会計、関係団体の財政状況及び健全化判断比率'!B8="","",'各会計、関係団体の財政状況及び健全化判断比率'!B8)</f>
        <v/>
      </c>
      <c r="F35" s="619"/>
      <c r="G35" s="619"/>
      <c r="H35" s="619"/>
      <c r="I35" s="619"/>
      <c r="J35" s="619"/>
      <c r="K35" s="619"/>
      <c r="L35" s="619"/>
      <c r="M35" s="619"/>
      <c r="N35" s="619"/>
      <c r="O35" s="619"/>
      <c r="P35" s="619"/>
      <c r="Q35" s="619"/>
      <c r="R35" s="619"/>
      <c r="S35" s="619"/>
      <c r="T35" s="214"/>
      <c r="U35" s="618">
        <f>IF(W35="","",U34+1)</f>
        <v>3</v>
      </c>
      <c r="V35" s="618"/>
      <c r="W35" s="619" t="str">
        <f>IF('各会計、関係団体の財政状況及び健全化判断比率'!B29="","",'各会計、関係団体の財政状況及び健全化判断比率'!B29)</f>
        <v>介護保険事業特別会計</v>
      </c>
      <c r="X35" s="619"/>
      <c r="Y35" s="619"/>
      <c r="Z35" s="619"/>
      <c r="AA35" s="619"/>
      <c r="AB35" s="619"/>
      <c r="AC35" s="619"/>
      <c r="AD35" s="619"/>
      <c r="AE35" s="619"/>
      <c r="AF35" s="619"/>
      <c r="AG35" s="619"/>
      <c r="AH35" s="619"/>
      <c r="AI35" s="619"/>
      <c r="AJ35" s="619"/>
      <c r="AK35" s="619"/>
      <c r="AL35" s="214"/>
      <c r="AM35" s="618">
        <f t="shared" ref="AM35:AM43" si="0">IF(AO35="","",AM34+1)</f>
        <v>6</v>
      </c>
      <c r="AN35" s="618"/>
      <c r="AO35" s="619" t="str">
        <f>IF('各会計、関係団体の財政状況及び健全化判断比率'!B32="","",'各会計、関係団体の財政状況及び健全化判断比率'!B32)</f>
        <v>下水道事業会計</v>
      </c>
      <c r="AP35" s="619"/>
      <c r="AQ35" s="619"/>
      <c r="AR35" s="619"/>
      <c r="AS35" s="619"/>
      <c r="AT35" s="619"/>
      <c r="AU35" s="619"/>
      <c r="AV35" s="619"/>
      <c r="AW35" s="619"/>
      <c r="AX35" s="619"/>
      <c r="AY35" s="619"/>
      <c r="AZ35" s="619"/>
      <c r="BA35" s="619"/>
      <c r="BB35" s="619"/>
      <c r="BC35" s="619"/>
      <c r="BD35" s="214"/>
      <c r="BE35" s="618" t="str">
        <f t="shared" ref="BE35:BE43" si="1">IF(BG35="","",BE34+1)</f>
        <v/>
      </c>
      <c r="BF35" s="618"/>
      <c r="BG35" s="619"/>
      <c r="BH35" s="619"/>
      <c r="BI35" s="619"/>
      <c r="BJ35" s="619"/>
      <c r="BK35" s="619"/>
      <c r="BL35" s="619"/>
      <c r="BM35" s="619"/>
      <c r="BN35" s="619"/>
      <c r="BO35" s="619"/>
      <c r="BP35" s="619"/>
      <c r="BQ35" s="619"/>
      <c r="BR35" s="619"/>
      <c r="BS35" s="619"/>
      <c r="BT35" s="619"/>
      <c r="BU35" s="619"/>
      <c r="BV35" s="214"/>
      <c r="BW35" s="618">
        <f t="shared" ref="BW35:BW43" si="2">IF(BY35="","",BW34+1)</f>
        <v>9</v>
      </c>
      <c r="BX35" s="618"/>
      <c r="BY35" s="619" t="str">
        <f>IF('各会計、関係団体の財政状況及び健全化判断比率'!B69="","",'各会計、関係団体の財政状況及び健全化判断比率'!B69)</f>
        <v>東彼地区保健福祉組合介護保険会計（サービス勘定）</v>
      </c>
      <c r="BZ35" s="619"/>
      <c r="CA35" s="619"/>
      <c r="CB35" s="619"/>
      <c r="CC35" s="619"/>
      <c r="CD35" s="619"/>
      <c r="CE35" s="619"/>
      <c r="CF35" s="619"/>
      <c r="CG35" s="619"/>
      <c r="CH35" s="619"/>
      <c r="CI35" s="619"/>
      <c r="CJ35" s="619"/>
      <c r="CK35" s="619"/>
      <c r="CL35" s="619"/>
      <c r="CM35" s="619"/>
      <c r="CN35" s="214"/>
      <c r="CO35" s="618" t="str">
        <f t="shared" ref="CO35:CO43" si="3">IF(CQ35="","",CO34+1)</f>
        <v/>
      </c>
      <c r="CP35" s="618"/>
      <c r="CQ35" s="619" t="str">
        <f>IF('各会計、関係団体の財政状況及び健全化判断比率'!BS8="","",'各会計、関係団体の財政状況及び健全化判断比率'!BS8)</f>
        <v/>
      </c>
      <c r="CR35" s="619"/>
      <c r="CS35" s="619"/>
      <c r="CT35" s="619"/>
      <c r="CU35" s="619"/>
      <c r="CV35" s="619"/>
      <c r="CW35" s="619"/>
      <c r="CX35" s="619"/>
      <c r="CY35" s="619"/>
      <c r="CZ35" s="619"/>
      <c r="DA35" s="619"/>
      <c r="DB35" s="619"/>
      <c r="DC35" s="619"/>
      <c r="DD35" s="619"/>
      <c r="DE35" s="619"/>
      <c r="DF35" s="211"/>
      <c r="DG35" s="620" t="str">
        <f>IF('各会計、関係団体の財政状況及び健全化判断比率'!BR8="","",'各会計、関係団体の財政状況及び健全化判断比率'!BR8)</f>
        <v/>
      </c>
      <c r="DH35" s="620"/>
      <c r="DI35" s="218"/>
      <c r="DJ35" s="186"/>
      <c r="DK35" s="186"/>
      <c r="DL35" s="186"/>
      <c r="DM35" s="186"/>
      <c r="DN35" s="186"/>
      <c r="DO35" s="186"/>
    </row>
    <row r="36" spans="1:119" ht="32.25" customHeight="1" x14ac:dyDescent="0.15">
      <c r="A36" s="187"/>
      <c r="B36" s="213"/>
      <c r="C36" s="618" t="str">
        <f>IF(E36="","",C35+1)</f>
        <v/>
      </c>
      <c r="D36" s="618"/>
      <c r="E36" s="619" t="str">
        <f>IF('各会計、関係団体の財政状況及び健全化判断比率'!B9="","",'各会計、関係団体の財政状況及び健全化判断比率'!B9)</f>
        <v/>
      </c>
      <c r="F36" s="619"/>
      <c r="G36" s="619"/>
      <c r="H36" s="619"/>
      <c r="I36" s="619"/>
      <c r="J36" s="619"/>
      <c r="K36" s="619"/>
      <c r="L36" s="619"/>
      <c r="M36" s="619"/>
      <c r="N36" s="619"/>
      <c r="O36" s="619"/>
      <c r="P36" s="619"/>
      <c r="Q36" s="619"/>
      <c r="R36" s="619"/>
      <c r="S36" s="619"/>
      <c r="T36" s="214"/>
      <c r="U36" s="618">
        <f t="shared" ref="U36:U43" si="4">IF(W36="","",U35+1)</f>
        <v>4</v>
      </c>
      <c r="V36" s="618"/>
      <c r="W36" s="619" t="str">
        <f>IF('各会計、関係団体の財政状況及び健全化判断比率'!B30="","",'各会計、関係団体の財政状況及び健全化判断比率'!B30)</f>
        <v>後期高齢者医療特別会計</v>
      </c>
      <c r="X36" s="619"/>
      <c r="Y36" s="619"/>
      <c r="Z36" s="619"/>
      <c r="AA36" s="619"/>
      <c r="AB36" s="619"/>
      <c r="AC36" s="619"/>
      <c r="AD36" s="619"/>
      <c r="AE36" s="619"/>
      <c r="AF36" s="619"/>
      <c r="AG36" s="619"/>
      <c r="AH36" s="619"/>
      <c r="AI36" s="619"/>
      <c r="AJ36" s="619"/>
      <c r="AK36" s="619"/>
      <c r="AL36" s="214"/>
      <c r="AM36" s="618" t="str">
        <f t="shared" si="0"/>
        <v/>
      </c>
      <c r="AN36" s="618"/>
      <c r="AO36" s="619"/>
      <c r="AP36" s="619"/>
      <c r="AQ36" s="619"/>
      <c r="AR36" s="619"/>
      <c r="AS36" s="619"/>
      <c r="AT36" s="619"/>
      <c r="AU36" s="619"/>
      <c r="AV36" s="619"/>
      <c r="AW36" s="619"/>
      <c r="AX36" s="619"/>
      <c r="AY36" s="619"/>
      <c r="AZ36" s="619"/>
      <c r="BA36" s="619"/>
      <c r="BB36" s="619"/>
      <c r="BC36" s="619"/>
      <c r="BD36" s="214"/>
      <c r="BE36" s="618" t="str">
        <f t="shared" si="1"/>
        <v/>
      </c>
      <c r="BF36" s="618"/>
      <c r="BG36" s="619"/>
      <c r="BH36" s="619"/>
      <c r="BI36" s="619"/>
      <c r="BJ36" s="619"/>
      <c r="BK36" s="619"/>
      <c r="BL36" s="619"/>
      <c r="BM36" s="619"/>
      <c r="BN36" s="619"/>
      <c r="BO36" s="619"/>
      <c r="BP36" s="619"/>
      <c r="BQ36" s="619"/>
      <c r="BR36" s="619"/>
      <c r="BS36" s="619"/>
      <c r="BT36" s="619"/>
      <c r="BU36" s="619"/>
      <c r="BV36" s="214"/>
      <c r="BW36" s="618">
        <f t="shared" si="2"/>
        <v>10</v>
      </c>
      <c r="BX36" s="618"/>
      <c r="BY36" s="619" t="str">
        <f>IF('各会計、関係団体の財政状況及び健全化判断比率'!B70="","",'各会計、関係団体の財政状況及び健全化判断比率'!B70)</f>
        <v>長崎県市町村総合事務組合（一般会計）</v>
      </c>
      <c r="BZ36" s="619"/>
      <c r="CA36" s="619"/>
      <c r="CB36" s="619"/>
      <c r="CC36" s="619"/>
      <c r="CD36" s="619"/>
      <c r="CE36" s="619"/>
      <c r="CF36" s="619"/>
      <c r="CG36" s="619"/>
      <c r="CH36" s="619"/>
      <c r="CI36" s="619"/>
      <c r="CJ36" s="619"/>
      <c r="CK36" s="619"/>
      <c r="CL36" s="619"/>
      <c r="CM36" s="619"/>
      <c r="CN36" s="214"/>
      <c r="CO36" s="618" t="str">
        <f t="shared" si="3"/>
        <v/>
      </c>
      <c r="CP36" s="618"/>
      <c r="CQ36" s="619" t="str">
        <f>IF('各会計、関係団体の財政状況及び健全化判断比率'!BS9="","",'各会計、関係団体の財政状況及び健全化判断比率'!BS9)</f>
        <v/>
      </c>
      <c r="CR36" s="619"/>
      <c r="CS36" s="619"/>
      <c r="CT36" s="619"/>
      <c r="CU36" s="619"/>
      <c r="CV36" s="619"/>
      <c r="CW36" s="619"/>
      <c r="CX36" s="619"/>
      <c r="CY36" s="619"/>
      <c r="CZ36" s="619"/>
      <c r="DA36" s="619"/>
      <c r="DB36" s="619"/>
      <c r="DC36" s="619"/>
      <c r="DD36" s="619"/>
      <c r="DE36" s="619"/>
      <c r="DF36" s="211"/>
      <c r="DG36" s="620" t="str">
        <f>IF('各会計、関係団体の財政状況及び健全化判断比率'!BR9="","",'各会計、関係団体の財政状況及び健全化判断比率'!BR9)</f>
        <v/>
      </c>
      <c r="DH36" s="620"/>
      <c r="DI36" s="218"/>
      <c r="DJ36" s="186"/>
      <c r="DK36" s="186"/>
      <c r="DL36" s="186"/>
      <c r="DM36" s="186"/>
      <c r="DN36" s="186"/>
      <c r="DO36" s="186"/>
    </row>
    <row r="37" spans="1:119" ht="32.25" customHeight="1" x14ac:dyDescent="0.15">
      <c r="A37" s="187"/>
      <c r="B37" s="213"/>
      <c r="C37" s="618" t="str">
        <f>IF(E37="","",C36+1)</f>
        <v/>
      </c>
      <c r="D37" s="618"/>
      <c r="E37" s="619" t="str">
        <f>IF('各会計、関係団体の財政状況及び健全化判断比率'!B10="","",'各会計、関係団体の財政状況及び健全化判断比率'!B10)</f>
        <v/>
      </c>
      <c r="F37" s="619"/>
      <c r="G37" s="619"/>
      <c r="H37" s="619"/>
      <c r="I37" s="619"/>
      <c r="J37" s="619"/>
      <c r="K37" s="619"/>
      <c r="L37" s="619"/>
      <c r="M37" s="619"/>
      <c r="N37" s="619"/>
      <c r="O37" s="619"/>
      <c r="P37" s="619"/>
      <c r="Q37" s="619"/>
      <c r="R37" s="619"/>
      <c r="S37" s="619"/>
      <c r="T37" s="214"/>
      <c r="U37" s="618" t="str">
        <f t="shared" si="4"/>
        <v/>
      </c>
      <c r="V37" s="618"/>
      <c r="W37" s="619"/>
      <c r="X37" s="619"/>
      <c r="Y37" s="619"/>
      <c r="Z37" s="619"/>
      <c r="AA37" s="619"/>
      <c r="AB37" s="619"/>
      <c r="AC37" s="619"/>
      <c r="AD37" s="619"/>
      <c r="AE37" s="619"/>
      <c r="AF37" s="619"/>
      <c r="AG37" s="619"/>
      <c r="AH37" s="619"/>
      <c r="AI37" s="619"/>
      <c r="AJ37" s="619"/>
      <c r="AK37" s="619"/>
      <c r="AL37" s="214"/>
      <c r="AM37" s="618" t="str">
        <f t="shared" si="0"/>
        <v/>
      </c>
      <c r="AN37" s="618"/>
      <c r="AO37" s="619"/>
      <c r="AP37" s="619"/>
      <c r="AQ37" s="619"/>
      <c r="AR37" s="619"/>
      <c r="AS37" s="619"/>
      <c r="AT37" s="619"/>
      <c r="AU37" s="619"/>
      <c r="AV37" s="619"/>
      <c r="AW37" s="619"/>
      <c r="AX37" s="619"/>
      <c r="AY37" s="619"/>
      <c r="AZ37" s="619"/>
      <c r="BA37" s="619"/>
      <c r="BB37" s="619"/>
      <c r="BC37" s="619"/>
      <c r="BD37" s="214"/>
      <c r="BE37" s="618" t="str">
        <f t="shared" si="1"/>
        <v/>
      </c>
      <c r="BF37" s="618"/>
      <c r="BG37" s="619"/>
      <c r="BH37" s="619"/>
      <c r="BI37" s="619"/>
      <c r="BJ37" s="619"/>
      <c r="BK37" s="619"/>
      <c r="BL37" s="619"/>
      <c r="BM37" s="619"/>
      <c r="BN37" s="619"/>
      <c r="BO37" s="619"/>
      <c r="BP37" s="619"/>
      <c r="BQ37" s="619"/>
      <c r="BR37" s="619"/>
      <c r="BS37" s="619"/>
      <c r="BT37" s="619"/>
      <c r="BU37" s="619"/>
      <c r="BV37" s="214"/>
      <c r="BW37" s="618">
        <f t="shared" si="2"/>
        <v>11</v>
      </c>
      <c r="BX37" s="618"/>
      <c r="BY37" s="619" t="str">
        <f>IF('各会計、関係団体の財政状況及び健全化判断比率'!B71="","",'各会計、関係団体の財政状況及び健全化判断比率'!B71)</f>
        <v>長崎県市町村総合事務組合（市町村会館管理事業特別会計）</v>
      </c>
      <c r="BZ37" s="619"/>
      <c r="CA37" s="619"/>
      <c r="CB37" s="619"/>
      <c r="CC37" s="619"/>
      <c r="CD37" s="619"/>
      <c r="CE37" s="619"/>
      <c r="CF37" s="619"/>
      <c r="CG37" s="619"/>
      <c r="CH37" s="619"/>
      <c r="CI37" s="619"/>
      <c r="CJ37" s="619"/>
      <c r="CK37" s="619"/>
      <c r="CL37" s="619"/>
      <c r="CM37" s="619"/>
      <c r="CN37" s="214"/>
      <c r="CO37" s="618" t="str">
        <f t="shared" si="3"/>
        <v/>
      </c>
      <c r="CP37" s="618"/>
      <c r="CQ37" s="619" t="str">
        <f>IF('各会計、関係団体の財政状況及び健全化判断比率'!BS10="","",'各会計、関係団体の財政状況及び健全化判断比率'!BS10)</f>
        <v/>
      </c>
      <c r="CR37" s="619"/>
      <c r="CS37" s="619"/>
      <c r="CT37" s="619"/>
      <c r="CU37" s="619"/>
      <c r="CV37" s="619"/>
      <c r="CW37" s="619"/>
      <c r="CX37" s="619"/>
      <c r="CY37" s="619"/>
      <c r="CZ37" s="619"/>
      <c r="DA37" s="619"/>
      <c r="DB37" s="619"/>
      <c r="DC37" s="619"/>
      <c r="DD37" s="619"/>
      <c r="DE37" s="619"/>
      <c r="DF37" s="211"/>
      <c r="DG37" s="620" t="str">
        <f>IF('各会計、関係団体の財政状況及び健全化判断比率'!BR10="","",'各会計、関係団体の財政状況及び健全化判断比率'!BR10)</f>
        <v/>
      </c>
      <c r="DH37" s="620"/>
      <c r="DI37" s="218"/>
      <c r="DJ37" s="186"/>
      <c r="DK37" s="186"/>
      <c r="DL37" s="186"/>
      <c r="DM37" s="186"/>
      <c r="DN37" s="186"/>
      <c r="DO37" s="186"/>
    </row>
    <row r="38" spans="1:119" ht="32.25" customHeight="1" x14ac:dyDescent="0.15">
      <c r="A38" s="187"/>
      <c r="B38" s="213"/>
      <c r="C38" s="618" t="str">
        <f t="shared" ref="C38:C43" si="5">IF(E38="","",C37+1)</f>
        <v/>
      </c>
      <c r="D38" s="618"/>
      <c r="E38" s="619" t="str">
        <f>IF('各会計、関係団体の財政状況及び健全化判断比率'!B11="","",'各会計、関係団体の財政状況及び健全化判断比率'!B11)</f>
        <v/>
      </c>
      <c r="F38" s="619"/>
      <c r="G38" s="619"/>
      <c r="H38" s="619"/>
      <c r="I38" s="619"/>
      <c r="J38" s="619"/>
      <c r="K38" s="619"/>
      <c r="L38" s="619"/>
      <c r="M38" s="619"/>
      <c r="N38" s="619"/>
      <c r="O38" s="619"/>
      <c r="P38" s="619"/>
      <c r="Q38" s="619"/>
      <c r="R38" s="619"/>
      <c r="S38" s="619"/>
      <c r="T38" s="214"/>
      <c r="U38" s="618" t="str">
        <f t="shared" si="4"/>
        <v/>
      </c>
      <c r="V38" s="618"/>
      <c r="W38" s="619"/>
      <c r="X38" s="619"/>
      <c r="Y38" s="619"/>
      <c r="Z38" s="619"/>
      <c r="AA38" s="619"/>
      <c r="AB38" s="619"/>
      <c r="AC38" s="619"/>
      <c r="AD38" s="619"/>
      <c r="AE38" s="619"/>
      <c r="AF38" s="619"/>
      <c r="AG38" s="619"/>
      <c r="AH38" s="619"/>
      <c r="AI38" s="619"/>
      <c r="AJ38" s="619"/>
      <c r="AK38" s="619"/>
      <c r="AL38" s="214"/>
      <c r="AM38" s="618" t="str">
        <f t="shared" si="0"/>
        <v/>
      </c>
      <c r="AN38" s="618"/>
      <c r="AO38" s="619"/>
      <c r="AP38" s="619"/>
      <c r="AQ38" s="619"/>
      <c r="AR38" s="619"/>
      <c r="AS38" s="619"/>
      <c r="AT38" s="619"/>
      <c r="AU38" s="619"/>
      <c r="AV38" s="619"/>
      <c r="AW38" s="619"/>
      <c r="AX38" s="619"/>
      <c r="AY38" s="619"/>
      <c r="AZ38" s="619"/>
      <c r="BA38" s="619"/>
      <c r="BB38" s="619"/>
      <c r="BC38" s="619"/>
      <c r="BD38" s="214"/>
      <c r="BE38" s="618" t="str">
        <f t="shared" si="1"/>
        <v/>
      </c>
      <c r="BF38" s="618"/>
      <c r="BG38" s="619"/>
      <c r="BH38" s="619"/>
      <c r="BI38" s="619"/>
      <c r="BJ38" s="619"/>
      <c r="BK38" s="619"/>
      <c r="BL38" s="619"/>
      <c r="BM38" s="619"/>
      <c r="BN38" s="619"/>
      <c r="BO38" s="619"/>
      <c r="BP38" s="619"/>
      <c r="BQ38" s="619"/>
      <c r="BR38" s="619"/>
      <c r="BS38" s="619"/>
      <c r="BT38" s="619"/>
      <c r="BU38" s="619"/>
      <c r="BV38" s="214"/>
      <c r="BW38" s="618">
        <f t="shared" si="2"/>
        <v>12</v>
      </c>
      <c r="BX38" s="618"/>
      <c r="BY38" s="619" t="str">
        <f>IF('各会計、関係団体の財政状況及び健全化判断比率'!B72="","",'各会計、関係団体の財政状況及び健全化判断比率'!B72)</f>
        <v>長崎県市町村総合事務組合（市町村会館馬町別館管理事業特別会計）</v>
      </c>
      <c r="BZ38" s="619"/>
      <c r="CA38" s="619"/>
      <c r="CB38" s="619"/>
      <c r="CC38" s="619"/>
      <c r="CD38" s="619"/>
      <c r="CE38" s="619"/>
      <c r="CF38" s="619"/>
      <c r="CG38" s="619"/>
      <c r="CH38" s="619"/>
      <c r="CI38" s="619"/>
      <c r="CJ38" s="619"/>
      <c r="CK38" s="619"/>
      <c r="CL38" s="619"/>
      <c r="CM38" s="619"/>
      <c r="CN38" s="214"/>
      <c r="CO38" s="618" t="str">
        <f t="shared" si="3"/>
        <v/>
      </c>
      <c r="CP38" s="618"/>
      <c r="CQ38" s="619" t="str">
        <f>IF('各会計、関係団体の財政状況及び健全化判断比率'!BS11="","",'各会計、関係団体の財政状況及び健全化判断比率'!BS11)</f>
        <v/>
      </c>
      <c r="CR38" s="619"/>
      <c r="CS38" s="619"/>
      <c r="CT38" s="619"/>
      <c r="CU38" s="619"/>
      <c r="CV38" s="619"/>
      <c r="CW38" s="619"/>
      <c r="CX38" s="619"/>
      <c r="CY38" s="619"/>
      <c r="CZ38" s="619"/>
      <c r="DA38" s="619"/>
      <c r="DB38" s="619"/>
      <c r="DC38" s="619"/>
      <c r="DD38" s="619"/>
      <c r="DE38" s="619"/>
      <c r="DF38" s="211"/>
      <c r="DG38" s="620" t="str">
        <f>IF('各会計、関係団体の財政状況及び健全化判断比率'!BR11="","",'各会計、関係団体の財政状況及び健全化判断比率'!BR11)</f>
        <v/>
      </c>
      <c r="DH38" s="620"/>
      <c r="DI38" s="218"/>
      <c r="DJ38" s="186"/>
      <c r="DK38" s="186"/>
      <c r="DL38" s="186"/>
      <c r="DM38" s="186"/>
      <c r="DN38" s="186"/>
      <c r="DO38" s="186"/>
    </row>
    <row r="39" spans="1:119" ht="32.25" customHeight="1" x14ac:dyDescent="0.15">
      <c r="A39" s="187"/>
      <c r="B39" s="213"/>
      <c r="C39" s="618" t="str">
        <f t="shared" si="5"/>
        <v/>
      </c>
      <c r="D39" s="618"/>
      <c r="E39" s="619" t="str">
        <f>IF('各会計、関係団体の財政状況及び健全化判断比率'!B12="","",'各会計、関係団体の財政状況及び健全化判断比率'!B12)</f>
        <v/>
      </c>
      <c r="F39" s="619"/>
      <c r="G39" s="619"/>
      <c r="H39" s="619"/>
      <c r="I39" s="619"/>
      <c r="J39" s="619"/>
      <c r="K39" s="619"/>
      <c r="L39" s="619"/>
      <c r="M39" s="619"/>
      <c r="N39" s="619"/>
      <c r="O39" s="619"/>
      <c r="P39" s="619"/>
      <c r="Q39" s="619"/>
      <c r="R39" s="619"/>
      <c r="S39" s="619"/>
      <c r="T39" s="214"/>
      <c r="U39" s="618" t="str">
        <f t="shared" si="4"/>
        <v/>
      </c>
      <c r="V39" s="618"/>
      <c r="W39" s="619"/>
      <c r="X39" s="619"/>
      <c r="Y39" s="619"/>
      <c r="Z39" s="619"/>
      <c r="AA39" s="619"/>
      <c r="AB39" s="619"/>
      <c r="AC39" s="619"/>
      <c r="AD39" s="619"/>
      <c r="AE39" s="619"/>
      <c r="AF39" s="619"/>
      <c r="AG39" s="619"/>
      <c r="AH39" s="619"/>
      <c r="AI39" s="619"/>
      <c r="AJ39" s="619"/>
      <c r="AK39" s="619"/>
      <c r="AL39" s="214"/>
      <c r="AM39" s="618" t="str">
        <f t="shared" si="0"/>
        <v/>
      </c>
      <c r="AN39" s="618"/>
      <c r="AO39" s="619"/>
      <c r="AP39" s="619"/>
      <c r="AQ39" s="619"/>
      <c r="AR39" s="619"/>
      <c r="AS39" s="619"/>
      <c r="AT39" s="619"/>
      <c r="AU39" s="619"/>
      <c r="AV39" s="619"/>
      <c r="AW39" s="619"/>
      <c r="AX39" s="619"/>
      <c r="AY39" s="619"/>
      <c r="AZ39" s="619"/>
      <c r="BA39" s="619"/>
      <c r="BB39" s="619"/>
      <c r="BC39" s="619"/>
      <c r="BD39" s="214"/>
      <c r="BE39" s="618" t="str">
        <f t="shared" si="1"/>
        <v/>
      </c>
      <c r="BF39" s="618"/>
      <c r="BG39" s="619"/>
      <c r="BH39" s="619"/>
      <c r="BI39" s="619"/>
      <c r="BJ39" s="619"/>
      <c r="BK39" s="619"/>
      <c r="BL39" s="619"/>
      <c r="BM39" s="619"/>
      <c r="BN39" s="619"/>
      <c r="BO39" s="619"/>
      <c r="BP39" s="619"/>
      <c r="BQ39" s="619"/>
      <c r="BR39" s="619"/>
      <c r="BS39" s="619"/>
      <c r="BT39" s="619"/>
      <c r="BU39" s="619"/>
      <c r="BV39" s="214"/>
      <c r="BW39" s="618">
        <f t="shared" si="2"/>
        <v>13</v>
      </c>
      <c r="BX39" s="618"/>
      <c r="BY39" s="619" t="str">
        <f>IF('各会計、関係団体の財政状況及び健全化判断比率'!B73="","",'各会計、関係団体の財政状況及び健全化判断比率'!B73)</f>
        <v>長崎県市町村総合事務組合（公平委員会特別会計）</v>
      </c>
      <c r="BZ39" s="619"/>
      <c r="CA39" s="619"/>
      <c r="CB39" s="619"/>
      <c r="CC39" s="619"/>
      <c r="CD39" s="619"/>
      <c r="CE39" s="619"/>
      <c r="CF39" s="619"/>
      <c r="CG39" s="619"/>
      <c r="CH39" s="619"/>
      <c r="CI39" s="619"/>
      <c r="CJ39" s="619"/>
      <c r="CK39" s="619"/>
      <c r="CL39" s="619"/>
      <c r="CM39" s="619"/>
      <c r="CN39" s="214"/>
      <c r="CO39" s="618" t="str">
        <f t="shared" si="3"/>
        <v/>
      </c>
      <c r="CP39" s="618"/>
      <c r="CQ39" s="619" t="str">
        <f>IF('各会計、関係団体の財政状況及び健全化判断比率'!BS12="","",'各会計、関係団体の財政状況及び健全化判断比率'!BS12)</f>
        <v/>
      </c>
      <c r="CR39" s="619"/>
      <c r="CS39" s="619"/>
      <c r="CT39" s="619"/>
      <c r="CU39" s="619"/>
      <c r="CV39" s="619"/>
      <c r="CW39" s="619"/>
      <c r="CX39" s="619"/>
      <c r="CY39" s="619"/>
      <c r="CZ39" s="619"/>
      <c r="DA39" s="619"/>
      <c r="DB39" s="619"/>
      <c r="DC39" s="619"/>
      <c r="DD39" s="619"/>
      <c r="DE39" s="619"/>
      <c r="DF39" s="211"/>
      <c r="DG39" s="620" t="str">
        <f>IF('各会計、関係団体の財政状況及び健全化判断比率'!BR12="","",'各会計、関係団体の財政状況及び健全化判断比率'!BR12)</f>
        <v/>
      </c>
      <c r="DH39" s="620"/>
      <c r="DI39" s="218"/>
      <c r="DJ39" s="186"/>
      <c r="DK39" s="186"/>
      <c r="DL39" s="186"/>
      <c r="DM39" s="186"/>
      <c r="DN39" s="186"/>
      <c r="DO39" s="186"/>
    </row>
    <row r="40" spans="1:119" ht="32.25" customHeight="1" x14ac:dyDescent="0.15">
      <c r="A40" s="187"/>
      <c r="B40" s="213"/>
      <c r="C40" s="618" t="str">
        <f t="shared" si="5"/>
        <v/>
      </c>
      <c r="D40" s="618"/>
      <c r="E40" s="619" t="str">
        <f>IF('各会計、関係団体の財政状況及び健全化判断比率'!B13="","",'各会計、関係団体の財政状況及び健全化判断比率'!B13)</f>
        <v/>
      </c>
      <c r="F40" s="619"/>
      <c r="G40" s="619"/>
      <c r="H40" s="619"/>
      <c r="I40" s="619"/>
      <c r="J40" s="619"/>
      <c r="K40" s="619"/>
      <c r="L40" s="619"/>
      <c r="M40" s="619"/>
      <c r="N40" s="619"/>
      <c r="O40" s="619"/>
      <c r="P40" s="619"/>
      <c r="Q40" s="619"/>
      <c r="R40" s="619"/>
      <c r="S40" s="619"/>
      <c r="T40" s="214"/>
      <c r="U40" s="618" t="str">
        <f t="shared" si="4"/>
        <v/>
      </c>
      <c r="V40" s="618"/>
      <c r="W40" s="619"/>
      <c r="X40" s="619"/>
      <c r="Y40" s="619"/>
      <c r="Z40" s="619"/>
      <c r="AA40" s="619"/>
      <c r="AB40" s="619"/>
      <c r="AC40" s="619"/>
      <c r="AD40" s="619"/>
      <c r="AE40" s="619"/>
      <c r="AF40" s="619"/>
      <c r="AG40" s="619"/>
      <c r="AH40" s="619"/>
      <c r="AI40" s="619"/>
      <c r="AJ40" s="619"/>
      <c r="AK40" s="619"/>
      <c r="AL40" s="214"/>
      <c r="AM40" s="618" t="str">
        <f t="shared" si="0"/>
        <v/>
      </c>
      <c r="AN40" s="618"/>
      <c r="AO40" s="619"/>
      <c r="AP40" s="619"/>
      <c r="AQ40" s="619"/>
      <c r="AR40" s="619"/>
      <c r="AS40" s="619"/>
      <c r="AT40" s="619"/>
      <c r="AU40" s="619"/>
      <c r="AV40" s="619"/>
      <c r="AW40" s="619"/>
      <c r="AX40" s="619"/>
      <c r="AY40" s="619"/>
      <c r="AZ40" s="619"/>
      <c r="BA40" s="619"/>
      <c r="BB40" s="619"/>
      <c r="BC40" s="619"/>
      <c r="BD40" s="214"/>
      <c r="BE40" s="618" t="str">
        <f t="shared" si="1"/>
        <v/>
      </c>
      <c r="BF40" s="618"/>
      <c r="BG40" s="619"/>
      <c r="BH40" s="619"/>
      <c r="BI40" s="619"/>
      <c r="BJ40" s="619"/>
      <c r="BK40" s="619"/>
      <c r="BL40" s="619"/>
      <c r="BM40" s="619"/>
      <c r="BN40" s="619"/>
      <c r="BO40" s="619"/>
      <c r="BP40" s="619"/>
      <c r="BQ40" s="619"/>
      <c r="BR40" s="619"/>
      <c r="BS40" s="619"/>
      <c r="BT40" s="619"/>
      <c r="BU40" s="619"/>
      <c r="BV40" s="214"/>
      <c r="BW40" s="618">
        <f t="shared" si="2"/>
        <v>14</v>
      </c>
      <c r="BX40" s="618"/>
      <c r="BY40" s="619" t="str">
        <f>IF('各会計、関係団体の財政状況及び健全化判断比率'!B74="","",'各会計、関係団体の財政状況及び健全化判断比率'!B74)</f>
        <v>長崎県市町村総合事務組合（行政不服審査会事業特別会計）</v>
      </c>
      <c r="BZ40" s="619"/>
      <c r="CA40" s="619"/>
      <c r="CB40" s="619"/>
      <c r="CC40" s="619"/>
      <c r="CD40" s="619"/>
      <c r="CE40" s="619"/>
      <c r="CF40" s="619"/>
      <c r="CG40" s="619"/>
      <c r="CH40" s="619"/>
      <c r="CI40" s="619"/>
      <c r="CJ40" s="619"/>
      <c r="CK40" s="619"/>
      <c r="CL40" s="619"/>
      <c r="CM40" s="619"/>
      <c r="CN40" s="214"/>
      <c r="CO40" s="618" t="str">
        <f t="shared" si="3"/>
        <v/>
      </c>
      <c r="CP40" s="618"/>
      <c r="CQ40" s="619" t="str">
        <f>IF('各会計、関係団体の財政状況及び健全化判断比率'!BS13="","",'各会計、関係団体の財政状況及び健全化判断比率'!BS13)</f>
        <v/>
      </c>
      <c r="CR40" s="619"/>
      <c r="CS40" s="619"/>
      <c r="CT40" s="619"/>
      <c r="CU40" s="619"/>
      <c r="CV40" s="619"/>
      <c r="CW40" s="619"/>
      <c r="CX40" s="619"/>
      <c r="CY40" s="619"/>
      <c r="CZ40" s="619"/>
      <c r="DA40" s="619"/>
      <c r="DB40" s="619"/>
      <c r="DC40" s="619"/>
      <c r="DD40" s="619"/>
      <c r="DE40" s="619"/>
      <c r="DF40" s="211"/>
      <c r="DG40" s="620" t="str">
        <f>IF('各会計、関係団体の財政状況及び健全化判断比率'!BR13="","",'各会計、関係団体の財政状況及び健全化判断比率'!BR13)</f>
        <v/>
      </c>
      <c r="DH40" s="620"/>
      <c r="DI40" s="218"/>
      <c r="DJ40" s="186"/>
      <c r="DK40" s="186"/>
      <c r="DL40" s="186"/>
      <c r="DM40" s="186"/>
      <c r="DN40" s="186"/>
      <c r="DO40" s="186"/>
    </row>
    <row r="41" spans="1:119" ht="32.25" customHeight="1" x14ac:dyDescent="0.15">
      <c r="A41" s="187"/>
      <c r="B41" s="213"/>
      <c r="C41" s="618" t="str">
        <f t="shared" si="5"/>
        <v/>
      </c>
      <c r="D41" s="618"/>
      <c r="E41" s="619" t="str">
        <f>IF('各会計、関係団体の財政状況及び健全化判断比率'!B14="","",'各会計、関係団体の財政状況及び健全化判断比率'!B14)</f>
        <v/>
      </c>
      <c r="F41" s="619"/>
      <c r="G41" s="619"/>
      <c r="H41" s="619"/>
      <c r="I41" s="619"/>
      <c r="J41" s="619"/>
      <c r="K41" s="619"/>
      <c r="L41" s="619"/>
      <c r="M41" s="619"/>
      <c r="N41" s="619"/>
      <c r="O41" s="619"/>
      <c r="P41" s="619"/>
      <c r="Q41" s="619"/>
      <c r="R41" s="619"/>
      <c r="S41" s="619"/>
      <c r="T41" s="214"/>
      <c r="U41" s="618" t="str">
        <f t="shared" si="4"/>
        <v/>
      </c>
      <c r="V41" s="618"/>
      <c r="W41" s="619"/>
      <c r="X41" s="619"/>
      <c r="Y41" s="619"/>
      <c r="Z41" s="619"/>
      <c r="AA41" s="619"/>
      <c r="AB41" s="619"/>
      <c r="AC41" s="619"/>
      <c r="AD41" s="619"/>
      <c r="AE41" s="619"/>
      <c r="AF41" s="619"/>
      <c r="AG41" s="619"/>
      <c r="AH41" s="619"/>
      <c r="AI41" s="619"/>
      <c r="AJ41" s="619"/>
      <c r="AK41" s="619"/>
      <c r="AL41" s="214"/>
      <c r="AM41" s="618" t="str">
        <f t="shared" si="0"/>
        <v/>
      </c>
      <c r="AN41" s="618"/>
      <c r="AO41" s="619"/>
      <c r="AP41" s="619"/>
      <c r="AQ41" s="619"/>
      <c r="AR41" s="619"/>
      <c r="AS41" s="619"/>
      <c r="AT41" s="619"/>
      <c r="AU41" s="619"/>
      <c r="AV41" s="619"/>
      <c r="AW41" s="619"/>
      <c r="AX41" s="619"/>
      <c r="AY41" s="619"/>
      <c r="AZ41" s="619"/>
      <c r="BA41" s="619"/>
      <c r="BB41" s="619"/>
      <c r="BC41" s="619"/>
      <c r="BD41" s="214"/>
      <c r="BE41" s="618" t="str">
        <f t="shared" si="1"/>
        <v/>
      </c>
      <c r="BF41" s="618"/>
      <c r="BG41" s="619"/>
      <c r="BH41" s="619"/>
      <c r="BI41" s="619"/>
      <c r="BJ41" s="619"/>
      <c r="BK41" s="619"/>
      <c r="BL41" s="619"/>
      <c r="BM41" s="619"/>
      <c r="BN41" s="619"/>
      <c r="BO41" s="619"/>
      <c r="BP41" s="619"/>
      <c r="BQ41" s="619"/>
      <c r="BR41" s="619"/>
      <c r="BS41" s="619"/>
      <c r="BT41" s="619"/>
      <c r="BU41" s="619"/>
      <c r="BV41" s="214"/>
      <c r="BW41" s="618">
        <f t="shared" si="2"/>
        <v>15</v>
      </c>
      <c r="BX41" s="618"/>
      <c r="BY41" s="619" t="str">
        <f>IF('各会計、関係団体の財政状況及び健全化判断比率'!B75="","",'各会計、関係団体の財政状況及び健全化判断比率'!B75)</f>
        <v>長崎県市町村総合事務組合（交通災害共済事業特別会計）</v>
      </c>
      <c r="BZ41" s="619"/>
      <c r="CA41" s="619"/>
      <c r="CB41" s="619"/>
      <c r="CC41" s="619"/>
      <c r="CD41" s="619"/>
      <c r="CE41" s="619"/>
      <c r="CF41" s="619"/>
      <c r="CG41" s="619"/>
      <c r="CH41" s="619"/>
      <c r="CI41" s="619"/>
      <c r="CJ41" s="619"/>
      <c r="CK41" s="619"/>
      <c r="CL41" s="619"/>
      <c r="CM41" s="619"/>
      <c r="CN41" s="214"/>
      <c r="CO41" s="618" t="str">
        <f t="shared" si="3"/>
        <v/>
      </c>
      <c r="CP41" s="618"/>
      <c r="CQ41" s="619" t="str">
        <f>IF('各会計、関係団体の財政状況及び健全化判断比率'!BS14="","",'各会計、関係団体の財政状況及び健全化判断比率'!BS14)</f>
        <v/>
      </c>
      <c r="CR41" s="619"/>
      <c r="CS41" s="619"/>
      <c r="CT41" s="619"/>
      <c r="CU41" s="619"/>
      <c r="CV41" s="619"/>
      <c r="CW41" s="619"/>
      <c r="CX41" s="619"/>
      <c r="CY41" s="619"/>
      <c r="CZ41" s="619"/>
      <c r="DA41" s="619"/>
      <c r="DB41" s="619"/>
      <c r="DC41" s="619"/>
      <c r="DD41" s="619"/>
      <c r="DE41" s="619"/>
      <c r="DF41" s="211"/>
      <c r="DG41" s="620" t="str">
        <f>IF('各会計、関係団体の財政状況及び健全化判断比率'!BR14="","",'各会計、関係団体の財政状況及び健全化判断比率'!BR14)</f>
        <v/>
      </c>
      <c r="DH41" s="620"/>
      <c r="DI41" s="218"/>
      <c r="DJ41" s="186"/>
      <c r="DK41" s="186"/>
      <c r="DL41" s="186"/>
      <c r="DM41" s="186"/>
      <c r="DN41" s="186"/>
      <c r="DO41" s="186"/>
    </row>
    <row r="42" spans="1:119" ht="32.25" customHeight="1" x14ac:dyDescent="0.15">
      <c r="A42" s="186"/>
      <c r="B42" s="213"/>
      <c r="C42" s="618" t="str">
        <f t="shared" si="5"/>
        <v/>
      </c>
      <c r="D42" s="618"/>
      <c r="E42" s="619" t="str">
        <f>IF('各会計、関係団体の財政状況及び健全化判断比率'!B15="","",'各会計、関係団体の財政状況及び健全化判断比率'!B15)</f>
        <v/>
      </c>
      <c r="F42" s="619"/>
      <c r="G42" s="619"/>
      <c r="H42" s="619"/>
      <c r="I42" s="619"/>
      <c r="J42" s="619"/>
      <c r="K42" s="619"/>
      <c r="L42" s="619"/>
      <c r="M42" s="619"/>
      <c r="N42" s="619"/>
      <c r="O42" s="619"/>
      <c r="P42" s="619"/>
      <c r="Q42" s="619"/>
      <c r="R42" s="619"/>
      <c r="S42" s="619"/>
      <c r="T42" s="214"/>
      <c r="U42" s="618" t="str">
        <f t="shared" si="4"/>
        <v/>
      </c>
      <c r="V42" s="618"/>
      <c r="W42" s="619"/>
      <c r="X42" s="619"/>
      <c r="Y42" s="619"/>
      <c r="Z42" s="619"/>
      <c r="AA42" s="619"/>
      <c r="AB42" s="619"/>
      <c r="AC42" s="619"/>
      <c r="AD42" s="619"/>
      <c r="AE42" s="619"/>
      <c r="AF42" s="619"/>
      <c r="AG42" s="619"/>
      <c r="AH42" s="619"/>
      <c r="AI42" s="619"/>
      <c r="AJ42" s="619"/>
      <c r="AK42" s="619"/>
      <c r="AL42" s="214"/>
      <c r="AM42" s="618" t="str">
        <f t="shared" si="0"/>
        <v/>
      </c>
      <c r="AN42" s="618"/>
      <c r="AO42" s="619"/>
      <c r="AP42" s="619"/>
      <c r="AQ42" s="619"/>
      <c r="AR42" s="619"/>
      <c r="AS42" s="619"/>
      <c r="AT42" s="619"/>
      <c r="AU42" s="619"/>
      <c r="AV42" s="619"/>
      <c r="AW42" s="619"/>
      <c r="AX42" s="619"/>
      <c r="AY42" s="619"/>
      <c r="AZ42" s="619"/>
      <c r="BA42" s="619"/>
      <c r="BB42" s="619"/>
      <c r="BC42" s="619"/>
      <c r="BD42" s="214"/>
      <c r="BE42" s="618" t="str">
        <f t="shared" si="1"/>
        <v/>
      </c>
      <c r="BF42" s="618"/>
      <c r="BG42" s="619"/>
      <c r="BH42" s="619"/>
      <c r="BI42" s="619"/>
      <c r="BJ42" s="619"/>
      <c r="BK42" s="619"/>
      <c r="BL42" s="619"/>
      <c r="BM42" s="619"/>
      <c r="BN42" s="619"/>
      <c r="BO42" s="619"/>
      <c r="BP42" s="619"/>
      <c r="BQ42" s="619"/>
      <c r="BR42" s="619"/>
      <c r="BS42" s="619"/>
      <c r="BT42" s="619"/>
      <c r="BU42" s="619"/>
      <c r="BV42" s="214"/>
      <c r="BW42" s="618">
        <f t="shared" si="2"/>
        <v>16</v>
      </c>
      <c r="BX42" s="618"/>
      <c r="BY42" s="619" t="str">
        <f>IF('各会計、関係団体の財政状況及び健全化判断比率'!B76="","",'各会計、関係団体の財政状況及び健全化判断比率'!B76)</f>
        <v>長崎県後期高齢者医療広域連合（普通会計）</v>
      </c>
      <c r="BZ42" s="619"/>
      <c r="CA42" s="619"/>
      <c r="CB42" s="619"/>
      <c r="CC42" s="619"/>
      <c r="CD42" s="619"/>
      <c r="CE42" s="619"/>
      <c r="CF42" s="619"/>
      <c r="CG42" s="619"/>
      <c r="CH42" s="619"/>
      <c r="CI42" s="619"/>
      <c r="CJ42" s="619"/>
      <c r="CK42" s="619"/>
      <c r="CL42" s="619"/>
      <c r="CM42" s="619"/>
      <c r="CN42" s="214"/>
      <c r="CO42" s="618" t="str">
        <f t="shared" si="3"/>
        <v/>
      </c>
      <c r="CP42" s="618"/>
      <c r="CQ42" s="619" t="str">
        <f>IF('各会計、関係団体の財政状況及び健全化判断比率'!BS15="","",'各会計、関係団体の財政状況及び健全化判断比率'!BS15)</f>
        <v/>
      </c>
      <c r="CR42" s="619"/>
      <c r="CS42" s="619"/>
      <c r="CT42" s="619"/>
      <c r="CU42" s="619"/>
      <c r="CV42" s="619"/>
      <c r="CW42" s="619"/>
      <c r="CX42" s="619"/>
      <c r="CY42" s="619"/>
      <c r="CZ42" s="619"/>
      <c r="DA42" s="619"/>
      <c r="DB42" s="619"/>
      <c r="DC42" s="619"/>
      <c r="DD42" s="619"/>
      <c r="DE42" s="619"/>
      <c r="DF42" s="211"/>
      <c r="DG42" s="620" t="str">
        <f>IF('各会計、関係団体の財政状況及び健全化判断比率'!BR15="","",'各会計、関係団体の財政状況及び健全化判断比率'!BR15)</f>
        <v/>
      </c>
      <c r="DH42" s="620"/>
      <c r="DI42" s="218"/>
      <c r="DJ42" s="186"/>
      <c r="DK42" s="186"/>
      <c r="DL42" s="186"/>
      <c r="DM42" s="186"/>
      <c r="DN42" s="186"/>
      <c r="DO42" s="186"/>
    </row>
    <row r="43" spans="1:119" ht="32.25" customHeight="1" x14ac:dyDescent="0.15">
      <c r="A43" s="186"/>
      <c r="B43" s="213"/>
      <c r="C43" s="618" t="str">
        <f t="shared" si="5"/>
        <v/>
      </c>
      <c r="D43" s="618"/>
      <c r="E43" s="619" t="str">
        <f>IF('各会計、関係団体の財政状況及び健全化判断比率'!B16="","",'各会計、関係団体の財政状況及び健全化判断比率'!B16)</f>
        <v/>
      </c>
      <c r="F43" s="619"/>
      <c r="G43" s="619"/>
      <c r="H43" s="619"/>
      <c r="I43" s="619"/>
      <c r="J43" s="619"/>
      <c r="K43" s="619"/>
      <c r="L43" s="619"/>
      <c r="M43" s="619"/>
      <c r="N43" s="619"/>
      <c r="O43" s="619"/>
      <c r="P43" s="619"/>
      <c r="Q43" s="619"/>
      <c r="R43" s="619"/>
      <c r="S43" s="619"/>
      <c r="T43" s="214"/>
      <c r="U43" s="618" t="str">
        <f t="shared" si="4"/>
        <v/>
      </c>
      <c r="V43" s="618"/>
      <c r="W43" s="619"/>
      <c r="X43" s="619"/>
      <c r="Y43" s="619"/>
      <c r="Z43" s="619"/>
      <c r="AA43" s="619"/>
      <c r="AB43" s="619"/>
      <c r="AC43" s="619"/>
      <c r="AD43" s="619"/>
      <c r="AE43" s="619"/>
      <c r="AF43" s="619"/>
      <c r="AG43" s="619"/>
      <c r="AH43" s="619"/>
      <c r="AI43" s="619"/>
      <c r="AJ43" s="619"/>
      <c r="AK43" s="619"/>
      <c r="AL43" s="214"/>
      <c r="AM43" s="618" t="str">
        <f t="shared" si="0"/>
        <v/>
      </c>
      <c r="AN43" s="618"/>
      <c r="AO43" s="619"/>
      <c r="AP43" s="619"/>
      <c r="AQ43" s="619"/>
      <c r="AR43" s="619"/>
      <c r="AS43" s="619"/>
      <c r="AT43" s="619"/>
      <c r="AU43" s="619"/>
      <c r="AV43" s="619"/>
      <c r="AW43" s="619"/>
      <c r="AX43" s="619"/>
      <c r="AY43" s="619"/>
      <c r="AZ43" s="619"/>
      <c r="BA43" s="619"/>
      <c r="BB43" s="619"/>
      <c r="BC43" s="619"/>
      <c r="BD43" s="214"/>
      <c r="BE43" s="618" t="str">
        <f t="shared" si="1"/>
        <v/>
      </c>
      <c r="BF43" s="618"/>
      <c r="BG43" s="619"/>
      <c r="BH43" s="619"/>
      <c r="BI43" s="619"/>
      <c r="BJ43" s="619"/>
      <c r="BK43" s="619"/>
      <c r="BL43" s="619"/>
      <c r="BM43" s="619"/>
      <c r="BN43" s="619"/>
      <c r="BO43" s="619"/>
      <c r="BP43" s="619"/>
      <c r="BQ43" s="619"/>
      <c r="BR43" s="619"/>
      <c r="BS43" s="619"/>
      <c r="BT43" s="619"/>
      <c r="BU43" s="619"/>
      <c r="BV43" s="214"/>
      <c r="BW43" s="618">
        <f t="shared" si="2"/>
        <v>17</v>
      </c>
      <c r="BX43" s="618"/>
      <c r="BY43" s="619" t="str">
        <f>IF('各会計、関係団体の財政状況及び健全化判断比率'!B77="","",'各会計、関係団体の財政状況及び健全化判断比率'!B77)</f>
        <v>長崎県後期高齢者医療広域連合（事業会計）</v>
      </c>
      <c r="BZ43" s="619"/>
      <c r="CA43" s="619"/>
      <c r="CB43" s="619"/>
      <c r="CC43" s="619"/>
      <c r="CD43" s="619"/>
      <c r="CE43" s="619"/>
      <c r="CF43" s="619"/>
      <c r="CG43" s="619"/>
      <c r="CH43" s="619"/>
      <c r="CI43" s="619"/>
      <c r="CJ43" s="619"/>
      <c r="CK43" s="619"/>
      <c r="CL43" s="619"/>
      <c r="CM43" s="619"/>
      <c r="CN43" s="214"/>
      <c r="CO43" s="618" t="str">
        <f t="shared" si="3"/>
        <v/>
      </c>
      <c r="CP43" s="618"/>
      <c r="CQ43" s="619" t="str">
        <f>IF('各会計、関係団体の財政状況及び健全化判断比率'!BS16="","",'各会計、関係団体の財政状況及び健全化判断比率'!BS16)</f>
        <v/>
      </c>
      <c r="CR43" s="619"/>
      <c r="CS43" s="619"/>
      <c r="CT43" s="619"/>
      <c r="CU43" s="619"/>
      <c r="CV43" s="619"/>
      <c r="CW43" s="619"/>
      <c r="CX43" s="619"/>
      <c r="CY43" s="619"/>
      <c r="CZ43" s="619"/>
      <c r="DA43" s="619"/>
      <c r="DB43" s="619"/>
      <c r="DC43" s="619"/>
      <c r="DD43" s="619"/>
      <c r="DE43" s="619"/>
      <c r="DF43" s="211"/>
      <c r="DG43" s="620" t="str">
        <f>IF('各会計、関係団体の財政状況及び健全化判断比率'!BR16="","",'各会計、関係団体の財政状況及び健全化判断比率'!BR16)</f>
        <v/>
      </c>
      <c r="DH43" s="62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204</v>
      </c>
      <c r="C46" s="186"/>
      <c r="D46" s="186"/>
      <c r="E46" s="186" t="s">
        <v>205</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206</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207</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208</v>
      </c>
    </row>
    <row r="50" spans="5:5" x14ac:dyDescent="0.15">
      <c r="E50" s="188" t="s">
        <v>209</v>
      </c>
    </row>
    <row r="51" spans="5:5" x14ac:dyDescent="0.15">
      <c r="E51" s="188" t="s">
        <v>210</v>
      </c>
    </row>
    <row r="52" spans="5:5" x14ac:dyDescent="0.15">
      <c r="E52" s="188" t="s">
        <v>211</v>
      </c>
    </row>
    <row r="53" spans="5:5" x14ac:dyDescent="0.15"/>
    <row r="54" spans="5:5" x14ac:dyDescent="0.15"/>
    <row r="55" spans="5:5" x14ac:dyDescent="0.15"/>
    <row r="56" spans="5:5" x14ac:dyDescent="0.15"/>
  </sheetData>
  <sheetProtection algorithmName="SHA-512" hashValue="1xDomlj6gasZZdgKPH9G6C+n0JEnV5Wg/gfs1tfSWoa9WQm43nXBxDKCRqmYZAkg9Pu7A9Hwmmu5HXw6pqlfwg==" saltValue="kN7j624g/UwtZnlKxn9NU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1" t="s">
        <v>212</v>
      </c>
      <c r="DI1" s="622"/>
      <c r="DJ1" s="622"/>
      <c r="DK1" s="622"/>
      <c r="DL1" s="622"/>
      <c r="DM1" s="622"/>
      <c r="DN1" s="623"/>
      <c r="DO1" s="226"/>
      <c r="DP1" s="621" t="s">
        <v>213</v>
      </c>
      <c r="DQ1" s="622"/>
      <c r="DR1" s="622"/>
      <c r="DS1" s="622"/>
      <c r="DT1" s="622"/>
      <c r="DU1" s="622"/>
      <c r="DV1" s="622"/>
      <c r="DW1" s="622"/>
      <c r="DX1" s="622"/>
      <c r="DY1" s="622"/>
      <c r="DZ1" s="622"/>
      <c r="EA1" s="622"/>
      <c r="EB1" s="622"/>
      <c r="EC1" s="623"/>
      <c r="ED1" s="224"/>
      <c r="EE1" s="224"/>
      <c r="EF1" s="224"/>
      <c r="EG1" s="224"/>
      <c r="EH1" s="224"/>
      <c r="EI1" s="224"/>
      <c r="EJ1" s="224"/>
      <c r="EK1" s="224"/>
      <c r="EL1" s="224"/>
      <c r="EM1" s="224"/>
    </row>
    <row r="2" spans="2:143" ht="22.5" customHeight="1" x14ac:dyDescent="0.15">
      <c r="B2" s="227" t="s">
        <v>214</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24" t="s">
        <v>215</v>
      </c>
      <c r="C3" s="625"/>
      <c r="D3" s="625"/>
      <c r="E3" s="625"/>
      <c r="F3" s="625"/>
      <c r="G3" s="625"/>
      <c r="H3" s="625"/>
      <c r="I3" s="625"/>
      <c r="J3" s="625"/>
      <c r="K3" s="625"/>
      <c r="L3" s="625"/>
      <c r="M3" s="625"/>
      <c r="N3" s="625"/>
      <c r="O3" s="625"/>
      <c r="P3" s="625"/>
      <c r="Q3" s="625"/>
      <c r="R3" s="625"/>
      <c r="S3" s="625"/>
      <c r="T3" s="625"/>
      <c r="U3" s="625"/>
      <c r="V3" s="625"/>
      <c r="W3" s="625"/>
      <c r="X3" s="625"/>
      <c r="Y3" s="625"/>
      <c r="Z3" s="625"/>
      <c r="AA3" s="625"/>
      <c r="AB3" s="625"/>
      <c r="AC3" s="625"/>
      <c r="AD3" s="625"/>
      <c r="AE3" s="625"/>
      <c r="AF3" s="625"/>
      <c r="AG3" s="625"/>
      <c r="AH3" s="625"/>
      <c r="AI3" s="625"/>
      <c r="AJ3" s="625"/>
      <c r="AK3" s="625"/>
      <c r="AL3" s="625"/>
      <c r="AM3" s="625"/>
      <c r="AN3" s="625"/>
      <c r="AO3" s="625"/>
      <c r="AP3" s="624" t="s">
        <v>216</v>
      </c>
      <c r="AQ3" s="625"/>
      <c r="AR3" s="625"/>
      <c r="AS3" s="625"/>
      <c r="AT3" s="625"/>
      <c r="AU3" s="625"/>
      <c r="AV3" s="625"/>
      <c r="AW3" s="625"/>
      <c r="AX3" s="625"/>
      <c r="AY3" s="625"/>
      <c r="AZ3" s="625"/>
      <c r="BA3" s="625"/>
      <c r="BB3" s="625"/>
      <c r="BC3" s="625"/>
      <c r="BD3" s="625"/>
      <c r="BE3" s="625"/>
      <c r="BF3" s="625"/>
      <c r="BG3" s="625"/>
      <c r="BH3" s="625"/>
      <c r="BI3" s="625"/>
      <c r="BJ3" s="625"/>
      <c r="BK3" s="625"/>
      <c r="BL3" s="625"/>
      <c r="BM3" s="625"/>
      <c r="BN3" s="625"/>
      <c r="BO3" s="625"/>
      <c r="BP3" s="625"/>
      <c r="BQ3" s="625"/>
      <c r="BR3" s="625"/>
      <c r="BS3" s="625"/>
      <c r="BT3" s="625"/>
      <c r="BU3" s="625"/>
      <c r="BV3" s="625"/>
      <c r="BW3" s="625"/>
      <c r="BX3" s="625"/>
      <c r="BY3" s="625"/>
      <c r="BZ3" s="625"/>
      <c r="CA3" s="625"/>
      <c r="CB3" s="626"/>
      <c r="CD3" s="627" t="s">
        <v>217</v>
      </c>
      <c r="CE3" s="628"/>
      <c r="CF3" s="628"/>
      <c r="CG3" s="628"/>
      <c r="CH3" s="628"/>
      <c r="CI3" s="628"/>
      <c r="CJ3" s="628"/>
      <c r="CK3" s="628"/>
      <c r="CL3" s="628"/>
      <c r="CM3" s="628"/>
      <c r="CN3" s="628"/>
      <c r="CO3" s="628"/>
      <c r="CP3" s="628"/>
      <c r="CQ3" s="628"/>
      <c r="CR3" s="628"/>
      <c r="CS3" s="628"/>
      <c r="CT3" s="628"/>
      <c r="CU3" s="628"/>
      <c r="CV3" s="628"/>
      <c r="CW3" s="628"/>
      <c r="CX3" s="628"/>
      <c r="CY3" s="628"/>
      <c r="CZ3" s="628"/>
      <c r="DA3" s="628"/>
      <c r="DB3" s="628"/>
      <c r="DC3" s="628"/>
      <c r="DD3" s="628"/>
      <c r="DE3" s="628"/>
      <c r="DF3" s="628"/>
      <c r="DG3" s="628"/>
      <c r="DH3" s="628"/>
      <c r="DI3" s="628"/>
      <c r="DJ3" s="628"/>
      <c r="DK3" s="628"/>
      <c r="DL3" s="628"/>
      <c r="DM3" s="628"/>
      <c r="DN3" s="628"/>
      <c r="DO3" s="628"/>
      <c r="DP3" s="628"/>
      <c r="DQ3" s="628"/>
      <c r="DR3" s="628"/>
      <c r="DS3" s="628"/>
      <c r="DT3" s="628"/>
      <c r="DU3" s="628"/>
      <c r="DV3" s="628"/>
      <c r="DW3" s="628"/>
      <c r="DX3" s="628"/>
      <c r="DY3" s="628"/>
      <c r="DZ3" s="628"/>
      <c r="EA3" s="628"/>
      <c r="EB3" s="628"/>
      <c r="EC3" s="629"/>
    </row>
    <row r="4" spans="2:143" ht="11.25" customHeight="1" x14ac:dyDescent="0.15">
      <c r="B4" s="624" t="s">
        <v>1</v>
      </c>
      <c r="C4" s="625"/>
      <c r="D4" s="625"/>
      <c r="E4" s="625"/>
      <c r="F4" s="625"/>
      <c r="G4" s="625"/>
      <c r="H4" s="625"/>
      <c r="I4" s="625"/>
      <c r="J4" s="625"/>
      <c r="K4" s="625"/>
      <c r="L4" s="625"/>
      <c r="M4" s="625"/>
      <c r="N4" s="625"/>
      <c r="O4" s="625"/>
      <c r="P4" s="625"/>
      <c r="Q4" s="626"/>
      <c r="R4" s="624" t="s">
        <v>218</v>
      </c>
      <c r="S4" s="625"/>
      <c r="T4" s="625"/>
      <c r="U4" s="625"/>
      <c r="V4" s="625"/>
      <c r="W4" s="625"/>
      <c r="X4" s="625"/>
      <c r="Y4" s="626"/>
      <c r="Z4" s="624" t="s">
        <v>219</v>
      </c>
      <c r="AA4" s="625"/>
      <c r="AB4" s="625"/>
      <c r="AC4" s="626"/>
      <c r="AD4" s="624" t="s">
        <v>220</v>
      </c>
      <c r="AE4" s="625"/>
      <c r="AF4" s="625"/>
      <c r="AG4" s="625"/>
      <c r="AH4" s="625"/>
      <c r="AI4" s="625"/>
      <c r="AJ4" s="625"/>
      <c r="AK4" s="626"/>
      <c r="AL4" s="624" t="s">
        <v>219</v>
      </c>
      <c r="AM4" s="625"/>
      <c r="AN4" s="625"/>
      <c r="AO4" s="626"/>
      <c r="AP4" s="630" t="s">
        <v>221</v>
      </c>
      <c r="AQ4" s="630"/>
      <c r="AR4" s="630"/>
      <c r="AS4" s="630"/>
      <c r="AT4" s="630"/>
      <c r="AU4" s="630"/>
      <c r="AV4" s="630"/>
      <c r="AW4" s="630"/>
      <c r="AX4" s="630"/>
      <c r="AY4" s="630"/>
      <c r="AZ4" s="630"/>
      <c r="BA4" s="630"/>
      <c r="BB4" s="630"/>
      <c r="BC4" s="630"/>
      <c r="BD4" s="630"/>
      <c r="BE4" s="630"/>
      <c r="BF4" s="630"/>
      <c r="BG4" s="630" t="s">
        <v>222</v>
      </c>
      <c r="BH4" s="630"/>
      <c r="BI4" s="630"/>
      <c r="BJ4" s="630"/>
      <c r="BK4" s="630"/>
      <c r="BL4" s="630"/>
      <c r="BM4" s="630"/>
      <c r="BN4" s="630"/>
      <c r="BO4" s="630" t="s">
        <v>219</v>
      </c>
      <c r="BP4" s="630"/>
      <c r="BQ4" s="630"/>
      <c r="BR4" s="630"/>
      <c r="BS4" s="630" t="s">
        <v>223</v>
      </c>
      <c r="BT4" s="630"/>
      <c r="BU4" s="630"/>
      <c r="BV4" s="630"/>
      <c r="BW4" s="630"/>
      <c r="BX4" s="630"/>
      <c r="BY4" s="630"/>
      <c r="BZ4" s="630"/>
      <c r="CA4" s="630"/>
      <c r="CB4" s="630"/>
      <c r="CD4" s="627" t="s">
        <v>224</v>
      </c>
      <c r="CE4" s="628"/>
      <c r="CF4" s="628"/>
      <c r="CG4" s="628"/>
      <c r="CH4" s="628"/>
      <c r="CI4" s="628"/>
      <c r="CJ4" s="628"/>
      <c r="CK4" s="628"/>
      <c r="CL4" s="628"/>
      <c r="CM4" s="628"/>
      <c r="CN4" s="628"/>
      <c r="CO4" s="628"/>
      <c r="CP4" s="628"/>
      <c r="CQ4" s="628"/>
      <c r="CR4" s="628"/>
      <c r="CS4" s="628"/>
      <c r="CT4" s="628"/>
      <c r="CU4" s="628"/>
      <c r="CV4" s="628"/>
      <c r="CW4" s="628"/>
      <c r="CX4" s="628"/>
      <c r="CY4" s="628"/>
      <c r="CZ4" s="628"/>
      <c r="DA4" s="628"/>
      <c r="DB4" s="628"/>
      <c r="DC4" s="628"/>
      <c r="DD4" s="628"/>
      <c r="DE4" s="628"/>
      <c r="DF4" s="628"/>
      <c r="DG4" s="628"/>
      <c r="DH4" s="628"/>
      <c r="DI4" s="628"/>
      <c r="DJ4" s="628"/>
      <c r="DK4" s="628"/>
      <c r="DL4" s="628"/>
      <c r="DM4" s="628"/>
      <c r="DN4" s="628"/>
      <c r="DO4" s="628"/>
      <c r="DP4" s="628"/>
      <c r="DQ4" s="628"/>
      <c r="DR4" s="628"/>
      <c r="DS4" s="628"/>
      <c r="DT4" s="628"/>
      <c r="DU4" s="628"/>
      <c r="DV4" s="628"/>
      <c r="DW4" s="628"/>
      <c r="DX4" s="628"/>
      <c r="DY4" s="628"/>
      <c r="DZ4" s="628"/>
      <c r="EA4" s="628"/>
      <c r="EB4" s="628"/>
      <c r="EC4" s="629"/>
    </row>
    <row r="5" spans="2:143" s="230" customFormat="1" ht="11.25" customHeight="1" x14ac:dyDescent="0.15">
      <c r="B5" s="631" t="s">
        <v>225</v>
      </c>
      <c r="C5" s="632"/>
      <c r="D5" s="632"/>
      <c r="E5" s="632"/>
      <c r="F5" s="632"/>
      <c r="G5" s="632"/>
      <c r="H5" s="632"/>
      <c r="I5" s="632"/>
      <c r="J5" s="632"/>
      <c r="K5" s="632"/>
      <c r="L5" s="632"/>
      <c r="M5" s="632"/>
      <c r="N5" s="632"/>
      <c r="O5" s="632"/>
      <c r="P5" s="632"/>
      <c r="Q5" s="633"/>
      <c r="R5" s="634">
        <v>1261373</v>
      </c>
      <c r="S5" s="635"/>
      <c r="T5" s="635"/>
      <c r="U5" s="635"/>
      <c r="V5" s="635"/>
      <c r="W5" s="635"/>
      <c r="X5" s="635"/>
      <c r="Y5" s="636"/>
      <c r="Z5" s="637">
        <v>19</v>
      </c>
      <c r="AA5" s="637"/>
      <c r="AB5" s="637"/>
      <c r="AC5" s="637"/>
      <c r="AD5" s="638">
        <v>1261373</v>
      </c>
      <c r="AE5" s="638"/>
      <c r="AF5" s="638"/>
      <c r="AG5" s="638"/>
      <c r="AH5" s="638"/>
      <c r="AI5" s="638"/>
      <c r="AJ5" s="638"/>
      <c r="AK5" s="638"/>
      <c r="AL5" s="639">
        <v>35.6</v>
      </c>
      <c r="AM5" s="640"/>
      <c r="AN5" s="640"/>
      <c r="AO5" s="641"/>
      <c r="AP5" s="631" t="s">
        <v>226</v>
      </c>
      <c r="AQ5" s="632"/>
      <c r="AR5" s="632"/>
      <c r="AS5" s="632"/>
      <c r="AT5" s="632"/>
      <c r="AU5" s="632"/>
      <c r="AV5" s="632"/>
      <c r="AW5" s="632"/>
      <c r="AX5" s="632"/>
      <c r="AY5" s="632"/>
      <c r="AZ5" s="632"/>
      <c r="BA5" s="632"/>
      <c r="BB5" s="632"/>
      <c r="BC5" s="632"/>
      <c r="BD5" s="632"/>
      <c r="BE5" s="632"/>
      <c r="BF5" s="633"/>
      <c r="BG5" s="645">
        <v>1253280</v>
      </c>
      <c r="BH5" s="646"/>
      <c r="BI5" s="646"/>
      <c r="BJ5" s="646"/>
      <c r="BK5" s="646"/>
      <c r="BL5" s="646"/>
      <c r="BM5" s="646"/>
      <c r="BN5" s="647"/>
      <c r="BO5" s="648">
        <v>99.4</v>
      </c>
      <c r="BP5" s="648"/>
      <c r="BQ5" s="648"/>
      <c r="BR5" s="648"/>
      <c r="BS5" s="649">
        <v>6172</v>
      </c>
      <c r="BT5" s="649"/>
      <c r="BU5" s="649"/>
      <c r="BV5" s="649"/>
      <c r="BW5" s="649"/>
      <c r="BX5" s="649"/>
      <c r="BY5" s="649"/>
      <c r="BZ5" s="649"/>
      <c r="CA5" s="649"/>
      <c r="CB5" s="653"/>
      <c r="CD5" s="627" t="s">
        <v>221</v>
      </c>
      <c r="CE5" s="628"/>
      <c r="CF5" s="628"/>
      <c r="CG5" s="628"/>
      <c r="CH5" s="628"/>
      <c r="CI5" s="628"/>
      <c r="CJ5" s="628"/>
      <c r="CK5" s="628"/>
      <c r="CL5" s="628"/>
      <c r="CM5" s="628"/>
      <c r="CN5" s="628"/>
      <c r="CO5" s="628"/>
      <c r="CP5" s="628"/>
      <c r="CQ5" s="629"/>
      <c r="CR5" s="627" t="s">
        <v>227</v>
      </c>
      <c r="CS5" s="628"/>
      <c r="CT5" s="628"/>
      <c r="CU5" s="628"/>
      <c r="CV5" s="628"/>
      <c r="CW5" s="628"/>
      <c r="CX5" s="628"/>
      <c r="CY5" s="629"/>
      <c r="CZ5" s="627" t="s">
        <v>219</v>
      </c>
      <c r="DA5" s="628"/>
      <c r="DB5" s="628"/>
      <c r="DC5" s="629"/>
      <c r="DD5" s="627" t="s">
        <v>228</v>
      </c>
      <c r="DE5" s="628"/>
      <c r="DF5" s="628"/>
      <c r="DG5" s="628"/>
      <c r="DH5" s="628"/>
      <c r="DI5" s="628"/>
      <c r="DJ5" s="628"/>
      <c r="DK5" s="628"/>
      <c r="DL5" s="628"/>
      <c r="DM5" s="628"/>
      <c r="DN5" s="628"/>
      <c r="DO5" s="628"/>
      <c r="DP5" s="629"/>
      <c r="DQ5" s="627" t="s">
        <v>229</v>
      </c>
      <c r="DR5" s="628"/>
      <c r="DS5" s="628"/>
      <c r="DT5" s="628"/>
      <c r="DU5" s="628"/>
      <c r="DV5" s="628"/>
      <c r="DW5" s="628"/>
      <c r="DX5" s="628"/>
      <c r="DY5" s="628"/>
      <c r="DZ5" s="628"/>
      <c r="EA5" s="628"/>
      <c r="EB5" s="628"/>
      <c r="EC5" s="629"/>
    </row>
    <row r="6" spans="2:143" ht="11.25" customHeight="1" x14ac:dyDescent="0.15">
      <c r="B6" s="642" t="s">
        <v>230</v>
      </c>
      <c r="C6" s="643"/>
      <c r="D6" s="643"/>
      <c r="E6" s="643"/>
      <c r="F6" s="643"/>
      <c r="G6" s="643"/>
      <c r="H6" s="643"/>
      <c r="I6" s="643"/>
      <c r="J6" s="643"/>
      <c r="K6" s="643"/>
      <c r="L6" s="643"/>
      <c r="M6" s="643"/>
      <c r="N6" s="643"/>
      <c r="O6" s="643"/>
      <c r="P6" s="643"/>
      <c r="Q6" s="644"/>
      <c r="R6" s="645">
        <v>51773</v>
      </c>
      <c r="S6" s="646"/>
      <c r="T6" s="646"/>
      <c r="U6" s="646"/>
      <c r="V6" s="646"/>
      <c r="W6" s="646"/>
      <c r="X6" s="646"/>
      <c r="Y6" s="647"/>
      <c r="Z6" s="648">
        <v>0.8</v>
      </c>
      <c r="AA6" s="648"/>
      <c r="AB6" s="648"/>
      <c r="AC6" s="648"/>
      <c r="AD6" s="649">
        <v>51773</v>
      </c>
      <c r="AE6" s="649"/>
      <c r="AF6" s="649"/>
      <c r="AG6" s="649"/>
      <c r="AH6" s="649"/>
      <c r="AI6" s="649"/>
      <c r="AJ6" s="649"/>
      <c r="AK6" s="649"/>
      <c r="AL6" s="650">
        <v>1.5</v>
      </c>
      <c r="AM6" s="651"/>
      <c r="AN6" s="651"/>
      <c r="AO6" s="652"/>
      <c r="AP6" s="642" t="s">
        <v>231</v>
      </c>
      <c r="AQ6" s="643"/>
      <c r="AR6" s="643"/>
      <c r="AS6" s="643"/>
      <c r="AT6" s="643"/>
      <c r="AU6" s="643"/>
      <c r="AV6" s="643"/>
      <c r="AW6" s="643"/>
      <c r="AX6" s="643"/>
      <c r="AY6" s="643"/>
      <c r="AZ6" s="643"/>
      <c r="BA6" s="643"/>
      <c r="BB6" s="643"/>
      <c r="BC6" s="643"/>
      <c r="BD6" s="643"/>
      <c r="BE6" s="643"/>
      <c r="BF6" s="644"/>
      <c r="BG6" s="645">
        <v>1253280</v>
      </c>
      <c r="BH6" s="646"/>
      <c r="BI6" s="646"/>
      <c r="BJ6" s="646"/>
      <c r="BK6" s="646"/>
      <c r="BL6" s="646"/>
      <c r="BM6" s="646"/>
      <c r="BN6" s="647"/>
      <c r="BO6" s="648">
        <v>99.4</v>
      </c>
      <c r="BP6" s="648"/>
      <c r="BQ6" s="648"/>
      <c r="BR6" s="648"/>
      <c r="BS6" s="649">
        <v>6172</v>
      </c>
      <c r="BT6" s="649"/>
      <c r="BU6" s="649"/>
      <c r="BV6" s="649"/>
      <c r="BW6" s="649"/>
      <c r="BX6" s="649"/>
      <c r="BY6" s="649"/>
      <c r="BZ6" s="649"/>
      <c r="CA6" s="649"/>
      <c r="CB6" s="653"/>
      <c r="CD6" s="656" t="s">
        <v>232</v>
      </c>
      <c r="CE6" s="657"/>
      <c r="CF6" s="657"/>
      <c r="CG6" s="657"/>
      <c r="CH6" s="657"/>
      <c r="CI6" s="657"/>
      <c r="CJ6" s="657"/>
      <c r="CK6" s="657"/>
      <c r="CL6" s="657"/>
      <c r="CM6" s="657"/>
      <c r="CN6" s="657"/>
      <c r="CO6" s="657"/>
      <c r="CP6" s="657"/>
      <c r="CQ6" s="658"/>
      <c r="CR6" s="645">
        <v>85541</v>
      </c>
      <c r="CS6" s="646"/>
      <c r="CT6" s="646"/>
      <c r="CU6" s="646"/>
      <c r="CV6" s="646"/>
      <c r="CW6" s="646"/>
      <c r="CX6" s="646"/>
      <c r="CY6" s="647"/>
      <c r="CZ6" s="639">
        <v>1.3</v>
      </c>
      <c r="DA6" s="640"/>
      <c r="DB6" s="640"/>
      <c r="DC6" s="659"/>
      <c r="DD6" s="654" t="s">
        <v>137</v>
      </c>
      <c r="DE6" s="646"/>
      <c r="DF6" s="646"/>
      <c r="DG6" s="646"/>
      <c r="DH6" s="646"/>
      <c r="DI6" s="646"/>
      <c r="DJ6" s="646"/>
      <c r="DK6" s="646"/>
      <c r="DL6" s="646"/>
      <c r="DM6" s="646"/>
      <c r="DN6" s="646"/>
      <c r="DO6" s="646"/>
      <c r="DP6" s="647"/>
      <c r="DQ6" s="654">
        <v>85488</v>
      </c>
      <c r="DR6" s="646"/>
      <c r="DS6" s="646"/>
      <c r="DT6" s="646"/>
      <c r="DU6" s="646"/>
      <c r="DV6" s="646"/>
      <c r="DW6" s="646"/>
      <c r="DX6" s="646"/>
      <c r="DY6" s="646"/>
      <c r="DZ6" s="646"/>
      <c r="EA6" s="646"/>
      <c r="EB6" s="646"/>
      <c r="EC6" s="655"/>
    </row>
    <row r="7" spans="2:143" ht="11.25" customHeight="1" x14ac:dyDescent="0.15">
      <c r="B7" s="642" t="s">
        <v>233</v>
      </c>
      <c r="C7" s="643"/>
      <c r="D7" s="643"/>
      <c r="E7" s="643"/>
      <c r="F7" s="643"/>
      <c r="G7" s="643"/>
      <c r="H7" s="643"/>
      <c r="I7" s="643"/>
      <c r="J7" s="643"/>
      <c r="K7" s="643"/>
      <c r="L7" s="643"/>
      <c r="M7" s="643"/>
      <c r="N7" s="643"/>
      <c r="O7" s="643"/>
      <c r="P7" s="643"/>
      <c r="Q7" s="644"/>
      <c r="R7" s="645">
        <v>788</v>
      </c>
      <c r="S7" s="646"/>
      <c r="T7" s="646"/>
      <c r="U7" s="646"/>
      <c r="V7" s="646"/>
      <c r="W7" s="646"/>
      <c r="X7" s="646"/>
      <c r="Y7" s="647"/>
      <c r="Z7" s="648">
        <v>0</v>
      </c>
      <c r="AA7" s="648"/>
      <c r="AB7" s="648"/>
      <c r="AC7" s="648"/>
      <c r="AD7" s="649">
        <v>788</v>
      </c>
      <c r="AE7" s="649"/>
      <c r="AF7" s="649"/>
      <c r="AG7" s="649"/>
      <c r="AH7" s="649"/>
      <c r="AI7" s="649"/>
      <c r="AJ7" s="649"/>
      <c r="AK7" s="649"/>
      <c r="AL7" s="650">
        <v>0</v>
      </c>
      <c r="AM7" s="651"/>
      <c r="AN7" s="651"/>
      <c r="AO7" s="652"/>
      <c r="AP7" s="642" t="s">
        <v>234</v>
      </c>
      <c r="AQ7" s="643"/>
      <c r="AR7" s="643"/>
      <c r="AS7" s="643"/>
      <c r="AT7" s="643"/>
      <c r="AU7" s="643"/>
      <c r="AV7" s="643"/>
      <c r="AW7" s="643"/>
      <c r="AX7" s="643"/>
      <c r="AY7" s="643"/>
      <c r="AZ7" s="643"/>
      <c r="BA7" s="643"/>
      <c r="BB7" s="643"/>
      <c r="BC7" s="643"/>
      <c r="BD7" s="643"/>
      <c r="BE7" s="643"/>
      <c r="BF7" s="644"/>
      <c r="BG7" s="645">
        <v>585485</v>
      </c>
      <c r="BH7" s="646"/>
      <c r="BI7" s="646"/>
      <c r="BJ7" s="646"/>
      <c r="BK7" s="646"/>
      <c r="BL7" s="646"/>
      <c r="BM7" s="646"/>
      <c r="BN7" s="647"/>
      <c r="BO7" s="648">
        <v>46.4</v>
      </c>
      <c r="BP7" s="648"/>
      <c r="BQ7" s="648"/>
      <c r="BR7" s="648"/>
      <c r="BS7" s="649">
        <v>6172</v>
      </c>
      <c r="BT7" s="649"/>
      <c r="BU7" s="649"/>
      <c r="BV7" s="649"/>
      <c r="BW7" s="649"/>
      <c r="BX7" s="649"/>
      <c r="BY7" s="649"/>
      <c r="BZ7" s="649"/>
      <c r="CA7" s="649"/>
      <c r="CB7" s="653"/>
      <c r="CD7" s="660" t="s">
        <v>235</v>
      </c>
      <c r="CE7" s="661"/>
      <c r="CF7" s="661"/>
      <c r="CG7" s="661"/>
      <c r="CH7" s="661"/>
      <c r="CI7" s="661"/>
      <c r="CJ7" s="661"/>
      <c r="CK7" s="661"/>
      <c r="CL7" s="661"/>
      <c r="CM7" s="661"/>
      <c r="CN7" s="661"/>
      <c r="CO7" s="661"/>
      <c r="CP7" s="661"/>
      <c r="CQ7" s="662"/>
      <c r="CR7" s="645">
        <v>807117</v>
      </c>
      <c r="CS7" s="646"/>
      <c r="CT7" s="646"/>
      <c r="CU7" s="646"/>
      <c r="CV7" s="646"/>
      <c r="CW7" s="646"/>
      <c r="CX7" s="646"/>
      <c r="CY7" s="647"/>
      <c r="CZ7" s="648">
        <v>12.4</v>
      </c>
      <c r="DA7" s="648"/>
      <c r="DB7" s="648"/>
      <c r="DC7" s="648"/>
      <c r="DD7" s="654">
        <v>211951</v>
      </c>
      <c r="DE7" s="646"/>
      <c r="DF7" s="646"/>
      <c r="DG7" s="646"/>
      <c r="DH7" s="646"/>
      <c r="DI7" s="646"/>
      <c r="DJ7" s="646"/>
      <c r="DK7" s="646"/>
      <c r="DL7" s="646"/>
      <c r="DM7" s="646"/>
      <c r="DN7" s="646"/>
      <c r="DO7" s="646"/>
      <c r="DP7" s="647"/>
      <c r="DQ7" s="654">
        <v>538687</v>
      </c>
      <c r="DR7" s="646"/>
      <c r="DS7" s="646"/>
      <c r="DT7" s="646"/>
      <c r="DU7" s="646"/>
      <c r="DV7" s="646"/>
      <c r="DW7" s="646"/>
      <c r="DX7" s="646"/>
      <c r="DY7" s="646"/>
      <c r="DZ7" s="646"/>
      <c r="EA7" s="646"/>
      <c r="EB7" s="646"/>
      <c r="EC7" s="655"/>
    </row>
    <row r="8" spans="2:143" ht="11.25" customHeight="1" x14ac:dyDescent="0.15">
      <c r="B8" s="642" t="s">
        <v>236</v>
      </c>
      <c r="C8" s="643"/>
      <c r="D8" s="643"/>
      <c r="E8" s="643"/>
      <c r="F8" s="643"/>
      <c r="G8" s="643"/>
      <c r="H8" s="643"/>
      <c r="I8" s="643"/>
      <c r="J8" s="643"/>
      <c r="K8" s="643"/>
      <c r="L8" s="643"/>
      <c r="M8" s="643"/>
      <c r="N8" s="643"/>
      <c r="O8" s="643"/>
      <c r="P8" s="643"/>
      <c r="Q8" s="644"/>
      <c r="R8" s="645">
        <v>3602</v>
      </c>
      <c r="S8" s="646"/>
      <c r="T8" s="646"/>
      <c r="U8" s="646"/>
      <c r="V8" s="646"/>
      <c r="W8" s="646"/>
      <c r="X8" s="646"/>
      <c r="Y8" s="647"/>
      <c r="Z8" s="648">
        <v>0.1</v>
      </c>
      <c r="AA8" s="648"/>
      <c r="AB8" s="648"/>
      <c r="AC8" s="648"/>
      <c r="AD8" s="649">
        <v>3602</v>
      </c>
      <c r="AE8" s="649"/>
      <c r="AF8" s="649"/>
      <c r="AG8" s="649"/>
      <c r="AH8" s="649"/>
      <c r="AI8" s="649"/>
      <c r="AJ8" s="649"/>
      <c r="AK8" s="649"/>
      <c r="AL8" s="650">
        <v>0.1</v>
      </c>
      <c r="AM8" s="651"/>
      <c r="AN8" s="651"/>
      <c r="AO8" s="652"/>
      <c r="AP8" s="642" t="s">
        <v>237</v>
      </c>
      <c r="AQ8" s="643"/>
      <c r="AR8" s="643"/>
      <c r="AS8" s="643"/>
      <c r="AT8" s="643"/>
      <c r="AU8" s="643"/>
      <c r="AV8" s="643"/>
      <c r="AW8" s="643"/>
      <c r="AX8" s="643"/>
      <c r="AY8" s="643"/>
      <c r="AZ8" s="643"/>
      <c r="BA8" s="643"/>
      <c r="BB8" s="643"/>
      <c r="BC8" s="643"/>
      <c r="BD8" s="643"/>
      <c r="BE8" s="643"/>
      <c r="BF8" s="644"/>
      <c r="BG8" s="645">
        <v>23672</v>
      </c>
      <c r="BH8" s="646"/>
      <c r="BI8" s="646"/>
      <c r="BJ8" s="646"/>
      <c r="BK8" s="646"/>
      <c r="BL8" s="646"/>
      <c r="BM8" s="646"/>
      <c r="BN8" s="647"/>
      <c r="BO8" s="648">
        <v>1.9</v>
      </c>
      <c r="BP8" s="648"/>
      <c r="BQ8" s="648"/>
      <c r="BR8" s="648"/>
      <c r="BS8" s="654" t="s">
        <v>137</v>
      </c>
      <c r="BT8" s="646"/>
      <c r="BU8" s="646"/>
      <c r="BV8" s="646"/>
      <c r="BW8" s="646"/>
      <c r="BX8" s="646"/>
      <c r="BY8" s="646"/>
      <c r="BZ8" s="646"/>
      <c r="CA8" s="646"/>
      <c r="CB8" s="655"/>
      <c r="CD8" s="660" t="s">
        <v>238</v>
      </c>
      <c r="CE8" s="661"/>
      <c r="CF8" s="661"/>
      <c r="CG8" s="661"/>
      <c r="CH8" s="661"/>
      <c r="CI8" s="661"/>
      <c r="CJ8" s="661"/>
      <c r="CK8" s="661"/>
      <c r="CL8" s="661"/>
      <c r="CM8" s="661"/>
      <c r="CN8" s="661"/>
      <c r="CO8" s="661"/>
      <c r="CP8" s="661"/>
      <c r="CQ8" s="662"/>
      <c r="CR8" s="645">
        <v>2230101</v>
      </c>
      <c r="CS8" s="646"/>
      <c r="CT8" s="646"/>
      <c r="CU8" s="646"/>
      <c r="CV8" s="646"/>
      <c r="CW8" s="646"/>
      <c r="CX8" s="646"/>
      <c r="CY8" s="647"/>
      <c r="CZ8" s="648">
        <v>34.4</v>
      </c>
      <c r="DA8" s="648"/>
      <c r="DB8" s="648"/>
      <c r="DC8" s="648"/>
      <c r="DD8" s="654">
        <v>935</v>
      </c>
      <c r="DE8" s="646"/>
      <c r="DF8" s="646"/>
      <c r="DG8" s="646"/>
      <c r="DH8" s="646"/>
      <c r="DI8" s="646"/>
      <c r="DJ8" s="646"/>
      <c r="DK8" s="646"/>
      <c r="DL8" s="646"/>
      <c r="DM8" s="646"/>
      <c r="DN8" s="646"/>
      <c r="DO8" s="646"/>
      <c r="DP8" s="647"/>
      <c r="DQ8" s="654">
        <v>1056324</v>
      </c>
      <c r="DR8" s="646"/>
      <c r="DS8" s="646"/>
      <c r="DT8" s="646"/>
      <c r="DU8" s="646"/>
      <c r="DV8" s="646"/>
      <c r="DW8" s="646"/>
      <c r="DX8" s="646"/>
      <c r="DY8" s="646"/>
      <c r="DZ8" s="646"/>
      <c r="EA8" s="646"/>
      <c r="EB8" s="646"/>
      <c r="EC8" s="655"/>
    </row>
    <row r="9" spans="2:143" ht="11.25" customHeight="1" x14ac:dyDescent="0.15">
      <c r="B9" s="642" t="s">
        <v>239</v>
      </c>
      <c r="C9" s="643"/>
      <c r="D9" s="643"/>
      <c r="E9" s="643"/>
      <c r="F9" s="643"/>
      <c r="G9" s="643"/>
      <c r="H9" s="643"/>
      <c r="I9" s="643"/>
      <c r="J9" s="643"/>
      <c r="K9" s="643"/>
      <c r="L9" s="643"/>
      <c r="M9" s="643"/>
      <c r="N9" s="643"/>
      <c r="O9" s="643"/>
      <c r="P9" s="643"/>
      <c r="Q9" s="644"/>
      <c r="R9" s="645">
        <v>1977</v>
      </c>
      <c r="S9" s="646"/>
      <c r="T9" s="646"/>
      <c r="U9" s="646"/>
      <c r="V9" s="646"/>
      <c r="W9" s="646"/>
      <c r="X9" s="646"/>
      <c r="Y9" s="647"/>
      <c r="Z9" s="648">
        <v>0</v>
      </c>
      <c r="AA9" s="648"/>
      <c r="AB9" s="648"/>
      <c r="AC9" s="648"/>
      <c r="AD9" s="649">
        <v>1977</v>
      </c>
      <c r="AE9" s="649"/>
      <c r="AF9" s="649"/>
      <c r="AG9" s="649"/>
      <c r="AH9" s="649"/>
      <c r="AI9" s="649"/>
      <c r="AJ9" s="649"/>
      <c r="AK9" s="649"/>
      <c r="AL9" s="650">
        <v>0.1</v>
      </c>
      <c r="AM9" s="651"/>
      <c r="AN9" s="651"/>
      <c r="AO9" s="652"/>
      <c r="AP9" s="642" t="s">
        <v>240</v>
      </c>
      <c r="AQ9" s="643"/>
      <c r="AR9" s="643"/>
      <c r="AS9" s="643"/>
      <c r="AT9" s="643"/>
      <c r="AU9" s="643"/>
      <c r="AV9" s="643"/>
      <c r="AW9" s="643"/>
      <c r="AX9" s="643"/>
      <c r="AY9" s="643"/>
      <c r="AZ9" s="643"/>
      <c r="BA9" s="643"/>
      <c r="BB9" s="643"/>
      <c r="BC9" s="643"/>
      <c r="BD9" s="643"/>
      <c r="BE9" s="643"/>
      <c r="BF9" s="644"/>
      <c r="BG9" s="645">
        <v>504349</v>
      </c>
      <c r="BH9" s="646"/>
      <c r="BI9" s="646"/>
      <c r="BJ9" s="646"/>
      <c r="BK9" s="646"/>
      <c r="BL9" s="646"/>
      <c r="BM9" s="646"/>
      <c r="BN9" s="647"/>
      <c r="BO9" s="648">
        <v>40</v>
      </c>
      <c r="BP9" s="648"/>
      <c r="BQ9" s="648"/>
      <c r="BR9" s="648"/>
      <c r="BS9" s="654" t="s">
        <v>137</v>
      </c>
      <c r="BT9" s="646"/>
      <c r="BU9" s="646"/>
      <c r="BV9" s="646"/>
      <c r="BW9" s="646"/>
      <c r="BX9" s="646"/>
      <c r="BY9" s="646"/>
      <c r="BZ9" s="646"/>
      <c r="CA9" s="646"/>
      <c r="CB9" s="655"/>
      <c r="CD9" s="660" t="s">
        <v>241</v>
      </c>
      <c r="CE9" s="661"/>
      <c r="CF9" s="661"/>
      <c r="CG9" s="661"/>
      <c r="CH9" s="661"/>
      <c r="CI9" s="661"/>
      <c r="CJ9" s="661"/>
      <c r="CK9" s="661"/>
      <c r="CL9" s="661"/>
      <c r="CM9" s="661"/>
      <c r="CN9" s="661"/>
      <c r="CO9" s="661"/>
      <c r="CP9" s="661"/>
      <c r="CQ9" s="662"/>
      <c r="CR9" s="645">
        <v>377232</v>
      </c>
      <c r="CS9" s="646"/>
      <c r="CT9" s="646"/>
      <c r="CU9" s="646"/>
      <c r="CV9" s="646"/>
      <c r="CW9" s="646"/>
      <c r="CX9" s="646"/>
      <c r="CY9" s="647"/>
      <c r="CZ9" s="648">
        <v>5.8</v>
      </c>
      <c r="DA9" s="648"/>
      <c r="DB9" s="648"/>
      <c r="DC9" s="648"/>
      <c r="DD9" s="654">
        <v>15668</v>
      </c>
      <c r="DE9" s="646"/>
      <c r="DF9" s="646"/>
      <c r="DG9" s="646"/>
      <c r="DH9" s="646"/>
      <c r="DI9" s="646"/>
      <c r="DJ9" s="646"/>
      <c r="DK9" s="646"/>
      <c r="DL9" s="646"/>
      <c r="DM9" s="646"/>
      <c r="DN9" s="646"/>
      <c r="DO9" s="646"/>
      <c r="DP9" s="647"/>
      <c r="DQ9" s="654">
        <v>366257</v>
      </c>
      <c r="DR9" s="646"/>
      <c r="DS9" s="646"/>
      <c r="DT9" s="646"/>
      <c r="DU9" s="646"/>
      <c r="DV9" s="646"/>
      <c r="DW9" s="646"/>
      <c r="DX9" s="646"/>
      <c r="DY9" s="646"/>
      <c r="DZ9" s="646"/>
      <c r="EA9" s="646"/>
      <c r="EB9" s="646"/>
      <c r="EC9" s="655"/>
    </row>
    <row r="10" spans="2:143" ht="11.25" customHeight="1" x14ac:dyDescent="0.15">
      <c r="B10" s="642" t="s">
        <v>242</v>
      </c>
      <c r="C10" s="643"/>
      <c r="D10" s="643"/>
      <c r="E10" s="643"/>
      <c r="F10" s="643"/>
      <c r="G10" s="643"/>
      <c r="H10" s="643"/>
      <c r="I10" s="643"/>
      <c r="J10" s="643"/>
      <c r="K10" s="643"/>
      <c r="L10" s="643"/>
      <c r="M10" s="643"/>
      <c r="N10" s="643"/>
      <c r="O10" s="643"/>
      <c r="P10" s="643"/>
      <c r="Q10" s="644"/>
      <c r="R10" s="645" t="s">
        <v>137</v>
      </c>
      <c r="S10" s="646"/>
      <c r="T10" s="646"/>
      <c r="U10" s="646"/>
      <c r="V10" s="646"/>
      <c r="W10" s="646"/>
      <c r="X10" s="646"/>
      <c r="Y10" s="647"/>
      <c r="Z10" s="648" t="s">
        <v>137</v>
      </c>
      <c r="AA10" s="648"/>
      <c r="AB10" s="648"/>
      <c r="AC10" s="648"/>
      <c r="AD10" s="649" t="s">
        <v>137</v>
      </c>
      <c r="AE10" s="649"/>
      <c r="AF10" s="649"/>
      <c r="AG10" s="649"/>
      <c r="AH10" s="649"/>
      <c r="AI10" s="649"/>
      <c r="AJ10" s="649"/>
      <c r="AK10" s="649"/>
      <c r="AL10" s="650" t="s">
        <v>137</v>
      </c>
      <c r="AM10" s="651"/>
      <c r="AN10" s="651"/>
      <c r="AO10" s="652"/>
      <c r="AP10" s="642" t="s">
        <v>243</v>
      </c>
      <c r="AQ10" s="643"/>
      <c r="AR10" s="643"/>
      <c r="AS10" s="643"/>
      <c r="AT10" s="643"/>
      <c r="AU10" s="643"/>
      <c r="AV10" s="643"/>
      <c r="AW10" s="643"/>
      <c r="AX10" s="643"/>
      <c r="AY10" s="643"/>
      <c r="AZ10" s="643"/>
      <c r="BA10" s="643"/>
      <c r="BB10" s="643"/>
      <c r="BC10" s="643"/>
      <c r="BD10" s="643"/>
      <c r="BE10" s="643"/>
      <c r="BF10" s="644"/>
      <c r="BG10" s="645">
        <v>26351</v>
      </c>
      <c r="BH10" s="646"/>
      <c r="BI10" s="646"/>
      <c r="BJ10" s="646"/>
      <c r="BK10" s="646"/>
      <c r="BL10" s="646"/>
      <c r="BM10" s="646"/>
      <c r="BN10" s="647"/>
      <c r="BO10" s="648">
        <v>2.1</v>
      </c>
      <c r="BP10" s="648"/>
      <c r="BQ10" s="648"/>
      <c r="BR10" s="648"/>
      <c r="BS10" s="654" t="s">
        <v>137</v>
      </c>
      <c r="BT10" s="646"/>
      <c r="BU10" s="646"/>
      <c r="BV10" s="646"/>
      <c r="BW10" s="646"/>
      <c r="BX10" s="646"/>
      <c r="BY10" s="646"/>
      <c r="BZ10" s="646"/>
      <c r="CA10" s="646"/>
      <c r="CB10" s="655"/>
      <c r="CD10" s="660" t="s">
        <v>244</v>
      </c>
      <c r="CE10" s="661"/>
      <c r="CF10" s="661"/>
      <c r="CG10" s="661"/>
      <c r="CH10" s="661"/>
      <c r="CI10" s="661"/>
      <c r="CJ10" s="661"/>
      <c r="CK10" s="661"/>
      <c r="CL10" s="661"/>
      <c r="CM10" s="661"/>
      <c r="CN10" s="661"/>
      <c r="CO10" s="661"/>
      <c r="CP10" s="661"/>
      <c r="CQ10" s="662"/>
      <c r="CR10" s="645">
        <v>1179</v>
      </c>
      <c r="CS10" s="646"/>
      <c r="CT10" s="646"/>
      <c r="CU10" s="646"/>
      <c r="CV10" s="646"/>
      <c r="CW10" s="646"/>
      <c r="CX10" s="646"/>
      <c r="CY10" s="647"/>
      <c r="CZ10" s="648">
        <v>0</v>
      </c>
      <c r="DA10" s="648"/>
      <c r="DB10" s="648"/>
      <c r="DC10" s="648"/>
      <c r="DD10" s="654" t="s">
        <v>137</v>
      </c>
      <c r="DE10" s="646"/>
      <c r="DF10" s="646"/>
      <c r="DG10" s="646"/>
      <c r="DH10" s="646"/>
      <c r="DI10" s="646"/>
      <c r="DJ10" s="646"/>
      <c r="DK10" s="646"/>
      <c r="DL10" s="646"/>
      <c r="DM10" s="646"/>
      <c r="DN10" s="646"/>
      <c r="DO10" s="646"/>
      <c r="DP10" s="647"/>
      <c r="DQ10" s="654">
        <v>836</v>
      </c>
      <c r="DR10" s="646"/>
      <c r="DS10" s="646"/>
      <c r="DT10" s="646"/>
      <c r="DU10" s="646"/>
      <c r="DV10" s="646"/>
      <c r="DW10" s="646"/>
      <c r="DX10" s="646"/>
      <c r="DY10" s="646"/>
      <c r="DZ10" s="646"/>
      <c r="EA10" s="646"/>
      <c r="EB10" s="646"/>
      <c r="EC10" s="655"/>
    </row>
    <row r="11" spans="2:143" ht="11.25" customHeight="1" x14ac:dyDescent="0.15">
      <c r="B11" s="642" t="s">
        <v>245</v>
      </c>
      <c r="C11" s="643"/>
      <c r="D11" s="643"/>
      <c r="E11" s="643"/>
      <c r="F11" s="643"/>
      <c r="G11" s="643"/>
      <c r="H11" s="643"/>
      <c r="I11" s="643"/>
      <c r="J11" s="643"/>
      <c r="K11" s="643"/>
      <c r="L11" s="643"/>
      <c r="M11" s="643"/>
      <c r="N11" s="643"/>
      <c r="O11" s="643"/>
      <c r="P11" s="643"/>
      <c r="Q11" s="644"/>
      <c r="R11" s="645">
        <v>233675</v>
      </c>
      <c r="S11" s="646"/>
      <c r="T11" s="646"/>
      <c r="U11" s="646"/>
      <c r="V11" s="646"/>
      <c r="W11" s="646"/>
      <c r="X11" s="646"/>
      <c r="Y11" s="647"/>
      <c r="Z11" s="650">
        <v>3.5</v>
      </c>
      <c r="AA11" s="651"/>
      <c r="AB11" s="651"/>
      <c r="AC11" s="663"/>
      <c r="AD11" s="654">
        <v>233675</v>
      </c>
      <c r="AE11" s="646"/>
      <c r="AF11" s="646"/>
      <c r="AG11" s="646"/>
      <c r="AH11" s="646"/>
      <c r="AI11" s="646"/>
      <c r="AJ11" s="646"/>
      <c r="AK11" s="647"/>
      <c r="AL11" s="650">
        <v>6.6</v>
      </c>
      <c r="AM11" s="651"/>
      <c r="AN11" s="651"/>
      <c r="AO11" s="652"/>
      <c r="AP11" s="642" t="s">
        <v>246</v>
      </c>
      <c r="AQ11" s="643"/>
      <c r="AR11" s="643"/>
      <c r="AS11" s="643"/>
      <c r="AT11" s="643"/>
      <c r="AU11" s="643"/>
      <c r="AV11" s="643"/>
      <c r="AW11" s="643"/>
      <c r="AX11" s="643"/>
      <c r="AY11" s="643"/>
      <c r="AZ11" s="643"/>
      <c r="BA11" s="643"/>
      <c r="BB11" s="643"/>
      <c r="BC11" s="643"/>
      <c r="BD11" s="643"/>
      <c r="BE11" s="643"/>
      <c r="BF11" s="644"/>
      <c r="BG11" s="645">
        <v>31113</v>
      </c>
      <c r="BH11" s="646"/>
      <c r="BI11" s="646"/>
      <c r="BJ11" s="646"/>
      <c r="BK11" s="646"/>
      <c r="BL11" s="646"/>
      <c r="BM11" s="646"/>
      <c r="BN11" s="647"/>
      <c r="BO11" s="648">
        <v>2.5</v>
      </c>
      <c r="BP11" s="648"/>
      <c r="BQ11" s="648"/>
      <c r="BR11" s="648"/>
      <c r="BS11" s="654">
        <v>6172</v>
      </c>
      <c r="BT11" s="646"/>
      <c r="BU11" s="646"/>
      <c r="BV11" s="646"/>
      <c r="BW11" s="646"/>
      <c r="BX11" s="646"/>
      <c r="BY11" s="646"/>
      <c r="BZ11" s="646"/>
      <c r="CA11" s="646"/>
      <c r="CB11" s="655"/>
      <c r="CD11" s="660" t="s">
        <v>247</v>
      </c>
      <c r="CE11" s="661"/>
      <c r="CF11" s="661"/>
      <c r="CG11" s="661"/>
      <c r="CH11" s="661"/>
      <c r="CI11" s="661"/>
      <c r="CJ11" s="661"/>
      <c r="CK11" s="661"/>
      <c r="CL11" s="661"/>
      <c r="CM11" s="661"/>
      <c r="CN11" s="661"/>
      <c r="CO11" s="661"/>
      <c r="CP11" s="661"/>
      <c r="CQ11" s="662"/>
      <c r="CR11" s="645">
        <v>325731</v>
      </c>
      <c r="CS11" s="646"/>
      <c r="CT11" s="646"/>
      <c r="CU11" s="646"/>
      <c r="CV11" s="646"/>
      <c r="CW11" s="646"/>
      <c r="CX11" s="646"/>
      <c r="CY11" s="647"/>
      <c r="CZ11" s="648">
        <v>5</v>
      </c>
      <c r="DA11" s="648"/>
      <c r="DB11" s="648"/>
      <c r="DC11" s="648"/>
      <c r="DD11" s="654">
        <v>191893</v>
      </c>
      <c r="DE11" s="646"/>
      <c r="DF11" s="646"/>
      <c r="DG11" s="646"/>
      <c r="DH11" s="646"/>
      <c r="DI11" s="646"/>
      <c r="DJ11" s="646"/>
      <c r="DK11" s="646"/>
      <c r="DL11" s="646"/>
      <c r="DM11" s="646"/>
      <c r="DN11" s="646"/>
      <c r="DO11" s="646"/>
      <c r="DP11" s="647"/>
      <c r="DQ11" s="654">
        <v>116278</v>
      </c>
      <c r="DR11" s="646"/>
      <c r="DS11" s="646"/>
      <c r="DT11" s="646"/>
      <c r="DU11" s="646"/>
      <c r="DV11" s="646"/>
      <c r="DW11" s="646"/>
      <c r="DX11" s="646"/>
      <c r="DY11" s="646"/>
      <c r="DZ11" s="646"/>
      <c r="EA11" s="646"/>
      <c r="EB11" s="646"/>
      <c r="EC11" s="655"/>
    </row>
    <row r="12" spans="2:143" ht="11.25" customHeight="1" x14ac:dyDescent="0.15">
      <c r="B12" s="642" t="s">
        <v>248</v>
      </c>
      <c r="C12" s="643"/>
      <c r="D12" s="643"/>
      <c r="E12" s="643"/>
      <c r="F12" s="643"/>
      <c r="G12" s="643"/>
      <c r="H12" s="643"/>
      <c r="I12" s="643"/>
      <c r="J12" s="643"/>
      <c r="K12" s="643"/>
      <c r="L12" s="643"/>
      <c r="M12" s="643"/>
      <c r="N12" s="643"/>
      <c r="O12" s="643"/>
      <c r="P12" s="643"/>
      <c r="Q12" s="644"/>
      <c r="R12" s="645" t="s">
        <v>137</v>
      </c>
      <c r="S12" s="646"/>
      <c r="T12" s="646"/>
      <c r="U12" s="646"/>
      <c r="V12" s="646"/>
      <c r="W12" s="646"/>
      <c r="X12" s="646"/>
      <c r="Y12" s="647"/>
      <c r="Z12" s="648" t="s">
        <v>137</v>
      </c>
      <c r="AA12" s="648"/>
      <c r="AB12" s="648"/>
      <c r="AC12" s="648"/>
      <c r="AD12" s="649" t="s">
        <v>137</v>
      </c>
      <c r="AE12" s="649"/>
      <c r="AF12" s="649"/>
      <c r="AG12" s="649"/>
      <c r="AH12" s="649"/>
      <c r="AI12" s="649"/>
      <c r="AJ12" s="649"/>
      <c r="AK12" s="649"/>
      <c r="AL12" s="650" t="s">
        <v>137</v>
      </c>
      <c r="AM12" s="651"/>
      <c r="AN12" s="651"/>
      <c r="AO12" s="652"/>
      <c r="AP12" s="642" t="s">
        <v>249</v>
      </c>
      <c r="AQ12" s="643"/>
      <c r="AR12" s="643"/>
      <c r="AS12" s="643"/>
      <c r="AT12" s="643"/>
      <c r="AU12" s="643"/>
      <c r="AV12" s="643"/>
      <c r="AW12" s="643"/>
      <c r="AX12" s="643"/>
      <c r="AY12" s="643"/>
      <c r="AZ12" s="643"/>
      <c r="BA12" s="643"/>
      <c r="BB12" s="643"/>
      <c r="BC12" s="643"/>
      <c r="BD12" s="643"/>
      <c r="BE12" s="643"/>
      <c r="BF12" s="644"/>
      <c r="BG12" s="645">
        <v>542913</v>
      </c>
      <c r="BH12" s="646"/>
      <c r="BI12" s="646"/>
      <c r="BJ12" s="646"/>
      <c r="BK12" s="646"/>
      <c r="BL12" s="646"/>
      <c r="BM12" s="646"/>
      <c r="BN12" s="647"/>
      <c r="BO12" s="648">
        <v>43</v>
      </c>
      <c r="BP12" s="648"/>
      <c r="BQ12" s="648"/>
      <c r="BR12" s="648"/>
      <c r="BS12" s="654" t="s">
        <v>250</v>
      </c>
      <c r="BT12" s="646"/>
      <c r="BU12" s="646"/>
      <c r="BV12" s="646"/>
      <c r="BW12" s="646"/>
      <c r="BX12" s="646"/>
      <c r="BY12" s="646"/>
      <c r="BZ12" s="646"/>
      <c r="CA12" s="646"/>
      <c r="CB12" s="655"/>
      <c r="CD12" s="660" t="s">
        <v>251</v>
      </c>
      <c r="CE12" s="661"/>
      <c r="CF12" s="661"/>
      <c r="CG12" s="661"/>
      <c r="CH12" s="661"/>
      <c r="CI12" s="661"/>
      <c r="CJ12" s="661"/>
      <c r="CK12" s="661"/>
      <c r="CL12" s="661"/>
      <c r="CM12" s="661"/>
      <c r="CN12" s="661"/>
      <c r="CO12" s="661"/>
      <c r="CP12" s="661"/>
      <c r="CQ12" s="662"/>
      <c r="CR12" s="645">
        <v>184306</v>
      </c>
      <c r="CS12" s="646"/>
      <c r="CT12" s="646"/>
      <c r="CU12" s="646"/>
      <c r="CV12" s="646"/>
      <c r="CW12" s="646"/>
      <c r="CX12" s="646"/>
      <c r="CY12" s="647"/>
      <c r="CZ12" s="648">
        <v>2.8</v>
      </c>
      <c r="DA12" s="648"/>
      <c r="DB12" s="648"/>
      <c r="DC12" s="648"/>
      <c r="DD12" s="654">
        <v>8429</v>
      </c>
      <c r="DE12" s="646"/>
      <c r="DF12" s="646"/>
      <c r="DG12" s="646"/>
      <c r="DH12" s="646"/>
      <c r="DI12" s="646"/>
      <c r="DJ12" s="646"/>
      <c r="DK12" s="646"/>
      <c r="DL12" s="646"/>
      <c r="DM12" s="646"/>
      <c r="DN12" s="646"/>
      <c r="DO12" s="646"/>
      <c r="DP12" s="647"/>
      <c r="DQ12" s="654">
        <v>113506</v>
      </c>
      <c r="DR12" s="646"/>
      <c r="DS12" s="646"/>
      <c r="DT12" s="646"/>
      <c r="DU12" s="646"/>
      <c r="DV12" s="646"/>
      <c r="DW12" s="646"/>
      <c r="DX12" s="646"/>
      <c r="DY12" s="646"/>
      <c r="DZ12" s="646"/>
      <c r="EA12" s="646"/>
      <c r="EB12" s="646"/>
      <c r="EC12" s="655"/>
    </row>
    <row r="13" spans="2:143" ht="11.25" customHeight="1" x14ac:dyDescent="0.15">
      <c r="B13" s="642" t="s">
        <v>252</v>
      </c>
      <c r="C13" s="643"/>
      <c r="D13" s="643"/>
      <c r="E13" s="643"/>
      <c r="F13" s="643"/>
      <c r="G13" s="643"/>
      <c r="H13" s="643"/>
      <c r="I13" s="643"/>
      <c r="J13" s="643"/>
      <c r="K13" s="643"/>
      <c r="L13" s="643"/>
      <c r="M13" s="643"/>
      <c r="N13" s="643"/>
      <c r="O13" s="643"/>
      <c r="P13" s="643"/>
      <c r="Q13" s="644"/>
      <c r="R13" s="645" t="s">
        <v>137</v>
      </c>
      <c r="S13" s="646"/>
      <c r="T13" s="646"/>
      <c r="U13" s="646"/>
      <c r="V13" s="646"/>
      <c r="W13" s="646"/>
      <c r="X13" s="646"/>
      <c r="Y13" s="647"/>
      <c r="Z13" s="648" t="s">
        <v>137</v>
      </c>
      <c r="AA13" s="648"/>
      <c r="AB13" s="648"/>
      <c r="AC13" s="648"/>
      <c r="AD13" s="649" t="s">
        <v>137</v>
      </c>
      <c r="AE13" s="649"/>
      <c r="AF13" s="649"/>
      <c r="AG13" s="649"/>
      <c r="AH13" s="649"/>
      <c r="AI13" s="649"/>
      <c r="AJ13" s="649"/>
      <c r="AK13" s="649"/>
      <c r="AL13" s="650" t="s">
        <v>137</v>
      </c>
      <c r="AM13" s="651"/>
      <c r="AN13" s="651"/>
      <c r="AO13" s="652"/>
      <c r="AP13" s="642" t="s">
        <v>253</v>
      </c>
      <c r="AQ13" s="643"/>
      <c r="AR13" s="643"/>
      <c r="AS13" s="643"/>
      <c r="AT13" s="643"/>
      <c r="AU13" s="643"/>
      <c r="AV13" s="643"/>
      <c r="AW13" s="643"/>
      <c r="AX13" s="643"/>
      <c r="AY13" s="643"/>
      <c r="AZ13" s="643"/>
      <c r="BA13" s="643"/>
      <c r="BB13" s="643"/>
      <c r="BC13" s="643"/>
      <c r="BD13" s="643"/>
      <c r="BE13" s="643"/>
      <c r="BF13" s="644"/>
      <c r="BG13" s="645">
        <v>541243</v>
      </c>
      <c r="BH13" s="646"/>
      <c r="BI13" s="646"/>
      <c r="BJ13" s="646"/>
      <c r="BK13" s="646"/>
      <c r="BL13" s="646"/>
      <c r="BM13" s="646"/>
      <c r="BN13" s="647"/>
      <c r="BO13" s="648">
        <v>42.9</v>
      </c>
      <c r="BP13" s="648"/>
      <c r="BQ13" s="648"/>
      <c r="BR13" s="648"/>
      <c r="BS13" s="654" t="s">
        <v>137</v>
      </c>
      <c r="BT13" s="646"/>
      <c r="BU13" s="646"/>
      <c r="BV13" s="646"/>
      <c r="BW13" s="646"/>
      <c r="BX13" s="646"/>
      <c r="BY13" s="646"/>
      <c r="BZ13" s="646"/>
      <c r="CA13" s="646"/>
      <c r="CB13" s="655"/>
      <c r="CD13" s="660" t="s">
        <v>254</v>
      </c>
      <c r="CE13" s="661"/>
      <c r="CF13" s="661"/>
      <c r="CG13" s="661"/>
      <c r="CH13" s="661"/>
      <c r="CI13" s="661"/>
      <c r="CJ13" s="661"/>
      <c r="CK13" s="661"/>
      <c r="CL13" s="661"/>
      <c r="CM13" s="661"/>
      <c r="CN13" s="661"/>
      <c r="CO13" s="661"/>
      <c r="CP13" s="661"/>
      <c r="CQ13" s="662"/>
      <c r="CR13" s="645">
        <v>735980</v>
      </c>
      <c r="CS13" s="646"/>
      <c r="CT13" s="646"/>
      <c r="CU13" s="646"/>
      <c r="CV13" s="646"/>
      <c r="CW13" s="646"/>
      <c r="CX13" s="646"/>
      <c r="CY13" s="647"/>
      <c r="CZ13" s="648">
        <v>11.3</v>
      </c>
      <c r="DA13" s="648"/>
      <c r="DB13" s="648"/>
      <c r="DC13" s="648"/>
      <c r="DD13" s="654">
        <v>245326</v>
      </c>
      <c r="DE13" s="646"/>
      <c r="DF13" s="646"/>
      <c r="DG13" s="646"/>
      <c r="DH13" s="646"/>
      <c r="DI13" s="646"/>
      <c r="DJ13" s="646"/>
      <c r="DK13" s="646"/>
      <c r="DL13" s="646"/>
      <c r="DM13" s="646"/>
      <c r="DN13" s="646"/>
      <c r="DO13" s="646"/>
      <c r="DP13" s="647"/>
      <c r="DQ13" s="654">
        <v>526471</v>
      </c>
      <c r="DR13" s="646"/>
      <c r="DS13" s="646"/>
      <c r="DT13" s="646"/>
      <c r="DU13" s="646"/>
      <c r="DV13" s="646"/>
      <c r="DW13" s="646"/>
      <c r="DX13" s="646"/>
      <c r="DY13" s="646"/>
      <c r="DZ13" s="646"/>
      <c r="EA13" s="646"/>
      <c r="EB13" s="646"/>
      <c r="EC13" s="655"/>
    </row>
    <row r="14" spans="2:143" ht="11.25" customHeight="1" x14ac:dyDescent="0.15">
      <c r="B14" s="642" t="s">
        <v>255</v>
      </c>
      <c r="C14" s="643"/>
      <c r="D14" s="643"/>
      <c r="E14" s="643"/>
      <c r="F14" s="643"/>
      <c r="G14" s="643"/>
      <c r="H14" s="643"/>
      <c r="I14" s="643"/>
      <c r="J14" s="643"/>
      <c r="K14" s="643"/>
      <c r="L14" s="643"/>
      <c r="M14" s="643"/>
      <c r="N14" s="643"/>
      <c r="O14" s="643"/>
      <c r="P14" s="643"/>
      <c r="Q14" s="644"/>
      <c r="R14" s="645">
        <v>5208</v>
      </c>
      <c r="S14" s="646"/>
      <c r="T14" s="646"/>
      <c r="U14" s="646"/>
      <c r="V14" s="646"/>
      <c r="W14" s="646"/>
      <c r="X14" s="646"/>
      <c r="Y14" s="647"/>
      <c r="Z14" s="648">
        <v>0.1</v>
      </c>
      <c r="AA14" s="648"/>
      <c r="AB14" s="648"/>
      <c r="AC14" s="648"/>
      <c r="AD14" s="649">
        <v>5208</v>
      </c>
      <c r="AE14" s="649"/>
      <c r="AF14" s="649"/>
      <c r="AG14" s="649"/>
      <c r="AH14" s="649"/>
      <c r="AI14" s="649"/>
      <c r="AJ14" s="649"/>
      <c r="AK14" s="649"/>
      <c r="AL14" s="650">
        <v>0.1</v>
      </c>
      <c r="AM14" s="651"/>
      <c r="AN14" s="651"/>
      <c r="AO14" s="652"/>
      <c r="AP14" s="642" t="s">
        <v>256</v>
      </c>
      <c r="AQ14" s="643"/>
      <c r="AR14" s="643"/>
      <c r="AS14" s="643"/>
      <c r="AT14" s="643"/>
      <c r="AU14" s="643"/>
      <c r="AV14" s="643"/>
      <c r="AW14" s="643"/>
      <c r="AX14" s="643"/>
      <c r="AY14" s="643"/>
      <c r="AZ14" s="643"/>
      <c r="BA14" s="643"/>
      <c r="BB14" s="643"/>
      <c r="BC14" s="643"/>
      <c r="BD14" s="643"/>
      <c r="BE14" s="643"/>
      <c r="BF14" s="644"/>
      <c r="BG14" s="645">
        <v>49127</v>
      </c>
      <c r="BH14" s="646"/>
      <c r="BI14" s="646"/>
      <c r="BJ14" s="646"/>
      <c r="BK14" s="646"/>
      <c r="BL14" s="646"/>
      <c r="BM14" s="646"/>
      <c r="BN14" s="647"/>
      <c r="BO14" s="648">
        <v>3.9</v>
      </c>
      <c r="BP14" s="648"/>
      <c r="BQ14" s="648"/>
      <c r="BR14" s="648"/>
      <c r="BS14" s="654" t="s">
        <v>137</v>
      </c>
      <c r="BT14" s="646"/>
      <c r="BU14" s="646"/>
      <c r="BV14" s="646"/>
      <c r="BW14" s="646"/>
      <c r="BX14" s="646"/>
      <c r="BY14" s="646"/>
      <c r="BZ14" s="646"/>
      <c r="CA14" s="646"/>
      <c r="CB14" s="655"/>
      <c r="CD14" s="660" t="s">
        <v>257</v>
      </c>
      <c r="CE14" s="661"/>
      <c r="CF14" s="661"/>
      <c r="CG14" s="661"/>
      <c r="CH14" s="661"/>
      <c r="CI14" s="661"/>
      <c r="CJ14" s="661"/>
      <c r="CK14" s="661"/>
      <c r="CL14" s="661"/>
      <c r="CM14" s="661"/>
      <c r="CN14" s="661"/>
      <c r="CO14" s="661"/>
      <c r="CP14" s="661"/>
      <c r="CQ14" s="662"/>
      <c r="CR14" s="645">
        <v>225795</v>
      </c>
      <c r="CS14" s="646"/>
      <c r="CT14" s="646"/>
      <c r="CU14" s="646"/>
      <c r="CV14" s="646"/>
      <c r="CW14" s="646"/>
      <c r="CX14" s="646"/>
      <c r="CY14" s="647"/>
      <c r="CZ14" s="648">
        <v>3.5</v>
      </c>
      <c r="DA14" s="648"/>
      <c r="DB14" s="648"/>
      <c r="DC14" s="648"/>
      <c r="DD14" s="654">
        <v>10197</v>
      </c>
      <c r="DE14" s="646"/>
      <c r="DF14" s="646"/>
      <c r="DG14" s="646"/>
      <c r="DH14" s="646"/>
      <c r="DI14" s="646"/>
      <c r="DJ14" s="646"/>
      <c r="DK14" s="646"/>
      <c r="DL14" s="646"/>
      <c r="DM14" s="646"/>
      <c r="DN14" s="646"/>
      <c r="DO14" s="646"/>
      <c r="DP14" s="647"/>
      <c r="DQ14" s="654">
        <v>218674</v>
      </c>
      <c r="DR14" s="646"/>
      <c r="DS14" s="646"/>
      <c r="DT14" s="646"/>
      <c r="DU14" s="646"/>
      <c r="DV14" s="646"/>
      <c r="DW14" s="646"/>
      <c r="DX14" s="646"/>
      <c r="DY14" s="646"/>
      <c r="DZ14" s="646"/>
      <c r="EA14" s="646"/>
      <c r="EB14" s="646"/>
      <c r="EC14" s="655"/>
    </row>
    <row r="15" spans="2:143" ht="11.25" customHeight="1" x14ac:dyDescent="0.15">
      <c r="B15" s="642" t="s">
        <v>258</v>
      </c>
      <c r="C15" s="643"/>
      <c r="D15" s="643"/>
      <c r="E15" s="643"/>
      <c r="F15" s="643"/>
      <c r="G15" s="643"/>
      <c r="H15" s="643"/>
      <c r="I15" s="643"/>
      <c r="J15" s="643"/>
      <c r="K15" s="643"/>
      <c r="L15" s="643"/>
      <c r="M15" s="643"/>
      <c r="N15" s="643"/>
      <c r="O15" s="643"/>
      <c r="P15" s="643"/>
      <c r="Q15" s="644"/>
      <c r="R15" s="645" t="s">
        <v>137</v>
      </c>
      <c r="S15" s="646"/>
      <c r="T15" s="646"/>
      <c r="U15" s="646"/>
      <c r="V15" s="646"/>
      <c r="W15" s="646"/>
      <c r="X15" s="646"/>
      <c r="Y15" s="647"/>
      <c r="Z15" s="648" t="s">
        <v>137</v>
      </c>
      <c r="AA15" s="648"/>
      <c r="AB15" s="648"/>
      <c r="AC15" s="648"/>
      <c r="AD15" s="649" t="s">
        <v>137</v>
      </c>
      <c r="AE15" s="649"/>
      <c r="AF15" s="649"/>
      <c r="AG15" s="649"/>
      <c r="AH15" s="649"/>
      <c r="AI15" s="649"/>
      <c r="AJ15" s="649"/>
      <c r="AK15" s="649"/>
      <c r="AL15" s="650" t="s">
        <v>137</v>
      </c>
      <c r="AM15" s="651"/>
      <c r="AN15" s="651"/>
      <c r="AO15" s="652"/>
      <c r="AP15" s="642" t="s">
        <v>259</v>
      </c>
      <c r="AQ15" s="643"/>
      <c r="AR15" s="643"/>
      <c r="AS15" s="643"/>
      <c r="AT15" s="643"/>
      <c r="AU15" s="643"/>
      <c r="AV15" s="643"/>
      <c r="AW15" s="643"/>
      <c r="AX15" s="643"/>
      <c r="AY15" s="643"/>
      <c r="AZ15" s="643"/>
      <c r="BA15" s="643"/>
      <c r="BB15" s="643"/>
      <c r="BC15" s="643"/>
      <c r="BD15" s="643"/>
      <c r="BE15" s="643"/>
      <c r="BF15" s="644"/>
      <c r="BG15" s="645">
        <v>75755</v>
      </c>
      <c r="BH15" s="646"/>
      <c r="BI15" s="646"/>
      <c r="BJ15" s="646"/>
      <c r="BK15" s="646"/>
      <c r="BL15" s="646"/>
      <c r="BM15" s="646"/>
      <c r="BN15" s="647"/>
      <c r="BO15" s="648">
        <v>6</v>
      </c>
      <c r="BP15" s="648"/>
      <c r="BQ15" s="648"/>
      <c r="BR15" s="648"/>
      <c r="BS15" s="654" t="s">
        <v>137</v>
      </c>
      <c r="BT15" s="646"/>
      <c r="BU15" s="646"/>
      <c r="BV15" s="646"/>
      <c r="BW15" s="646"/>
      <c r="BX15" s="646"/>
      <c r="BY15" s="646"/>
      <c r="BZ15" s="646"/>
      <c r="CA15" s="646"/>
      <c r="CB15" s="655"/>
      <c r="CD15" s="660" t="s">
        <v>260</v>
      </c>
      <c r="CE15" s="661"/>
      <c r="CF15" s="661"/>
      <c r="CG15" s="661"/>
      <c r="CH15" s="661"/>
      <c r="CI15" s="661"/>
      <c r="CJ15" s="661"/>
      <c r="CK15" s="661"/>
      <c r="CL15" s="661"/>
      <c r="CM15" s="661"/>
      <c r="CN15" s="661"/>
      <c r="CO15" s="661"/>
      <c r="CP15" s="661"/>
      <c r="CQ15" s="662"/>
      <c r="CR15" s="645">
        <v>521943</v>
      </c>
      <c r="CS15" s="646"/>
      <c r="CT15" s="646"/>
      <c r="CU15" s="646"/>
      <c r="CV15" s="646"/>
      <c r="CW15" s="646"/>
      <c r="CX15" s="646"/>
      <c r="CY15" s="647"/>
      <c r="CZ15" s="648">
        <v>8</v>
      </c>
      <c r="DA15" s="648"/>
      <c r="DB15" s="648"/>
      <c r="DC15" s="648"/>
      <c r="DD15" s="654">
        <v>158537</v>
      </c>
      <c r="DE15" s="646"/>
      <c r="DF15" s="646"/>
      <c r="DG15" s="646"/>
      <c r="DH15" s="646"/>
      <c r="DI15" s="646"/>
      <c r="DJ15" s="646"/>
      <c r="DK15" s="646"/>
      <c r="DL15" s="646"/>
      <c r="DM15" s="646"/>
      <c r="DN15" s="646"/>
      <c r="DO15" s="646"/>
      <c r="DP15" s="647"/>
      <c r="DQ15" s="654">
        <v>319246</v>
      </c>
      <c r="DR15" s="646"/>
      <c r="DS15" s="646"/>
      <c r="DT15" s="646"/>
      <c r="DU15" s="646"/>
      <c r="DV15" s="646"/>
      <c r="DW15" s="646"/>
      <c r="DX15" s="646"/>
      <c r="DY15" s="646"/>
      <c r="DZ15" s="646"/>
      <c r="EA15" s="646"/>
      <c r="EB15" s="646"/>
      <c r="EC15" s="655"/>
    </row>
    <row r="16" spans="2:143" ht="11.25" customHeight="1" x14ac:dyDescent="0.15">
      <c r="B16" s="642" t="s">
        <v>261</v>
      </c>
      <c r="C16" s="643"/>
      <c r="D16" s="643"/>
      <c r="E16" s="643"/>
      <c r="F16" s="643"/>
      <c r="G16" s="643"/>
      <c r="H16" s="643"/>
      <c r="I16" s="643"/>
      <c r="J16" s="643"/>
      <c r="K16" s="643"/>
      <c r="L16" s="643"/>
      <c r="M16" s="643"/>
      <c r="N16" s="643"/>
      <c r="O16" s="643"/>
      <c r="P16" s="643"/>
      <c r="Q16" s="644"/>
      <c r="R16" s="645">
        <v>1132</v>
      </c>
      <c r="S16" s="646"/>
      <c r="T16" s="646"/>
      <c r="U16" s="646"/>
      <c r="V16" s="646"/>
      <c r="W16" s="646"/>
      <c r="X16" s="646"/>
      <c r="Y16" s="647"/>
      <c r="Z16" s="648">
        <v>0</v>
      </c>
      <c r="AA16" s="648"/>
      <c r="AB16" s="648"/>
      <c r="AC16" s="648"/>
      <c r="AD16" s="649">
        <v>1132</v>
      </c>
      <c r="AE16" s="649"/>
      <c r="AF16" s="649"/>
      <c r="AG16" s="649"/>
      <c r="AH16" s="649"/>
      <c r="AI16" s="649"/>
      <c r="AJ16" s="649"/>
      <c r="AK16" s="649"/>
      <c r="AL16" s="650">
        <v>0</v>
      </c>
      <c r="AM16" s="651"/>
      <c r="AN16" s="651"/>
      <c r="AO16" s="652"/>
      <c r="AP16" s="642" t="s">
        <v>262</v>
      </c>
      <c r="AQ16" s="643"/>
      <c r="AR16" s="643"/>
      <c r="AS16" s="643"/>
      <c r="AT16" s="643"/>
      <c r="AU16" s="643"/>
      <c r="AV16" s="643"/>
      <c r="AW16" s="643"/>
      <c r="AX16" s="643"/>
      <c r="AY16" s="643"/>
      <c r="AZ16" s="643"/>
      <c r="BA16" s="643"/>
      <c r="BB16" s="643"/>
      <c r="BC16" s="643"/>
      <c r="BD16" s="643"/>
      <c r="BE16" s="643"/>
      <c r="BF16" s="644"/>
      <c r="BG16" s="645" t="s">
        <v>137</v>
      </c>
      <c r="BH16" s="646"/>
      <c r="BI16" s="646"/>
      <c r="BJ16" s="646"/>
      <c r="BK16" s="646"/>
      <c r="BL16" s="646"/>
      <c r="BM16" s="646"/>
      <c r="BN16" s="647"/>
      <c r="BO16" s="648" t="s">
        <v>263</v>
      </c>
      <c r="BP16" s="648"/>
      <c r="BQ16" s="648"/>
      <c r="BR16" s="648"/>
      <c r="BS16" s="654" t="s">
        <v>137</v>
      </c>
      <c r="BT16" s="646"/>
      <c r="BU16" s="646"/>
      <c r="BV16" s="646"/>
      <c r="BW16" s="646"/>
      <c r="BX16" s="646"/>
      <c r="BY16" s="646"/>
      <c r="BZ16" s="646"/>
      <c r="CA16" s="646"/>
      <c r="CB16" s="655"/>
      <c r="CD16" s="660" t="s">
        <v>264</v>
      </c>
      <c r="CE16" s="661"/>
      <c r="CF16" s="661"/>
      <c r="CG16" s="661"/>
      <c r="CH16" s="661"/>
      <c r="CI16" s="661"/>
      <c r="CJ16" s="661"/>
      <c r="CK16" s="661"/>
      <c r="CL16" s="661"/>
      <c r="CM16" s="661"/>
      <c r="CN16" s="661"/>
      <c r="CO16" s="661"/>
      <c r="CP16" s="661"/>
      <c r="CQ16" s="662"/>
      <c r="CR16" s="645">
        <v>94640</v>
      </c>
      <c r="CS16" s="646"/>
      <c r="CT16" s="646"/>
      <c r="CU16" s="646"/>
      <c r="CV16" s="646"/>
      <c r="CW16" s="646"/>
      <c r="CX16" s="646"/>
      <c r="CY16" s="647"/>
      <c r="CZ16" s="648">
        <v>1.5</v>
      </c>
      <c r="DA16" s="648"/>
      <c r="DB16" s="648"/>
      <c r="DC16" s="648"/>
      <c r="DD16" s="654" t="s">
        <v>137</v>
      </c>
      <c r="DE16" s="646"/>
      <c r="DF16" s="646"/>
      <c r="DG16" s="646"/>
      <c r="DH16" s="646"/>
      <c r="DI16" s="646"/>
      <c r="DJ16" s="646"/>
      <c r="DK16" s="646"/>
      <c r="DL16" s="646"/>
      <c r="DM16" s="646"/>
      <c r="DN16" s="646"/>
      <c r="DO16" s="646"/>
      <c r="DP16" s="647"/>
      <c r="DQ16" s="654">
        <v>19625</v>
      </c>
      <c r="DR16" s="646"/>
      <c r="DS16" s="646"/>
      <c r="DT16" s="646"/>
      <c r="DU16" s="646"/>
      <c r="DV16" s="646"/>
      <c r="DW16" s="646"/>
      <c r="DX16" s="646"/>
      <c r="DY16" s="646"/>
      <c r="DZ16" s="646"/>
      <c r="EA16" s="646"/>
      <c r="EB16" s="646"/>
      <c r="EC16" s="655"/>
    </row>
    <row r="17" spans="2:133" ht="11.25" customHeight="1" x14ac:dyDescent="0.15">
      <c r="B17" s="642" t="s">
        <v>265</v>
      </c>
      <c r="C17" s="643"/>
      <c r="D17" s="643"/>
      <c r="E17" s="643"/>
      <c r="F17" s="643"/>
      <c r="G17" s="643"/>
      <c r="H17" s="643"/>
      <c r="I17" s="643"/>
      <c r="J17" s="643"/>
      <c r="K17" s="643"/>
      <c r="L17" s="643"/>
      <c r="M17" s="643"/>
      <c r="N17" s="643"/>
      <c r="O17" s="643"/>
      <c r="P17" s="643"/>
      <c r="Q17" s="644"/>
      <c r="R17" s="645">
        <v>18593</v>
      </c>
      <c r="S17" s="646"/>
      <c r="T17" s="646"/>
      <c r="U17" s="646"/>
      <c r="V17" s="646"/>
      <c r="W17" s="646"/>
      <c r="X17" s="646"/>
      <c r="Y17" s="647"/>
      <c r="Z17" s="648">
        <v>0.3</v>
      </c>
      <c r="AA17" s="648"/>
      <c r="AB17" s="648"/>
      <c r="AC17" s="648"/>
      <c r="AD17" s="649">
        <v>18593</v>
      </c>
      <c r="AE17" s="649"/>
      <c r="AF17" s="649"/>
      <c r="AG17" s="649"/>
      <c r="AH17" s="649"/>
      <c r="AI17" s="649"/>
      <c r="AJ17" s="649"/>
      <c r="AK17" s="649"/>
      <c r="AL17" s="650">
        <v>0.5</v>
      </c>
      <c r="AM17" s="651"/>
      <c r="AN17" s="651"/>
      <c r="AO17" s="652"/>
      <c r="AP17" s="642" t="s">
        <v>266</v>
      </c>
      <c r="AQ17" s="643"/>
      <c r="AR17" s="643"/>
      <c r="AS17" s="643"/>
      <c r="AT17" s="643"/>
      <c r="AU17" s="643"/>
      <c r="AV17" s="643"/>
      <c r="AW17" s="643"/>
      <c r="AX17" s="643"/>
      <c r="AY17" s="643"/>
      <c r="AZ17" s="643"/>
      <c r="BA17" s="643"/>
      <c r="BB17" s="643"/>
      <c r="BC17" s="643"/>
      <c r="BD17" s="643"/>
      <c r="BE17" s="643"/>
      <c r="BF17" s="644"/>
      <c r="BG17" s="645" t="s">
        <v>137</v>
      </c>
      <c r="BH17" s="646"/>
      <c r="BI17" s="646"/>
      <c r="BJ17" s="646"/>
      <c r="BK17" s="646"/>
      <c r="BL17" s="646"/>
      <c r="BM17" s="646"/>
      <c r="BN17" s="647"/>
      <c r="BO17" s="648" t="s">
        <v>137</v>
      </c>
      <c r="BP17" s="648"/>
      <c r="BQ17" s="648"/>
      <c r="BR17" s="648"/>
      <c r="BS17" s="654" t="s">
        <v>137</v>
      </c>
      <c r="BT17" s="646"/>
      <c r="BU17" s="646"/>
      <c r="BV17" s="646"/>
      <c r="BW17" s="646"/>
      <c r="BX17" s="646"/>
      <c r="BY17" s="646"/>
      <c r="BZ17" s="646"/>
      <c r="CA17" s="646"/>
      <c r="CB17" s="655"/>
      <c r="CD17" s="660" t="s">
        <v>267</v>
      </c>
      <c r="CE17" s="661"/>
      <c r="CF17" s="661"/>
      <c r="CG17" s="661"/>
      <c r="CH17" s="661"/>
      <c r="CI17" s="661"/>
      <c r="CJ17" s="661"/>
      <c r="CK17" s="661"/>
      <c r="CL17" s="661"/>
      <c r="CM17" s="661"/>
      <c r="CN17" s="661"/>
      <c r="CO17" s="661"/>
      <c r="CP17" s="661"/>
      <c r="CQ17" s="662"/>
      <c r="CR17" s="645">
        <v>558550</v>
      </c>
      <c r="CS17" s="646"/>
      <c r="CT17" s="646"/>
      <c r="CU17" s="646"/>
      <c r="CV17" s="646"/>
      <c r="CW17" s="646"/>
      <c r="CX17" s="646"/>
      <c r="CY17" s="647"/>
      <c r="CZ17" s="648">
        <v>8.6</v>
      </c>
      <c r="DA17" s="648"/>
      <c r="DB17" s="648"/>
      <c r="DC17" s="648"/>
      <c r="DD17" s="654" t="s">
        <v>137</v>
      </c>
      <c r="DE17" s="646"/>
      <c r="DF17" s="646"/>
      <c r="DG17" s="646"/>
      <c r="DH17" s="646"/>
      <c r="DI17" s="646"/>
      <c r="DJ17" s="646"/>
      <c r="DK17" s="646"/>
      <c r="DL17" s="646"/>
      <c r="DM17" s="646"/>
      <c r="DN17" s="646"/>
      <c r="DO17" s="646"/>
      <c r="DP17" s="647"/>
      <c r="DQ17" s="654">
        <v>478935</v>
      </c>
      <c r="DR17" s="646"/>
      <c r="DS17" s="646"/>
      <c r="DT17" s="646"/>
      <c r="DU17" s="646"/>
      <c r="DV17" s="646"/>
      <c r="DW17" s="646"/>
      <c r="DX17" s="646"/>
      <c r="DY17" s="646"/>
      <c r="DZ17" s="646"/>
      <c r="EA17" s="646"/>
      <c r="EB17" s="646"/>
      <c r="EC17" s="655"/>
    </row>
    <row r="18" spans="2:133" ht="11.25" customHeight="1" x14ac:dyDescent="0.15">
      <c r="B18" s="642" t="s">
        <v>268</v>
      </c>
      <c r="C18" s="643"/>
      <c r="D18" s="643"/>
      <c r="E18" s="643"/>
      <c r="F18" s="643"/>
      <c r="G18" s="643"/>
      <c r="H18" s="643"/>
      <c r="I18" s="643"/>
      <c r="J18" s="643"/>
      <c r="K18" s="643"/>
      <c r="L18" s="643"/>
      <c r="M18" s="643"/>
      <c r="N18" s="643"/>
      <c r="O18" s="643"/>
      <c r="P18" s="643"/>
      <c r="Q18" s="644"/>
      <c r="R18" s="645">
        <v>7721</v>
      </c>
      <c r="S18" s="646"/>
      <c r="T18" s="646"/>
      <c r="U18" s="646"/>
      <c r="V18" s="646"/>
      <c r="W18" s="646"/>
      <c r="X18" s="646"/>
      <c r="Y18" s="647"/>
      <c r="Z18" s="648">
        <v>0.1</v>
      </c>
      <c r="AA18" s="648"/>
      <c r="AB18" s="648"/>
      <c r="AC18" s="648"/>
      <c r="AD18" s="649">
        <v>7721</v>
      </c>
      <c r="AE18" s="649"/>
      <c r="AF18" s="649"/>
      <c r="AG18" s="649"/>
      <c r="AH18" s="649"/>
      <c r="AI18" s="649"/>
      <c r="AJ18" s="649"/>
      <c r="AK18" s="649"/>
      <c r="AL18" s="650">
        <v>0.2</v>
      </c>
      <c r="AM18" s="651"/>
      <c r="AN18" s="651"/>
      <c r="AO18" s="652"/>
      <c r="AP18" s="642" t="s">
        <v>269</v>
      </c>
      <c r="AQ18" s="643"/>
      <c r="AR18" s="643"/>
      <c r="AS18" s="643"/>
      <c r="AT18" s="643"/>
      <c r="AU18" s="643"/>
      <c r="AV18" s="643"/>
      <c r="AW18" s="643"/>
      <c r="AX18" s="643"/>
      <c r="AY18" s="643"/>
      <c r="AZ18" s="643"/>
      <c r="BA18" s="643"/>
      <c r="BB18" s="643"/>
      <c r="BC18" s="643"/>
      <c r="BD18" s="643"/>
      <c r="BE18" s="643"/>
      <c r="BF18" s="644"/>
      <c r="BG18" s="645" t="s">
        <v>263</v>
      </c>
      <c r="BH18" s="646"/>
      <c r="BI18" s="646"/>
      <c r="BJ18" s="646"/>
      <c r="BK18" s="646"/>
      <c r="BL18" s="646"/>
      <c r="BM18" s="646"/>
      <c r="BN18" s="647"/>
      <c r="BO18" s="648" t="s">
        <v>137</v>
      </c>
      <c r="BP18" s="648"/>
      <c r="BQ18" s="648"/>
      <c r="BR18" s="648"/>
      <c r="BS18" s="654" t="s">
        <v>137</v>
      </c>
      <c r="BT18" s="646"/>
      <c r="BU18" s="646"/>
      <c r="BV18" s="646"/>
      <c r="BW18" s="646"/>
      <c r="BX18" s="646"/>
      <c r="BY18" s="646"/>
      <c r="BZ18" s="646"/>
      <c r="CA18" s="646"/>
      <c r="CB18" s="655"/>
      <c r="CD18" s="660" t="s">
        <v>270</v>
      </c>
      <c r="CE18" s="661"/>
      <c r="CF18" s="661"/>
      <c r="CG18" s="661"/>
      <c r="CH18" s="661"/>
      <c r="CI18" s="661"/>
      <c r="CJ18" s="661"/>
      <c r="CK18" s="661"/>
      <c r="CL18" s="661"/>
      <c r="CM18" s="661"/>
      <c r="CN18" s="661"/>
      <c r="CO18" s="661"/>
      <c r="CP18" s="661"/>
      <c r="CQ18" s="662"/>
      <c r="CR18" s="645">
        <v>342131</v>
      </c>
      <c r="CS18" s="646"/>
      <c r="CT18" s="646"/>
      <c r="CU18" s="646"/>
      <c r="CV18" s="646"/>
      <c r="CW18" s="646"/>
      <c r="CX18" s="646"/>
      <c r="CY18" s="647"/>
      <c r="CZ18" s="648">
        <v>5.3</v>
      </c>
      <c r="DA18" s="648"/>
      <c r="DB18" s="648"/>
      <c r="DC18" s="648"/>
      <c r="DD18" s="654">
        <v>342131</v>
      </c>
      <c r="DE18" s="646"/>
      <c r="DF18" s="646"/>
      <c r="DG18" s="646"/>
      <c r="DH18" s="646"/>
      <c r="DI18" s="646"/>
      <c r="DJ18" s="646"/>
      <c r="DK18" s="646"/>
      <c r="DL18" s="646"/>
      <c r="DM18" s="646"/>
      <c r="DN18" s="646"/>
      <c r="DO18" s="646"/>
      <c r="DP18" s="647"/>
      <c r="DQ18" s="654">
        <v>342131</v>
      </c>
      <c r="DR18" s="646"/>
      <c r="DS18" s="646"/>
      <c r="DT18" s="646"/>
      <c r="DU18" s="646"/>
      <c r="DV18" s="646"/>
      <c r="DW18" s="646"/>
      <c r="DX18" s="646"/>
      <c r="DY18" s="646"/>
      <c r="DZ18" s="646"/>
      <c r="EA18" s="646"/>
      <c r="EB18" s="646"/>
      <c r="EC18" s="655"/>
    </row>
    <row r="19" spans="2:133" ht="11.25" customHeight="1" x14ac:dyDescent="0.15">
      <c r="B19" s="642" t="s">
        <v>271</v>
      </c>
      <c r="C19" s="643"/>
      <c r="D19" s="643"/>
      <c r="E19" s="643"/>
      <c r="F19" s="643"/>
      <c r="G19" s="643"/>
      <c r="H19" s="643"/>
      <c r="I19" s="643"/>
      <c r="J19" s="643"/>
      <c r="K19" s="643"/>
      <c r="L19" s="643"/>
      <c r="M19" s="643"/>
      <c r="N19" s="643"/>
      <c r="O19" s="643"/>
      <c r="P19" s="643"/>
      <c r="Q19" s="644"/>
      <c r="R19" s="645">
        <v>680</v>
      </c>
      <c r="S19" s="646"/>
      <c r="T19" s="646"/>
      <c r="U19" s="646"/>
      <c r="V19" s="646"/>
      <c r="W19" s="646"/>
      <c r="X19" s="646"/>
      <c r="Y19" s="647"/>
      <c r="Z19" s="648">
        <v>0</v>
      </c>
      <c r="AA19" s="648"/>
      <c r="AB19" s="648"/>
      <c r="AC19" s="648"/>
      <c r="AD19" s="649">
        <v>680</v>
      </c>
      <c r="AE19" s="649"/>
      <c r="AF19" s="649"/>
      <c r="AG19" s="649"/>
      <c r="AH19" s="649"/>
      <c r="AI19" s="649"/>
      <c r="AJ19" s="649"/>
      <c r="AK19" s="649"/>
      <c r="AL19" s="650">
        <v>0</v>
      </c>
      <c r="AM19" s="651"/>
      <c r="AN19" s="651"/>
      <c r="AO19" s="652"/>
      <c r="AP19" s="642" t="s">
        <v>272</v>
      </c>
      <c r="AQ19" s="643"/>
      <c r="AR19" s="643"/>
      <c r="AS19" s="643"/>
      <c r="AT19" s="643"/>
      <c r="AU19" s="643"/>
      <c r="AV19" s="643"/>
      <c r="AW19" s="643"/>
      <c r="AX19" s="643"/>
      <c r="AY19" s="643"/>
      <c r="AZ19" s="643"/>
      <c r="BA19" s="643"/>
      <c r="BB19" s="643"/>
      <c r="BC19" s="643"/>
      <c r="BD19" s="643"/>
      <c r="BE19" s="643"/>
      <c r="BF19" s="644"/>
      <c r="BG19" s="645">
        <v>8093</v>
      </c>
      <c r="BH19" s="646"/>
      <c r="BI19" s="646"/>
      <c r="BJ19" s="646"/>
      <c r="BK19" s="646"/>
      <c r="BL19" s="646"/>
      <c r="BM19" s="646"/>
      <c r="BN19" s="647"/>
      <c r="BO19" s="648">
        <v>0.6</v>
      </c>
      <c r="BP19" s="648"/>
      <c r="BQ19" s="648"/>
      <c r="BR19" s="648"/>
      <c r="BS19" s="654" t="s">
        <v>137</v>
      </c>
      <c r="BT19" s="646"/>
      <c r="BU19" s="646"/>
      <c r="BV19" s="646"/>
      <c r="BW19" s="646"/>
      <c r="BX19" s="646"/>
      <c r="BY19" s="646"/>
      <c r="BZ19" s="646"/>
      <c r="CA19" s="646"/>
      <c r="CB19" s="655"/>
      <c r="CD19" s="660" t="s">
        <v>273</v>
      </c>
      <c r="CE19" s="661"/>
      <c r="CF19" s="661"/>
      <c r="CG19" s="661"/>
      <c r="CH19" s="661"/>
      <c r="CI19" s="661"/>
      <c r="CJ19" s="661"/>
      <c r="CK19" s="661"/>
      <c r="CL19" s="661"/>
      <c r="CM19" s="661"/>
      <c r="CN19" s="661"/>
      <c r="CO19" s="661"/>
      <c r="CP19" s="661"/>
      <c r="CQ19" s="662"/>
      <c r="CR19" s="645" t="s">
        <v>137</v>
      </c>
      <c r="CS19" s="646"/>
      <c r="CT19" s="646"/>
      <c r="CU19" s="646"/>
      <c r="CV19" s="646"/>
      <c r="CW19" s="646"/>
      <c r="CX19" s="646"/>
      <c r="CY19" s="647"/>
      <c r="CZ19" s="648" t="s">
        <v>137</v>
      </c>
      <c r="DA19" s="648"/>
      <c r="DB19" s="648"/>
      <c r="DC19" s="648"/>
      <c r="DD19" s="654" t="s">
        <v>137</v>
      </c>
      <c r="DE19" s="646"/>
      <c r="DF19" s="646"/>
      <c r="DG19" s="646"/>
      <c r="DH19" s="646"/>
      <c r="DI19" s="646"/>
      <c r="DJ19" s="646"/>
      <c r="DK19" s="646"/>
      <c r="DL19" s="646"/>
      <c r="DM19" s="646"/>
      <c r="DN19" s="646"/>
      <c r="DO19" s="646"/>
      <c r="DP19" s="647"/>
      <c r="DQ19" s="654" t="s">
        <v>137</v>
      </c>
      <c r="DR19" s="646"/>
      <c r="DS19" s="646"/>
      <c r="DT19" s="646"/>
      <c r="DU19" s="646"/>
      <c r="DV19" s="646"/>
      <c r="DW19" s="646"/>
      <c r="DX19" s="646"/>
      <c r="DY19" s="646"/>
      <c r="DZ19" s="646"/>
      <c r="EA19" s="646"/>
      <c r="EB19" s="646"/>
      <c r="EC19" s="655"/>
    </row>
    <row r="20" spans="2:133" ht="11.25" customHeight="1" x14ac:dyDescent="0.15">
      <c r="B20" s="642" t="s">
        <v>274</v>
      </c>
      <c r="C20" s="643"/>
      <c r="D20" s="643"/>
      <c r="E20" s="643"/>
      <c r="F20" s="643"/>
      <c r="G20" s="643"/>
      <c r="H20" s="643"/>
      <c r="I20" s="643"/>
      <c r="J20" s="643"/>
      <c r="K20" s="643"/>
      <c r="L20" s="643"/>
      <c r="M20" s="643"/>
      <c r="N20" s="643"/>
      <c r="O20" s="643"/>
      <c r="P20" s="643"/>
      <c r="Q20" s="644"/>
      <c r="R20" s="645">
        <v>293</v>
      </c>
      <c r="S20" s="646"/>
      <c r="T20" s="646"/>
      <c r="U20" s="646"/>
      <c r="V20" s="646"/>
      <c r="W20" s="646"/>
      <c r="X20" s="646"/>
      <c r="Y20" s="647"/>
      <c r="Z20" s="648">
        <v>0</v>
      </c>
      <c r="AA20" s="648"/>
      <c r="AB20" s="648"/>
      <c r="AC20" s="648"/>
      <c r="AD20" s="649">
        <v>293</v>
      </c>
      <c r="AE20" s="649"/>
      <c r="AF20" s="649"/>
      <c r="AG20" s="649"/>
      <c r="AH20" s="649"/>
      <c r="AI20" s="649"/>
      <c r="AJ20" s="649"/>
      <c r="AK20" s="649"/>
      <c r="AL20" s="650">
        <v>0</v>
      </c>
      <c r="AM20" s="651"/>
      <c r="AN20" s="651"/>
      <c r="AO20" s="652"/>
      <c r="AP20" s="642" t="s">
        <v>275</v>
      </c>
      <c r="AQ20" s="643"/>
      <c r="AR20" s="643"/>
      <c r="AS20" s="643"/>
      <c r="AT20" s="643"/>
      <c r="AU20" s="643"/>
      <c r="AV20" s="643"/>
      <c r="AW20" s="643"/>
      <c r="AX20" s="643"/>
      <c r="AY20" s="643"/>
      <c r="AZ20" s="643"/>
      <c r="BA20" s="643"/>
      <c r="BB20" s="643"/>
      <c r="BC20" s="643"/>
      <c r="BD20" s="643"/>
      <c r="BE20" s="643"/>
      <c r="BF20" s="644"/>
      <c r="BG20" s="645">
        <v>8093</v>
      </c>
      <c r="BH20" s="646"/>
      <c r="BI20" s="646"/>
      <c r="BJ20" s="646"/>
      <c r="BK20" s="646"/>
      <c r="BL20" s="646"/>
      <c r="BM20" s="646"/>
      <c r="BN20" s="647"/>
      <c r="BO20" s="648">
        <v>0.6</v>
      </c>
      <c r="BP20" s="648"/>
      <c r="BQ20" s="648"/>
      <c r="BR20" s="648"/>
      <c r="BS20" s="654" t="s">
        <v>137</v>
      </c>
      <c r="BT20" s="646"/>
      <c r="BU20" s="646"/>
      <c r="BV20" s="646"/>
      <c r="BW20" s="646"/>
      <c r="BX20" s="646"/>
      <c r="BY20" s="646"/>
      <c r="BZ20" s="646"/>
      <c r="CA20" s="646"/>
      <c r="CB20" s="655"/>
      <c r="CD20" s="660" t="s">
        <v>276</v>
      </c>
      <c r="CE20" s="661"/>
      <c r="CF20" s="661"/>
      <c r="CG20" s="661"/>
      <c r="CH20" s="661"/>
      <c r="CI20" s="661"/>
      <c r="CJ20" s="661"/>
      <c r="CK20" s="661"/>
      <c r="CL20" s="661"/>
      <c r="CM20" s="661"/>
      <c r="CN20" s="661"/>
      <c r="CO20" s="661"/>
      <c r="CP20" s="661"/>
      <c r="CQ20" s="662"/>
      <c r="CR20" s="645">
        <v>6490246</v>
      </c>
      <c r="CS20" s="646"/>
      <c r="CT20" s="646"/>
      <c r="CU20" s="646"/>
      <c r="CV20" s="646"/>
      <c r="CW20" s="646"/>
      <c r="CX20" s="646"/>
      <c r="CY20" s="647"/>
      <c r="CZ20" s="648">
        <v>100</v>
      </c>
      <c r="DA20" s="648"/>
      <c r="DB20" s="648"/>
      <c r="DC20" s="648"/>
      <c r="DD20" s="654">
        <v>1185067</v>
      </c>
      <c r="DE20" s="646"/>
      <c r="DF20" s="646"/>
      <c r="DG20" s="646"/>
      <c r="DH20" s="646"/>
      <c r="DI20" s="646"/>
      <c r="DJ20" s="646"/>
      <c r="DK20" s="646"/>
      <c r="DL20" s="646"/>
      <c r="DM20" s="646"/>
      <c r="DN20" s="646"/>
      <c r="DO20" s="646"/>
      <c r="DP20" s="647"/>
      <c r="DQ20" s="654">
        <v>4182458</v>
      </c>
      <c r="DR20" s="646"/>
      <c r="DS20" s="646"/>
      <c r="DT20" s="646"/>
      <c r="DU20" s="646"/>
      <c r="DV20" s="646"/>
      <c r="DW20" s="646"/>
      <c r="DX20" s="646"/>
      <c r="DY20" s="646"/>
      <c r="DZ20" s="646"/>
      <c r="EA20" s="646"/>
      <c r="EB20" s="646"/>
      <c r="EC20" s="655"/>
    </row>
    <row r="21" spans="2:133" ht="11.25" customHeight="1" x14ac:dyDescent="0.15">
      <c r="B21" s="642" t="s">
        <v>277</v>
      </c>
      <c r="C21" s="643"/>
      <c r="D21" s="643"/>
      <c r="E21" s="643"/>
      <c r="F21" s="643"/>
      <c r="G21" s="643"/>
      <c r="H21" s="643"/>
      <c r="I21" s="643"/>
      <c r="J21" s="643"/>
      <c r="K21" s="643"/>
      <c r="L21" s="643"/>
      <c r="M21" s="643"/>
      <c r="N21" s="643"/>
      <c r="O21" s="643"/>
      <c r="P21" s="643"/>
      <c r="Q21" s="644"/>
      <c r="R21" s="645">
        <v>9899</v>
      </c>
      <c r="S21" s="646"/>
      <c r="T21" s="646"/>
      <c r="U21" s="646"/>
      <c r="V21" s="646"/>
      <c r="W21" s="646"/>
      <c r="X21" s="646"/>
      <c r="Y21" s="647"/>
      <c r="Z21" s="648">
        <v>0.1</v>
      </c>
      <c r="AA21" s="648"/>
      <c r="AB21" s="648"/>
      <c r="AC21" s="648"/>
      <c r="AD21" s="649">
        <v>9899</v>
      </c>
      <c r="AE21" s="649"/>
      <c r="AF21" s="649"/>
      <c r="AG21" s="649"/>
      <c r="AH21" s="649"/>
      <c r="AI21" s="649"/>
      <c r="AJ21" s="649"/>
      <c r="AK21" s="649"/>
      <c r="AL21" s="650">
        <v>0.3</v>
      </c>
      <c r="AM21" s="651"/>
      <c r="AN21" s="651"/>
      <c r="AO21" s="652"/>
      <c r="AP21" s="664" t="s">
        <v>278</v>
      </c>
      <c r="AQ21" s="665"/>
      <c r="AR21" s="665"/>
      <c r="AS21" s="665"/>
      <c r="AT21" s="665"/>
      <c r="AU21" s="665"/>
      <c r="AV21" s="665"/>
      <c r="AW21" s="665"/>
      <c r="AX21" s="665"/>
      <c r="AY21" s="665"/>
      <c r="AZ21" s="665"/>
      <c r="BA21" s="665"/>
      <c r="BB21" s="665"/>
      <c r="BC21" s="665"/>
      <c r="BD21" s="665"/>
      <c r="BE21" s="665"/>
      <c r="BF21" s="666"/>
      <c r="BG21" s="645">
        <v>8093</v>
      </c>
      <c r="BH21" s="646"/>
      <c r="BI21" s="646"/>
      <c r="BJ21" s="646"/>
      <c r="BK21" s="646"/>
      <c r="BL21" s="646"/>
      <c r="BM21" s="646"/>
      <c r="BN21" s="647"/>
      <c r="BO21" s="648">
        <v>0.6</v>
      </c>
      <c r="BP21" s="648"/>
      <c r="BQ21" s="648"/>
      <c r="BR21" s="648"/>
      <c r="BS21" s="654" t="s">
        <v>137</v>
      </c>
      <c r="BT21" s="646"/>
      <c r="BU21" s="646"/>
      <c r="BV21" s="646"/>
      <c r="BW21" s="646"/>
      <c r="BX21" s="646"/>
      <c r="BY21" s="646"/>
      <c r="BZ21" s="646"/>
      <c r="CA21" s="646"/>
      <c r="CB21" s="655"/>
      <c r="CD21" s="670"/>
      <c r="CE21" s="671"/>
      <c r="CF21" s="671"/>
      <c r="CG21" s="671"/>
      <c r="CH21" s="671"/>
      <c r="CI21" s="671"/>
      <c r="CJ21" s="671"/>
      <c r="CK21" s="671"/>
      <c r="CL21" s="671"/>
      <c r="CM21" s="671"/>
      <c r="CN21" s="671"/>
      <c r="CO21" s="671"/>
      <c r="CP21" s="671"/>
      <c r="CQ21" s="672"/>
      <c r="CR21" s="673"/>
      <c r="CS21" s="668"/>
      <c r="CT21" s="668"/>
      <c r="CU21" s="668"/>
      <c r="CV21" s="668"/>
      <c r="CW21" s="668"/>
      <c r="CX21" s="668"/>
      <c r="CY21" s="674"/>
      <c r="CZ21" s="675"/>
      <c r="DA21" s="675"/>
      <c r="DB21" s="675"/>
      <c r="DC21" s="675"/>
      <c r="DD21" s="667"/>
      <c r="DE21" s="668"/>
      <c r="DF21" s="668"/>
      <c r="DG21" s="668"/>
      <c r="DH21" s="668"/>
      <c r="DI21" s="668"/>
      <c r="DJ21" s="668"/>
      <c r="DK21" s="668"/>
      <c r="DL21" s="668"/>
      <c r="DM21" s="668"/>
      <c r="DN21" s="668"/>
      <c r="DO21" s="668"/>
      <c r="DP21" s="674"/>
      <c r="DQ21" s="667"/>
      <c r="DR21" s="668"/>
      <c r="DS21" s="668"/>
      <c r="DT21" s="668"/>
      <c r="DU21" s="668"/>
      <c r="DV21" s="668"/>
      <c r="DW21" s="668"/>
      <c r="DX21" s="668"/>
      <c r="DY21" s="668"/>
      <c r="DZ21" s="668"/>
      <c r="EA21" s="668"/>
      <c r="EB21" s="668"/>
      <c r="EC21" s="669"/>
    </row>
    <row r="22" spans="2:133" ht="11.25" customHeight="1" x14ac:dyDescent="0.15">
      <c r="B22" s="642" t="s">
        <v>279</v>
      </c>
      <c r="C22" s="643"/>
      <c r="D22" s="643"/>
      <c r="E22" s="643"/>
      <c r="F22" s="643"/>
      <c r="G22" s="643"/>
      <c r="H22" s="643"/>
      <c r="I22" s="643"/>
      <c r="J22" s="643"/>
      <c r="K22" s="643"/>
      <c r="L22" s="643"/>
      <c r="M22" s="643"/>
      <c r="N22" s="643"/>
      <c r="O22" s="643"/>
      <c r="P22" s="643"/>
      <c r="Q22" s="644"/>
      <c r="R22" s="645">
        <v>2017740</v>
      </c>
      <c r="S22" s="646"/>
      <c r="T22" s="646"/>
      <c r="U22" s="646"/>
      <c r="V22" s="646"/>
      <c r="W22" s="646"/>
      <c r="X22" s="646"/>
      <c r="Y22" s="647"/>
      <c r="Z22" s="648">
        <v>30.4</v>
      </c>
      <c r="AA22" s="648"/>
      <c r="AB22" s="648"/>
      <c r="AC22" s="648"/>
      <c r="AD22" s="649">
        <v>1943240</v>
      </c>
      <c r="AE22" s="649"/>
      <c r="AF22" s="649"/>
      <c r="AG22" s="649"/>
      <c r="AH22" s="649"/>
      <c r="AI22" s="649"/>
      <c r="AJ22" s="649"/>
      <c r="AK22" s="649"/>
      <c r="AL22" s="650">
        <v>54.9</v>
      </c>
      <c r="AM22" s="651"/>
      <c r="AN22" s="651"/>
      <c r="AO22" s="652"/>
      <c r="AP22" s="664" t="s">
        <v>280</v>
      </c>
      <c r="AQ22" s="665"/>
      <c r="AR22" s="665"/>
      <c r="AS22" s="665"/>
      <c r="AT22" s="665"/>
      <c r="AU22" s="665"/>
      <c r="AV22" s="665"/>
      <c r="AW22" s="665"/>
      <c r="AX22" s="665"/>
      <c r="AY22" s="665"/>
      <c r="AZ22" s="665"/>
      <c r="BA22" s="665"/>
      <c r="BB22" s="665"/>
      <c r="BC22" s="665"/>
      <c r="BD22" s="665"/>
      <c r="BE22" s="665"/>
      <c r="BF22" s="666"/>
      <c r="BG22" s="645" t="s">
        <v>137</v>
      </c>
      <c r="BH22" s="646"/>
      <c r="BI22" s="646"/>
      <c r="BJ22" s="646"/>
      <c r="BK22" s="646"/>
      <c r="BL22" s="646"/>
      <c r="BM22" s="646"/>
      <c r="BN22" s="647"/>
      <c r="BO22" s="648" t="s">
        <v>137</v>
      </c>
      <c r="BP22" s="648"/>
      <c r="BQ22" s="648"/>
      <c r="BR22" s="648"/>
      <c r="BS22" s="654" t="s">
        <v>137</v>
      </c>
      <c r="BT22" s="646"/>
      <c r="BU22" s="646"/>
      <c r="BV22" s="646"/>
      <c r="BW22" s="646"/>
      <c r="BX22" s="646"/>
      <c r="BY22" s="646"/>
      <c r="BZ22" s="646"/>
      <c r="CA22" s="646"/>
      <c r="CB22" s="655"/>
      <c r="CD22" s="627" t="s">
        <v>281</v>
      </c>
      <c r="CE22" s="628"/>
      <c r="CF22" s="628"/>
      <c r="CG22" s="628"/>
      <c r="CH22" s="628"/>
      <c r="CI22" s="628"/>
      <c r="CJ22" s="628"/>
      <c r="CK22" s="628"/>
      <c r="CL22" s="628"/>
      <c r="CM22" s="628"/>
      <c r="CN22" s="628"/>
      <c r="CO22" s="628"/>
      <c r="CP22" s="628"/>
      <c r="CQ22" s="628"/>
      <c r="CR22" s="628"/>
      <c r="CS22" s="628"/>
      <c r="CT22" s="628"/>
      <c r="CU22" s="628"/>
      <c r="CV22" s="628"/>
      <c r="CW22" s="628"/>
      <c r="CX22" s="628"/>
      <c r="CY22" s="628"/>
      <c r="CZ22" s="628"/>
      <c r="DA22" s="628"/>
      <c r="DB22" s="628"/>
      <c r="DC22" s="628"/>
      <c r="DD22" s="628"/>
      <c r="DE22" s="628"/>
      <c r="DF22" s="628"/>
      <c r="DG22" s="628"/>
      <c r="DH22" s="628"/>
      <c r="DI22" s="628"/>
      <c r="DJ22" s="628"/>
      <c r="DK22" s="628"/>
      <c r="DL22" s="628"/>
      <c r="DM22" s="628"/>
      <c r="DN22" s="628"/>
      <c r="DO22" s="628"/>
      <c r="DP22" s="628"/>
      <c r="DQ22" s="628"/>
      <c r="DR22" s="628"/>
      <c r="DS22" s="628"/>
      <c r="DT22" s="628"/>
      <c r="DU22" s="628"/>
      <c r="DV22" s="628"/>
      <c r="DW22" s="628"/>
      <c r="DX22" s="628"/>
      <c r="DY22" s="628"/>
      <c r="DZ22" s="628"/>
      <c r="EA22" s="628"/>
      <c r="EB22" s="628"/>
      <c r="EC22" s="629"/>
    </row>
    <row r="23" spans="2:133" ht="11.25" customHeight="1" x14ac:dyDescent="0.15">
      <c r="B23" s="642" t="s">
        <v>282</v>
      </c>
      <c r="C23" s="643"/>
      <c r="D23" s="643"/>
      <c r="E23" s="643"/>
      <c r="F23" s="643"/>
      <c r="G23" s="643"/>
      <c r="H23" s="643"/>
      <c r="I23" s="643"/>
      <c r="J23" s="643"/>
      <c r="K23" s="643"/>
      <c r="L23" s="643"/>
      <c r="M23" s="643"/>
      <c r="N23" s="643"/>
      <c r="O23" s="643"/>
      <c r="P23" s="643"/>
      <c r="Q23" s="644"/>
      <c r="R23" s="645">
        <v>1943240</v>
      </c>
      <c r="S23" s="646"/>
      <c r="T23" s="646"/>
      <c r="U23" s="646"/>
      <c r="V23" s="646"/>
      <c r="W23" s="646"/>
      <c r="X23" s="646"/>
      <c r="Y23" s="647"/>
      <c r="Z23" s="648">
        <v>29.3</v>
      </c>
      <c r="AA23" s="648"/>
      <c r="AB23" s="648"/>
      <c r="AC23" s="648"/>
      <c r="AD23" s="649">
        <v>1943240</v>
      </c>
      <c r="AE23" s="649"/>
      <c r="AF23" s="649"/>
      <c r="AG23" s="649"/>
      <c r="AH23" s="649"/>
      <c r="AI23" s="649"/>
      <c r="AJ23" s="649"/>
      <c r="AK23" s="649"/>
      <c r="AL23" s="650">
        <v>54.9</v>
      </c>
      <c r="AM23" s="651"/>
      <c r="AN23" s="651"/>
      <c r="AO23" s="652"/>
      <c r="AP23" s="664" t="s">
        <v>283</v>
      </c>
      <c r="AQ23" s="665"/>
      <c r="AR23" s="665"/>
      <c r="AS23" s="665"/>
      <c r="AT23" s="665"/>
      <c r="AU23" s="665"/>
      <c r="AV23" s="665"/>
      <c r="AW23" s="665"/>
      <c r="AX23" s="665"/>
      <c r="AY23" s="665"/>
      <c r="AZ23" s="665"/>
      <c r="BA23" s="665"/>
      <c r="BB23" s="665"/>
      <c r="BC23" s="665"/>
      <c r="BD23" s="665"/>
      <c r="BE23" s="665"/>
      <c r="BF23" s="666"/>
      <c r="BG23" s="645" t="s">
        <v>137</v>
      </c>
      <c r="BH23" s="646"/>
      <c r="BI23" s="646"/>
      <c r="BJ23" s="646"/>
      <c r="BK23" s="646"/>
      <c r="BL23" s="646"/>
      <c r="BM23" s="646"/>
      <c r="BN23" s="647"/>
      <c r="BO23" s="648" t="s">
        <v>137</v>
      </c>
      <c r="BP23" s="648"/>
      <c r="BQ23" s="648"/>
      <c r="BR23" s="648"/>
      <c r="BS23" s="654" t="s">
        <v>137</v>
      </c>
      <c r="BT23" s="646"/>
      <c r="BU23" s="646"/>
      <c r="BV23" s="646"/>
      <c r="BW23" s="646"/>
      <c r="BX23" s="646"/>
      <c r="BY23" s="646"/>
      <c r="BZ23" s="646"/>
      <c r="CA23" s="646"/>
      <c r="CB23" s="655"/>
      <c r="CD23" s="627" t="s">
        <v>221</v>
      </c>
      <c r="CE23" s="628"/>
      <c r="CF23" s="628"/>
      <c r="CG23" s="628"/>
      <c r="CH23" s="628"/>
      <c r="CI23" s="628"/>
      <c r="CJ23" s="628"/>
      <c r="CK23" s="628"/>
      <c r="CL23" s="628"/>
      <c r="CM23" s="628"/>
      <c r="CN23" s="628"/>
      <c r="CO23" s="628"/>
      <c r="CP23" s="628"/>
      <c r="CQ23" s="629"/>
      <c r="CR23" s="627" t="s">
        <v>284</v>
      </c>
      <c r="CS23" s="628"/>
      <c r="CT23" s="628"/>
      <c r="CU23" s="628"/>
      <c r="CV23" s="628"/>
      <c r="CW23" s="628"/>
      <c r="CX23" s="628"/>
      <c r="CY23" s="629"/>
      <c r="CZ23" s="627" t="s">
        <v>285</v>
      </c>
      <c r="DA23" s="628"/>
      <c r="DB23" s="628"/>
      <c r="DC23" s="629"/>
      <c r="DD23" s="627" t="s">
        <v>286</v>
      </c>
      <c r="DE23" s="628"/>
      <c r="DF23" s="628"/>
      <c r="DG23" s="628"/>
      <c r="DH23" s="628"/>
      <c r="DI23" s="628"/>
      <c r="DJ23" s="628"/>
      <c r="DK23" s="629"/>
      <c r="DL23" s="676" t="s">
        <v>287</v>
      </c>
      <c r="DM23" s="677"/>
      <c r="DN23" s="677"/>
      <c r="DO23" s="677"/>
      <c r="DP23" s="677"/>
      <c r="DQ23" s="677"/>
      <c r="DR23" s="677"/>
      <c r="DS23" s="677"/>
      <c r="DT23" s="677"/>
      <c r="DU23" s="677"/>
      <c r="DV23" s="678"/>
      <c r="DW23" s="627" t="s">
        <v>288</v>
      </c>
      <c r="DX23" s="628"/>
      <c r="DY23" s="628"/>
      <c r="DZ23" s="628"/>
      <c r="EA23" s="628"/>
      <c r="EB23" s="628"/>
      <c r="EC23" s="629"/>
    </row>
    <row r="24" spans="2:133" ht="11.25" customHeight="1" x14ac:dyDescent="0.15">
      <c r="B24" s="642" t="s">
        <v>289</v>
      </c>
      <c r="C24" s="643"/>
      <c r="D24" s="643"/>
      <c r="E24" s="643"/>
      <c r="F24" s="643"/>
      <c r="G24" s="643"/>
      <c r="H24" s="643"/>
      <c r="I24" s="643"/>
      <c r="J24" s="643"/>
      <c r="K24" s="643"/>
      <c r="L24" s="643"/>
      <c r="M24" s="643"/>
      <c r="N24" s="643"/>
      <c r="O24" s="643"/>
      <c r="P24" s="643"/>
      <c r="Q24" s="644"/>
      <c r="R24" s="645">
        <v>74500</v>
      </c>
      <c r="S24" s="646"/>
      <c r="T24" s="646"/>
      <c r="U24" s="646"/>
      <c r="V24" s="646"/>
      <c r="W24" s="646"/>
      <c r="X24" s="646"/>
      <c r="Y24" s="647"/>
      <c r="Z24" s="648">
        <v>1.1000000000000001</v>
      </c>
      <c r="AA24" s="648"/>
      <c r="AB24" s="648"/>
      <c r="AC24" s="648"/>
      <c r="AD24" s="649" t="s">
        <v>137</v>
      </c>
      <c r="AE24" s="649"/>
      <c r="AF24" s="649"/>
      <c r="AG24" s="649"/>
      <c r="AH24" s="649"/>
      <c r="AI24" s="649"/>
      <c r="AJ24" s="649"/>
      <c r="AK24" s="649"/>
      <c r="AL24" s="650" t="s">
        <v>137</v>
      </c>
      <c r="AM24" s="651"/>
      <c r="AN24" s="651"/>
      <c r="AO24" s="652"/>
      <c r="AP24" s="664" t="s">
        <v>290</v>
      </c>
      <c r="AQ24" s="665"/>
      <c r="AR24" s="665"/>
      <c r="AS24" s="665"/>
      <c r="AT24" s="665"/>
      <c r="AU24" s="665"/>
      <c r="AV24" s="665"/>
      <c r="AW24" s="665"/>
      <c r="AX24" s="665"/>
      <c r="AY24" s="665"/>
      <c r="AZ24" s="665"/>
      <c r="BA24" s="665"/>
      <c r="BB24" s="665"/>
      <c r="BC24" s="665"/>
      <c r="BD24" s="665"/>
      <c r="BE24" s="665"/>
      <c r="BF24" s="666"/>
      <c r="BG24" s="645" t="s">
        <v>137</v>
      </c>
      <c r="BH24" s="646"/>
      <c r="BI24" s="646"/>
      <c r="BJ24" s="646"/>
      <c r="BK24" s="646"/>
      <c r="BL24" s="646"/>
      <c r="BM24" s="646"/>
      <c r="BN24" s="647"/>
      <c r="BO24" s="648" t="s">
        <v>137</v>
      </c>
      <c r="BP24" s="648"/>
      <c r="BQ24" s="648"/>
      <c r="BR24" s="648"/>
      <c r="BS24" s="654" t="s">
        <v>137</v>
      </c>
      <c r="BT24" s="646"/>
      <c r="BU24" s="646"/>
      <c r="BV24" s="646"/>
      <c r="BW24" s="646"/>
      <c r="BX24" s="646"/>
      <c r="BY24" s="646"/>
      <c r="BZ24" s="646"/>
      <c r="CA24" s="646"/>
      <c r="CB24" s="655"/>
      <c r="CD24" s="656" t="s">
        <v>291</v>
      </c>
      <c r="CE24" s="657"/>
      <c r="CF24" s="657"/>
      <c r="CG24" s="657"/>
      <c r="CH24" s="657"/>
      <c r="CI24" s="657"/>
      <c r="CJ24" s="657"/>
      <c r="CK24" s="657"/>
      <c r="CL24" s="657"/>
      <c r="CM24" s="657"/>
      <c r="CN24" s="657"/>
      <c r="CO24" s="657"/>
      <c r="CP24" s="657"/>
      <c r="CQ24" s="658"/>
      <c r="CR24" s="634">
        <v>2772147</v>
      </c>
      <c r="CS24" s="635"/>
      <c r="CT24" s="635"/>
      <c r="CU24" s="635"/>
      <c r="CV24" s="635"/>
      <c r="CW24" s="635"/>
      <c r="CX24" s="635"/>
      <c r="CY24" s="636"/>
      <c r="CZ24" s="639">
        <v>42.7</v>
      </c>
      <c r="DA24" s="640"/>
      <c r="DB24" s="640"/>
      <c r="DC24" s="659"/>
      <c r="DD24" s="679">
        <v>1616404</v>
      </c>
      <c r="DE24" s="635"/>
      <c r="DF24" s="635"/>
      <c r="DG24" s="635"/>
      <c r="DH24" s="635"/>
      <c r="DI24" s="635"/>
      <c r="DJ24" s="635"/>
      <c r="DK24" s="636"/>
      <c r="DL24" s="679">
        <v>1614397</v>
      </c>
      <c r="DM24" s="635"/>
      <c r="DN24" s="635"/>
      <c r="DO24" s="635"/>
      <c r="DP24" s="635"/>
      <c r="DQ24" s="635"/>
      <c r="DR24" s="635"/>
      <c r="DS24" s="635"/>
      <c r="DT24" s="635"/>
      <c r="DU24" s="635"/>
      <c r="DV24" s="636"/>
      <c r="DW24" s="639">
        <v>43.9</v>
      </c>
      <c r="DX24" s="640"/>
      <c r="DY24" s="640"/>
      <c r="DZ24" s="640"/>
      <c r="EA24" s="640"/>
      <c r="EB24" s="640"/>
      <c r="EC24" s="641"/>
    </row>
    <row r="25" spans="2:133" ht="11.25" customHeight="1" x14ac:dyDescent="0.15">
      <c r="B25" s="642" t="s">
        <v>292</v>
      </c>
      <c r="C25" s="643"/>
      <c r="D25" s="643"/>
      <c r="E25" s="643"/>
      <c r="F25" s="643"/>
      <c r="G25" s="643"/>
      <c r="H25" s="643"/>
      <c r="I25" s="643"/>
      <c r="J25" s="643"/>
      <c r="K25" s="643"/>
      <c r="L25" s="643"/>
      <c r="M25" s="643"/>
      <c r="N25" s="643"/>
      <c r="O25" s="643"/>
      <c r="P25" s="643"/>
      <c r="Q25" s="644"/>
      <c r="R25" s="645" t="s">
        <v>137</v>
      </c>
      <c r="S25" s="646"/>
      <c r="T25" s="646"/>
      <c r="U25" s="646"/>
      <c r="V25" s="646"/>
      <c r="W25" s="646"/>
      <c r="X25" s="646"/>
      <c r="Y25" s="647"/>
      <c r="Z25" s="648" t="s">
        <v>137</v>
      </c>
      <c r="AA25" s="648"/>
      <c r="AB25" s="648"/>
      <c r="AC25" s="648"/>
      <c r="AD25" s="649" t="s">
        <v>263</v>
      </c>
      <c r="AE25" s="649"/>
      <c r="AF25" s="649"/>
      <c r="AG25" s="649"/>
      <c r="AH25" s="649"/>
      <c r="AI25" s="649"/>
      <c r="AJ25" s="649"/>
      <c r="AK25" s="649"/>
      <c r="AL25" s="650" t="s">
        <v>137</v>
      </c>
      <c r="AM25" s="651"/>
      <c r="AN25" s="651"/>
      <c r="AO25" s="652"/>
      <c r="AP25" s="664" t="s">
        <v>293</v>
      </c>
      <c r="AQ25" s="665"/>
      <c r="AR25" s="665"/>
      <c r="AS25" s="665"/>
      <c r="AT25" s="665"/>
      <c r="AU25" s="665"/>
      <c r="AV25" s="665"/>
      <c r="AW25" s="665"/>
      <c r="AX25" s="665"/>
      <c r="AY25" s="665"/>
      <c r="AZ25" s="665"/>
      <c r="BA25" s="665"/>
      <c r="BB25" s="665"/>
      <c r="BC25" s="665"/>
      <c r="BD25" s="665"/>
      <c r="BE25" s="665"/>
      <c r="BF25" s="666"/>
      <c r="BG25" s="645" t="s">
        <v>137</v>
      </c>
      <c r="BH25" s="646"/>
      <c r="BI25" s="646"/>
      <c r="BJ25" s="646"/>
      <c r="BK25" s="646"/>
      <c r="BL25" s="646"/>
      <c r="BM25" s="646"/>
      <c r="BN25" s="647"/>
      <c r="BO25" s="648" t="s">
        <v>137</v>
      </c>
      <c r="BP25" s="648"/>
      <c r="BQ25" s="648"/>
      <c r="BR25" s="648"/>
      <c r="BS25" s="654" t="s">
        <v>250</v>
      </c>
      <c r="BT25" s="646"/>
      <c r="BU25" s="646"/>
      <c r="BV25" s="646"/>
      <c r="BW25" s="646"/>
      <c r="BX25" s="646"/>
      <c r="BY25" s="646"/>
      <c r="BZ25" s="646"/>
      <c r="CA25" s="646"/>
      <c r="CB25" s="655"/>
      <c r="CD25" s="660" t="s">
        <v>294</v>
      </c>
      <c r="CE25" s="661"/>
      <c r="CF25" s="661"/>
      <c r="CG25" s="661"/>
      <c r="CH25" s="661"/>
      <c r="CI25" s="661"/>
      <c r="CJ25" s="661"/>
      <c r="CK25" s="661"/>
      <c r="CL25" s="661"/>
      <c r="CM25" s="661"/>
      <c r="CN25" s="661"/>
      <c r="CO25" s="661"/>
      <c r="CP25" s="661"/>
      <c r="CQ25" s="662"/>
      <c r="CR25" s="645">
        <v>736576</v>
      </c>
      <c r="CS25" s="682"/>
      <c r="CT25" s="682"/>
      <c r="CU25" s="682"/>
      <c r="CV25" s="682"/>
      <c r="CW25" s="682"/>
      <c r="CX25" s="682"/>
      <c r="CY25" s="683"/>
      <c r="CZ25" s="650">
        <v>11.3</v>
      </c>
      <c r="DA25" s="680"/>
      <c r="DB25" s="680"/>
      <c r="DC25" s="684"/>
      <c r="DD25" s="654">
        <v>705531</v>
      </c>
      <c r="DE25" s="682"/>
      <c r="DF25" s="682"/>
      <c r="DG25" s="682"/>
      <c r="DH25" s="682"/>
      <c r="DI25" s="682"/>
      <c r="DJ25" s="682"/>
      <c r="DK25" s="683"/>
      <c r="DL25" s="654">
        <v>703584</v>
      </c>
      <c r="DM25" s="682"/>
      <c r="DN25" s="682"/>
      <c r="DO25" s="682"/>
      <c r="DP25" s="682"/>
      <c r="DQ25" s="682"/>
      <c r="DR25" s="682"/>
      <c r="DS25" s="682"/>
      <c r="DT25" s="682"/>
      <c r="DU25" s="682"/>
      <c r="DV25" s="683"/>
      <c r="DW25" s="650">
        <v>19.2</v>
      </c>
      <c r="DX25" s="680"/>
      <c r="DY25" s="680"/>
      <c r="DZ25" s="680"/>
      <c r="EA25" s="680"/>
      <c r="EB25" s="680"/>
      <c r="EC25" s="681"/>
    </row>
    <row r="26" spans="2:133" ht="11.25" customHeight="1" x14ac:dyDescent="0.15">
      <c r="B26" s="642" t="s">
        <v>295</v>
      </c>
      <c r="C26" s="643"/>
      <c r="D26" s="643"/>
      <c r="E26" s="643"/>
      <c r="F26" s="643"/>
      <c r="G26" s="643"/>
      <c r="H26" s="643"/>
      <c r="I26" s="643"/>
      <c r="J26" s="643"/>
      <c r="K26" s="643"/>
      <c r="L26" s="643"/>
      <c r="M26" s="643"/>
      <c r="N26" s="643"/>
      <c r="O26" s="643"/>
      <c r="P26" s="643"/>
      <c r="Q26" s="644"/>
      <c r="R26" s="645">
        <v>3595861</v>
      </c>
      <c r="S26" s="646"/>
      <c r="T26" s="646"/>
      <c r="U26" s="646"/>
      <c r="V26" s="646"/>
      <c r="W26" s="646"/>
      <c r="X26" s="646"/>
      <c r="Y26" s="647"/>
      <c r="Z26" s="648">
        <v>54.2</v>
      </c>
      <c r="AA26" s="648"/>
      <c r="AB26" s="648"/>
      <c r="AC26" s="648"/>
      <c r="AD26" s="649">
        <v>3521361</v>
      </c>
      <c r="AE26" s="649"/>
      <c r="AF26" s="649"/>
      <c r="AG26" s="649"/>
      <c r="AH26" s="649"/>
      <c r="AI26" s="649"/>
      <c r="AJ26" s="649"/>
      <c r="AK26" s="649"/>
      <c r="AL26" s="650">
        <v>99.5</v>
      </c>
      <c r="AM26" s="651"/>
      <c r="AN26" s="651"/>
      <c r="AO26" s="652"/>
      <c r="AP26" s="664" t="s">
        <v>296</v>
      </c>
      <c r="AQ26" s="691"/>
      <c r="AR26" s="691"/>
      <c r="AS26" s="691"/>
      <c r="AT26" s="691"/>
      <c r="AU26" s="691"/>
      <c r="AV26" s="691"/>
      <c r="AW26" s="691"/>
      <c r="AX26" s="691"/>
      <c r="AY26" s="691"/>
      <c r="AZ26" s="691"/>
      <c r="BA26" s="691"/>
      <c r="BB26" s="691"/>
      <c r="BC26" s="691"/>
      <c r="BD26" s="691"/>
      <c r="BE26" s="691"/>
      <c r="BF26" s="666"/>
      <c r="BG26" s="645" t="s">
        <v>137</v>
      </c>
      <c r="BH26" s="646"/>
      <c r="BI26" s="646"/>
      <c r="BJ26" s="646"/>
      <c r="BK26" s="646"/>
      <c r="BL26" s="646"/>
      <c r="BM26" s="646"/>
      <c r="BN26" s="647"/>
      <c r="BO26" s="648" t="s">
        <v>137</v>
      </c>
      <c r="BP26" s="648"/>
      <c r="BQ26" s="648"/>
      <c r="BR26" s="648"/>
      <c r="BS26" s="654" t="s">
        <v>137</v>
      </c>
      <c r="BT26" s="646"/>
      <c r="BU26" s="646"/>
      <c r="BV26" s="646"/>
      <c r="BW26" s="646"/>
      <c r="BX26" s="646"/>
      <c r="BY26" s="646"/>
      <c r="BZ26" s="646"/>
      <c r="CA26" s="646"/>
      <c r="CB26" s="655"/>
      <c r="CD26" s="660" t="s">
        <v>297</v>
      </c>
      <c r="CE26" s="661"/>
      <c r="CF26" s="661"/>
      <c r="CG26" s="661"/>
      <c r="CH26" s="661"/>
      <c r="CI26" s="661"/>
      <c r="CJ26" s="661"/>
      <c r="CK26" s="661"/>
      <c r="CL26" s="661"/>
      <c r="CM26" s="661"/>
      <c r="CN26" s="661"/>
      <c r="CO26" s="661"/>
      <c r="CP26" s="661"/>
      <c r="CQ26" s="662"/>
      <c r="CR26" s="645">
        <v>447219</v>
      </c>
      <c r="CS26" s="646"/>
      <c r="CT26" s="646"/>
      <c r="CU26" s="646"/>
      <c r="CV26" s="646"/>
      <c r="CW26" s="646"/>
      <c r="CX26" s="646"/>
      <c r="CY26" s="647"/>
      <c r="CZ26" s="650">
        <v>6.9</v>
      </c>
      <c r="DA26" s="680"/>
      <c r="DB26" s="680"/>
      <c r="DC26" s="684"/>
      <c r="DD26" s="654">
        <v>420484</v>
      </c>
      <c r="DE26" s="646"/>
      <c r="DF26" s="646"/>
      <c r="DG26" s="646"/>
      <c r="DH26" s="646"/>
      <c r="DI26" s="646"/>
      <c r="DJ26" s="646"/>
      <c r="DK26" s="647"/>
      <c r="DL26" s="654" t="s">
        <v>137</v>
      </c>
      <c r="DM26" s="646"/>
      <c r="DN26" s="646"/>
      <c r="DO26" s="646"/>
      <c r="DP26" s="646"/>
      <c r="DQ26" s="646"/>
      <c r="DR26" s="646"/>
      <c r="DS26" s="646"/>
      <c r="DT26" s="646"/>
      <c r="DU26" s="646"/>
      <c r="DV26" s="647"/>
      <c r="DW26" s="650" t="s">
        <v>137</v>
      </c>
      <c r="DX26" s="680"/>
      <c r="DY26" s="680"/>
      <c r="DZ26" s="680"/>
      <c r="EA26" s="680"/>
      <c r="EB26" s="680"/>
      <c r="EC26" s="681"/>
    </row>
    <row r="27" spans="2:133" ht="11.25" customHeight="1" x14ac:dyDescent="0.15">
      <c r="B27" s="642" t="s">
        <v>298</v>
      </c>
      <c r="C27" s="643"/>
      <c r="D27" s="643"/>
      <c r="E27" s="643"/>
      <c r="F27" s="643"/>
      <c r="G27" s="643"/>
      <c r="H27" s="643"/>
      <c r="I27" s="643"/>
      <c r="J27" s="643"/>
      <c r="K27" s="643"/>
      <c r="L27" s="643"/>
      <c r="M27" s="643"/>
      <c r="N27" s="643"/>
      <c r="O27" s="643"/>
      <c r="P27" s="643"/>
      <c r="Q27" s="644"/>
      <c r="R27" s="645">
        <v>1898</v>
      </c>
      <c r="S27" s="646"/>
      <c r="T27" s="646"/>
      <c r="U27" s="646"/>
      <c r="V27" s="646"/>
      <c r="W27" s="646"/>
      <c r="X27" s="646"/>
      <c r="Y27" s="647"/>
      <c r="Z27" s="648">
        <v>0</v>
      </c>
      <c r="AA27" s="648"/>
      <c r="AB27" s="648"/>
      <c r="AC27" s="648"/>
      <c r="AD27" s="649">
        <v>1898</v>
      </c>
      <c r="AE27" s="649"/>
      <c r="AF27" s="649"/>
      <c r="AG27" s="649"/>
      <c r="AH27" s="649"/>
      <c r="AI27" s="649"/>
      <c r="AJ27" s="649"/>
      <c r="AK27" s="649"/>
      <c r="AL27" s="650">
        <v>0.1</v>
      </c>
      <c r="AM27" s="651"/>
      <c r="AN27" s="651"/>
      <c r="AO27" s="652"/>
      <c r="AP27" s="642" t="s">
        <v>299</v>
      </c>
      <c r="AQ27" s="643"/>
      <c r="AR27" s="643"/>
      <c r="AS27" s="643"/>
      <c r="AT27" s="643"/>
      <c r="AU27" s="643"/>
      <c r="AV27" s="643"/>
      <c r="AW27" s="643"/>
      <c r="AX27" s="643"/>
      <c r="AY27" s="643"/>
      <c r="AZ27" s="643"/>
      <c r="BA27" s="643"/>
      <c r="BB27" s="643"/>
      <c r="BC27" s="643"/>
      <c r="BD27" s="643"/>
      <c r="BE27" s="643"/>
      <c r="BF27" s="644"/>
      <c r="BG27" s="645">
        <v>1261373</v>
      </c>
      <c r="BH27" s="646"/>
      <c r="BI27" s="646"/>
      <c r="BJ27" s="646"/>
      <c r="BK27" s="646"/>
      <c r="BL27" s="646"/>
      <c r="BM27" s="646"/>
      <c r="BN27" s="647"/>
      <c r="BO27" s="648">
        <v>100</v>
      </c>
      <c r="BP27" s="648"/>
      <c r="BQ27" s="648"/>
      <c r="BR27" s="648"/>
      <c r="BS27" s="654">
        <v>6172</v>
      </c>
      <c r="BT27" s="646"/>
      <c r="BU27" s="646"/>
      <c r="BV27" s="646"/>
      <c r="BW27" s="646"/>
      <c r="BX27" s="646"/>
      <c r="BY27" s="646"/>
      <c r="BZ27" s="646"/>
      <c r="CA27" s="646"/>
      <c r="CB27" s="655"/>
      <c r="CD27" s="660" t="s">
        <v>300</v>
      </c>
      <c r="CE27" s="661"/>
      <c r="CF27" s="661"/>
      <c r="CG27" s="661"/>
      <c r="CH27" s="661"/>
      <c r="CI27" s="661"/>
      <c r="CJ27" s="661"/>
      <c r="CK27" s="661"/>
      <c r="CL27" s="661"/>
      <c r="CM27" s="661"/>
      <c r="CN27" s="661"/>
      <c r="CO27" s="661"/>
      <c r="CP27" s="661"/>
      <c r="CQ27" s="662"/>
      <c r="CR27" s="645">
        <v>1477021</v>
      </c>
      <c r="CS27" s="682"/>
      <c r="CT27" s="682"/>
      <c r="CU27" s="682"/>
      <c r="CV27" s="682"/>
      <c r="CW27" s="682"/>
      <c r="CX27" s="682"/>
      <c r="CY27" s="683"/>
      <c r="CZ27" s="650">
        <v>22.8</v>
      </c>
      <c r="DA27" s="680"/>
      <c r="DB27" s="680"/>
      <c r="DC27" s="684"/>
      <c r="DD27" s="654">
        <v>431938</v>
      </c>
      <c r="DE27" s="682"/>
      <c r="DF27" s="682"/>
      <c r="DG27" s="682"/>
      <c r="DH27" s="682"/>
      <c r="DI27" s="682"/>
      <c r="DJ27" s="682"/>
      <c r="DK27" s="683"/>
      <c r="DL27" s="654">
        <v>431878</v>
      </c>
      <c r="DM27" s="682"/>
      <c r="DN27" s="682"/>
      <c r="DO27" s="682"/>
      <c r="DP27" s="682"/>
      <c r="DQ27" s="682"/>
      <c r="DR27" s="682"/>
      <c r="DS27" s="682"/>
      <c r="DT27" s="682"/>
      <c r="DU27" s="682"/>
      <c r="DV27" s="683"/>
      <c r="DW27" s="650">
        <v>11.8</v>
      </c>
      <c r="DX27" s="680"/>
      <c r="DY27" s="680"/>
      <c r="DZ27" s="680"/>
      <c r="EA27" s="680"/>
      <c r="EB27" s="680"/>
      <c r="EC27" s="681"/>
    </row>
    <row r="28" spans="2:133" ht="11.25" customHeight="1" x14ac:dyDescent="0.15">
      <c r="B28" s="642" t="s">
        <v>301</v>
      </c>
      <c r="C28" s="643"/>
      <c r="D28" s="643"/>
      <c r="E28" s="643"/>
      <c r="F28" s="643"/>
      <c r="G28" s="643"/>
      <c r="H28" s="643"/>
      <c r="I28" s="643"/>
      <c r="J28" s="643"/>
      <c r="K28" s="643"/>
      <c r="L28" s="643"/>
      <c r="M28" s="643"/>
      <c r="N28" s="643"/>
      <c r="O28" s="643"/>
      <c r="P28" s="643"/>
      <c r="Q28" s="644"/>
      <c r="R28" s="645">
        <v>36212</v>
      </c>
      <c r="S28" s="646"/>
      <c r="T28" s="646"/>
      <c r="U28" s="646"/>
      <c r="V28" s="646"/>
      <c r="W28" s="646"/>
      <c r="X28" s="646"/>
      <c r="Y28" s="647"/>
      <c r="Z28" s="648">
        <v>0.5</v>
      </c>
      <c r="AA28" s="648"/>
      <c r="AB28" s="648"/>
      <c r="AC28" s="648"/>
      <c r="AD28" s="649" t="s">
        <v>250</v>
      </c>
      <c r="AE28" s="649"/>
      <c r="AF28" s="649"/>
      <c r="AG28" s="649"/>
      <c r="AH28" s="649"/>
      <c r="AI28" s="649"/>
      <c r="AJ28" s="649"/>
      <c r="AK28" s="649"/>
      <c r="AL28" s="650" t="s">
        <v>137</v>
      </c>
      <c r="AM28" s="651"/>
      <c r="AN28" s="651"/>
      <c r="AO28" s="652"/>
      <c r="AP28" s="642"/>
      <c r="AQ28" s="643"/>
      <c r="AR28" s="643"/>
      <c r="AS28" s="643"/>
      <c r="AT28" s="643"/>
      <c r="AU28" s="643"/>
      <c r="AV28" s="643"/>
      <c r="AW28" s="643"/>
      <c r="AX28" s="643"/>
      <c r="AY28" s="643"/>
      <c r="AZ28" s="643"/>
      <c r="BA28" s="643"/>
      <c r="BB28" s="643"/>
      <c r="BC28" s="643"/>
      <c r="BD28" s="643"/>
      <c r="BE28" s="643"/>
      <c r="BF28" s="644"/>
      <c r="BG28" s="645"/>
      <c r="BH28" s="646"/>
      <c r="BI28" s="646"/>
      <c r="BJ28" s="646"/>
      <c r="BK28" s="646"/>
      <c r="BL28" s="646"/>
      <c r="BM28" s="646"/>
      <c r="BN28" s="647"/>
      <c r="BO28" s="648"/>
      <c r="BP28" s="648"/>
      <c r="BQ28" s="648"/>
      <c r="BR28" s="648"/>
      <c r="BS28" s="654"/>
      <c r="BT28" s="646"/>
      <c r="BU28" s="646"/>
      <c r="BV28" s="646"/>
      <c r="BW28" s="646"/>
      <c r="BX28" s="646"/>
      <c r="BY28" s="646"/>
      <c r="BZ28" s="646"/>
      <c r="CA28" s="646"/>
      <c r="CB28" s="655"/>
      <c r="CD28" s="660" t="s">
        <v>302</v>
      </c>
      <c r="CE28" s="661"/>
      <c r="CF28" s="661"/>
      <c r="CG28" s="661"/>
      <c r="CH28" s="661"/>
      <c r="CI28" s="661"/>
      <c r="CJ28" s="661"/>
      <c r="CK28" s="661"/>
      <c r="CL28" s="661"/>
      <c r="CM28" s="661"/>
      <c r="CN28" s="661"/>
      <c r="CO28" s="661"/>
      <c r="CP28" s="661"/>
      <c r="CQ28" s="662"/>
      <c r="CR28" s="645">
        <v>558550</v>
      </c>
      <c r="CS28" s="646"/>
      <c r="CT28" s="646"/>
      <c r="CU28" s="646"/>
      <c r="CV28" s="646"/>
      <c r="CW28" s="646"/>
      <c r="CX28" s="646"/>
      <c r="CY28" s="647"/>
      <c r="CZ28" s="650">
        <v>8.6</v>
      </c>
      <c r="DA28" s="680"/>
      <c r="DB28" s="680"/>
      <c r="DC28" s="684"/>
      <c r="DD28" s="654">
        <v>478935</v>
      </c>
      <c r="DE28" s="646"/>
      <c r="DF28" s="646"/>
      <c r="DG28" s="646"/>
      <c r="DH28" s="646"/>
      <c r="DI28" s="646"/>
      <c r="DJ28" s="646"/>
      <c r="DK28" s="647"/>
      <c r="DL28" s="654">
        <v>478935</v>
      </c>
      <c r="DM28" s="646"/>
      <c r="DN28" s="646"/>
      <c r="DO28" s="646"/>
      <c r="DP28" s="646"/>
      <c r="DQ28" s="646"/>
      <c r="DR28" s="646"/>
      <c r="DS28" s="646"/>
      <c r="DT28" s="646"/>
      <c r="DU28" s="646"/>
      <c r="DV28" s="647"/>
      <c r="DW28" s="650">
        <v>13</v>
      </c>
      <c r="DX28" s="680"/>
      <c r="DY28" s="680"/>
      <c r="DZ28" s="680"/>
      <c r="EA28" s="680"/>
      <c r="EB28" s="680"/>
      <c r="EC28" s="681"/>
    </row>
    <row r="29" spans="2:133" ht="11.25" customHeight="1" x14ac:dyDescent="0.15">
      <c r="B29" s="642" t="s">
        <v>303</v>
      </c>
      <c r="C29" s="643"/>
      <c r="D29" s="643"/>
      <c r="E29" s="643"/>
      <c r="F29" s="643"/>
      <c r="G29" s="643"/>
      <c r="H29" s="643"/>
      <c r="I29" s="643"/>
      <c r="J29" s="643"/>
      <c r="K29" s="643"/>
      <c r="L29" s="643"/>
      <c r="M29" s="643"/>
      <c r="N29" s="643"/>
      <c r="O29" s="643"/>
      <c r="P29" s="643"/>
      <c r="Q29" s="644"/>
      <c r="R29" s="645">
        <v>133055</v>
      </c>
      <c r="S29" s="646"/>
      <c r="T29" s="646"/>
      <c r="U29" s="646"/>
      <c r="V29" s="646"/>
      <c r="W29" s="646"/>
      <c r="X29" s="646"/>
      <c r="Y29" s="647"/>
      <c r="Z29" s="648">
        <v>2</v>
      </c>
      <c r="AA29" s="648"/>
      <c r="AB29" s="648"/>
      <c r="AC29" s="648"/>
      <c r="AD29" s="649">
        <v>594</v>
      </c>
      <c r="AE29" s="649"/>
      <c r="AF29" s="649"/>
      <c r="AG29" s="649"/>
      <c r="AH29" s="649"/>
      <c r="AI29" s="649"/>
      <c r="AJ29" s="649"/>
      <c r="AK29" s="649"/>
      <c r="AL29" s="650">
        <v>0</v>
      </c>
      <c r="AM29" s="651"/>
      <c r="AN29" s="651"/>
      <c r="AO29" s="652"/>
      <c r="AP29" s="694"/>
      <c r="AQ29" s="695"/>
      <c r="AR29" s="695"/>
      <c r="AS29" s="695"/>
      <c r="AT29" s="695"/>
      <c r="AU29" s="695"/>
      <c r="AV29" s="695"/>
      <c r="AW29" s="695"/>
      <c r="AX29" s="695"/>
      <c r="AY29" s="695"/>
      <c r="AZ29" s="695"/>
      <c r="BA29" s="695"/>
      <c r="BB29" s="695"/>
      <c r="BC29" s="695"/>
      <c r="BD29" s="695"/>
      <c r="BE29" s="695"/>
      <c r="BF29" s="696"/>
      <c r="BG29" s="645"/>
      <c r="BH29" s="646"/>
      <c r="BI29" s="646"/>
      <c r="BJ29" s="646"/>
      <c r="BK29" s="646"/>
      <c r="BL29" s="646"/>
      <c r="BM29" s="646"/>
      <c r="BN29" s="647"/>
      <c r="BO29" s="648"/>
      <c r="BP29" s="648"/>
      <c r="BQ29" s="648"/>
      <c r="BR29" s="648"/>
      <c r="BS29" s="649"/>
      <c r="BT29" s="649"/>
      <c r="BU29" s="649"/>
      <c r="BV29" s="649"/>
      <c r="BW29" s="649"/>
      <c r="BX29" s="649"/>
      <c r="BY29" s="649"/>
      <c r="BZ29" s="649"/>
      <c r="CA29" s="649"/>
      <c r="CB29" s="653"/>
      <c r="CD29" s="685" t="s">
        <v>304</v>
      </c>
      <c r="CE29" s="686"/>
      <c r="CF29" s="660" t="s">
        <v>305</v>
      </c>
      <c r="CG29" s="661"/>
      <c r="CH29" s="661"/>
      <c r="CI29" s="661"/>
      <c r="CJ29" s="661"/>
      <c r="CK29" s="661"/>
      <c r="CL29" s="661"/>
      <c r="CM29" s="661"/>
      <c r="CN29" s="661"/>
      <c r="CO29" s="661"/>
      <c r="CP29" s="661"/>
      <c r="CQ29" s="662"/>
      <c r="CR29" s="645">
        <v>558550</v>
      </c>
      <c r="CS29" s="682"/>
      <c r="CT29" s="682"/>
      <c r="CU29" s="682"/>
      <c r="CV29" s="682"/>
      <c r="CW29" s="682"/>
      <c r="CX29" s="682"/>
      <c r="CY29" s="683"/>
      <c r="CZ29" s="650">
        <v>8.6</v>
      </c>
      <c r="DA29" s="680"/>
      <c r="DB29" s="680"/>
      <c r="DC29" s="684"/>
      <c r="DD29" s="654">
        <v>478935</v>
      </c>
      <c r="DE29" s="682"/>
      <c r="DF29" s="682"/>
      <c r="DG29" s="682"/>
      <c r="DH29" s="682"/>
      <c r="DI29" s="682"/>
      <c r="DJ29" s="682"/>
      <c r="DK29" s="683"/>
      <c r="DL29" s="654">
        <v>478935</v>
      </c>
      <c r="DM29" s="682"/>
      <c r="DN29" s="682"/>
      <c r="DO29" s="682"/>
      <c r="DP29" s="682"/>
      <c r="DQ29" s="682"/>
      <c r="DR29" s="682"/>
      <c r="DS29" s="682"/>
      <c r="DT29" s="682"/>
      <c r="DU29" s="682"/>
      <c r="DV29" s="683"/>
      <c r="DW29" s="650">
        <v>13</v>
      </c>
      <c r="DX29" s="680"/>
      <c r="DY29" s="680"/>
      <c r="DZ29" s="680"/>
      <c r="EA29" s="680"/>
      <c r="EB29" s="680"/>
      <c r="EC29" s="681"/>
    </row>
    <row r="30" spans="2:133" ht="11.25" customHeight="1" x14ac:dyDescent="0.15">
      <c r="B30" s="642" t="s">
        <v>306</v>
      </c>
      <c r="C30" s="643"/>
      <c r="D30" s="643"/>
      <c r="E30" s="643"/>
      <c r="F30" s="643"/>
      <c r="G30" s="643"/>
      <c r="H30" s="643"/>
      <c r="I30" s="643"/>
      <c r="J30" s="643"/>
      <c r="K30" s="643"/>
      <c r="L30" s="643"/>
      <c r="M30" s="643"/>
      <c r="N30" s="643"/>
      <c r="O30" s="643"/>
      <c r="P30" s="643"/>
      <c r="Q30" s="644"/>
      <c r="R30" s="645">
        <v>7223</v>
      </c>
      <c r="S30" s="646"/>
      <c r="T30" s="646"/>
      <c r="U30" s="646"/>
      <c r="V30" s="646"/>
      <c r="W30" s="646"/>
      <c r="X30" s="646"/>
      <c r="Y30" s="647"/>
      <c r="Z30" s="648">
        <v>0.1</v>
      </c>
      <c r="AA30" s="648"/>
      <c r="AB30" s="648"/>
      <c r="AC30" s="648"/>
      <c r="AD30" s="649">
        <v>891</v>
      </c>
      <c r="AE30" s="649"/>
      <c r="AF30" s="649"/>
      <c r="AG30" s="649"/>
      <c r="AH30" s="649"/>
      <c r="AI30" s="649"/>
      <c r="AJ30" s="649"/>
      <c r="AK30" s="649"/>
      <c r="AL30" s="650">
        <v>0</v>
      </c>
      <c r="AM30" s="651"/>
      <c r="AN30" s="651"/>
      <c r="AO30" s="652"/>
      <c r="AP30" s="624" t="s">
        <v>221</v>
      </c>
      <c r="AQ30" s="625"/>
      <c r="AR30" s="625"/>
      <c r="AS30" s="625"/>
      <c r="AT30" s="625"/>
      <c r="AU30" s="625"/>
      <c r="AV30" s="625"/>
      <c r="AW30" s="625"/>
      <c r="AX30" s="625"/>
      <c r="AY30" s="625"/>
      <c r="AZ30" s="625"/>
      <c r="BA30" s="625"/>
      <c r="BB30" s="625"/>
      <c r="BC30" s="625"/>
      <c r="BD30" s="625"/>
      <c r="BE30" s="625"/>
      <c r="BF30" s="626"/>
      <c r="BG30" s="624" t="s">
        <v>307</v>
      </c>
      <c r="BH30" s="692"/>
      <c r="BI30" s="692"/>
      <c r="BJ30" s="692"/>
      <c r="BK30" s="692"/>
      <c r="BL30" s="692"/>
      <c r="BM30" s="692"/>
      <c r="BN30" s="692"/>
      <c r="BO30" s="692"/>
      <c r="BP30" s="692"/>
      <c r="BQ30" s="693"/>
      <c r="BR30" s="624" t="s">
        <v>308</v>
      </c>
      <c r="BS30" s="692"/>
      <c r="BT30" s="692"/>
      <c r="BU30" s="692"/>
      <c r="BV30" s="692"/>
      <c r="BW30" s="692"/>
      <c r="BX30" s="692"/>
      <c r="BY30" s="692"/>
      <c r="BZ30" s="692"/>
      <c r="CA30" s="692"/>
      <c r="CB30" s="693"/>
      <c r="CD30" s="687"/>
      <c r="CE30" s="688"/>
      <c r="CF30" s="660" t="s">
        <v>309</v>
      </c>
      <c r="CG30" s="661"/>
      <c r="CH30" s="661"/>
      <c r="CI30" s="661"/>
      <c r="CJ30" s="661"/>
      <c r="CK30" s="661"/>
      <c r="CL30" s="661"/>
      <c r="CM30" s="661"/>
      <c r="CN30" s="661"/>
      <c r="CO30" s="661"/>
      <c r="CP30" s="661"/>
      <c r="CQ30" s="662"/>
      <c r="CR30" s="645">
        <v>521354</v>
      </c>
      <c r="CS30" s="646"/>
      <c r="CT30" s="646"/>
      <c r="CU30" s="646"/>
      <c r="CV30" s="646"/>
      <c r="CW30" s="646"/>
      <c r="CX30" s="646"/>
      <c r="CY30" s="647"/>
      <c r="CZ30" s="650">
        <v>8</v>
      </c>
      <c r="DA30" s="680"/>
      <c r="DB30" s="680"/>
      <c r="DC30" s="684"/>
      <c r="DD30" s="654">
        <v>441739</v>
      </c>
      <c r="DE30" s="646"/>
      <c r="DF30" s="646"/>
      <c r="DG30" s="646"/>
      <c r="DH30" s="646"/>
      <c r="DI30" s="646"/>
      <c r="DJ30" s="646"/>
      <c r="DK30" s="647"/>
      <c r="DL30" s="654">
        <v>441739</v>
      </c>
      <c r="DM30" s="646"/>
      <c r="DN30" s="646"/>
      <c r="DO30" s="646"/>
      <c r="DP30" s="646"/>
      <c r="DQ30" s="646"/>
      <c r="DR30" s="646"/>
      <c r="DS30" s="646"/>
      <c r="DT30" s="646"/>
      <c r="DU30" s="646"/>
      <c r="DV30" s="647"/>
      <c r="DW30" s="650">
        <v>12</v>
      </c>
      <c r="DX30" s="680"/>
      <c r="DY30" s="680"/>
      <c r="DZ30" s="680"/>
      <c r="EA30" s="680"/>
      <c r="EB30" s="680"/>
      <c r="EC30" s="681"/>
    </row>
    <row r="31" spans="2:133" ht="11.25" customHeight="1" x14ac:dyDescent="0.15">
      <c r="B31" s="642" t="s">
        <v>310</v>
      </c>
      <c r="C31" s="643"/>
      <c r="D31" s="643"/>
      <c r="E31" s="643"/>
      <c r="F31" s="643"/>
      <c r="G31" s="643"/>
      <c r="H31" s="643"/>
      <c r="I31" s="643"/>
      <c r="J31" s="643"/>
      <c r="K31" s="643"/>
      <c r="L31" s="643"/>
      <c r="M31" s="643"/>
      <c r="N31" s="643"/>
      <c r="O31" s="643"/>
      <c r="P31" s="643"/>
      <c r="Q31" s="644"/>
      <c r="R31" s="645">
        <v>899654</v>
      </c>
      <c r="S31" s="646"/>
      <c r="T31" s="646"/>
      <c r="U31" s="646"/>
      <c r="V31" s="646"/>
      <c r="W31" s="646"/>
      <c r="X31" s="646"/>
      <c r="Y31" s="647"/>
      <c r="Z31" s="648">
        <v>13.6</v>
      </c>
      <c r="AA31" s="648"/>
      <c r="AB31" s="648"/>
      <c r="AC31" s="648"/>
      <c r="AD31" s="649" t="s">
        <v>137</v>
      </c>
      <c r="AE31" s="649"/>
      <c r="AF31" s="649"/>
      <c r="AG31" s="649"/>
      <c r="AH31" s="649"/>
      <c r="AI31" s="649"/>
      <c r="AJ31" s="649"/>
      <c r="AK31" s="649"/>
      <c r="AL31" s="650" t="s">
        <v>137</v>
      </c>
      <c r="AM31" s="651"/>
      <c r="AN31" s="651"/>
      <c r="AO31" s="652"/>
      <c r="AP31" s="699" t="s">
        <v>311</v>
      </c>
      <c r="AQ31" s="700"/>
      <c r="AR31" s="700"/>
      <c r="AS31" s="700"/>
      <c r="AT31" s="705" t="s">
        <v>312</v>
      </c>
      <c r="AU31" s="231"/>
      <c r="AV31" s="231"/>
      <c r="AW31" s="231"/>
      <c r="AX31" s="631" t="s">
        <v>186</v>
      </c>
      <c r="AY31" s="632"/>
      <c r="AZ31" s="632"/>
      <c r="BA31" s="632"/>
      <c r="BB31" s="632"/>
      <c r="BC31" s="632"/>
      <c r="BD31" s="632"/>
      <c r="BE31" s="632"/>
      <c r="BF31" s="633"/>
      <c r="BG31" s="713">
        <v>99</v>
      </c>
      <c r="BH31" s="697"/>
      <c r="BI31" s="697"/>
      <c r="BJ31" s="697"/>
      <c r="BK31" s="697"/>
      <c r="BL31" s="697"/>
      <c r="BM31" s="640">
        <v>93.9</v>
      </c>
      <c r="BN31" s="697"/>
      <c r="BO31" s="697"/>
      <c r="BP31" s="697"/>
      <c r="BQ31" s="698"/>
      <c r="BR31" s="713">
        <v>99</v>
      </c>
      <c r="BS31" s="697"/>
      <c r="BT31" s="697"/>
      <c r="BU31" s="697"/>
      <c r="BV31" s="697"/>
      <c r="BW31" s="697"/>
      <c r="BX31" s="640">
        <v>93.5</v>
      </c>
      <c r="BY31" s="697"/>
      <c r="BZ31" s="697"/>
      <c r="CA31" s="697"/>
      <c r="CB31" s="698"/>
      <c r="CD31" s="687"/>
      <c r="CE31" s="688"/>
      <c r="CF31" s="660" t="s">
        <v>313</v>
      </c>
      <c r="CG31" s="661"/>
      <c r="CH31" s="661"/>
      <c r="CI31" s="661"/>
      <c r="CJ31" s="661"/>
      <c r="CK31" s="661"/>
      <c r="CL31" s="661"/>
      <c r="CM31" s="661"/>
      <c r="CN31" s="661"/>
      <c r="CO31" s="661"/>
      <c r="CP31" s="661"/>
      <c r="CQ31" s="662"/>
      <c r="CR31" s="645">
        <v>37196</v>
      </c>
      <c r="CS31" s="682"/>
      <c r="CT31" s="682"/>
      <c r="CU31" s="682"/>
      <c r="CV31" s="682"/>
      <c r="CW31" s="682"/>
      <c r="CX31" s="682"/>
      <c r="CY31" s="683"/>
      <c r="CZ31" s="650">
        <v>0.6</v>
      </c>
      <c r="DA31" s="680"/>
      <c r="DB31" s="680"/>
      <c r="DC31" s="684"/>
      <c r="DD31" s="654">
        <v>37196</v>
      </c>
      <c r="DE31" s="682"/>
      <c r="DF31" s="682"/>
      <c r="DG31" s="682"/>
      <c r="DH31" s="682"/>
      <c r="DI31" s="682"/>
      <c r="DJ31" s="682"/>
      <c r="DK31" s="683"/>
      <c r="DL31" s="654">
        <v>37196</v>
      </c>
      <c r="DM31" s="682"/>
      <c r="DN31" s="682"/>
      <c r="DO31" s="682"/>
      <c r="DP31" s="682"/>
      <c r="DQ31" s="682"/>
      <c r="DR31" s="682"/>
      <c r="DS31" s="682"/>
      <c r="DT31" s="682"/>
      <c r="DU31" s="682"/>
      <c r="DV31" s="683"/>
      <c r="DW31" s="650">
        <v>1</v>
      </c>
      <c r="DX31" s="680"/>
      <c r="DY31" s="680"/>
      <c r="DZ31" s="680"/>
      <c r="EA31" s="680"/>
      <c r="EB31" s="680"/>
      <c r="EC31" s="681"/>
    </row>
    <row r="32" spans="2:133" ht="11.25" customHeight="1" x14ac:dyDescent="0.15">
      <c r="B32" s="708" t="s">
        <v>314</v>
      </c>
      <c r="C32" s="709"/>
      <c r="D32" s="709"/>
      <c r="E32" s="709"/>
      <c r="F32" s="709"/>
      <c r="G32" s="709"/>
      <c r="H32" s="709"/>
      <c r="I32" s="709"/>
      <c r="J32" s="709"/>
      <c r="K32" s="709"/>
      <c r="L32" s="709"/>
      <c r="M32" s="709"/>
      <c r="N32" s="709"/>
      <c r="O32" s="709"/>
      <c r="P32" s="709"/>
      <c r="Q32" s="710"/>
      <c r="R32" s="645" t="s">
        <v>250</v>
      </c>
      <c r="S32" s="646"/>
      <c r="T32" s="646"/>
      <c r="U32" s="646"/>
      <c r="V32" s="646"/>
      <c r="W32" s="646"/>
      <c r="X32" s="646"/>
      <c r="Y32" s="647"/>
      <c r="Z32" s="648" t="s">
        <v>137</v>
      </c>
      <c r="AA32" s="648"/>
      <c r="AB32" s="648"/>
      <c r="AC32" s="648"/>
      <c r="AD32" s="649" t="s">
        <v>250</v>
      </c>
      <c r="AE32" s="649"/>
      <c r="AF32" s="649"/>
      <c r="AG32" s="649"/>
      <c r="AH32" s="649"/>
      <c r="AI32" s="649"/>
      <c r="AJ32" s="649"/>
      <c r="AK32" s="649"/>
      <c r="AL32" s="650" t="s">
        <v>137</v>
      </c>
      <c r="AM32" s="651"/>
      <c r="AN32" s="651"/>
      <c r="AO32" s="652"/>
      <c r="AP32" s="701"/>
      <c r="AQ32" s="702"/>
      <c r="AR32" s="702"/>
      <c r="AS32" s="702"/>
      <c r="AT32" s="706"/>
      <c r="AU32" s="230" t="s">
        <v>315</v>
      </c>
      <c r="AV32" s="230"/>
      <c r="AW32" s="230"/>
      <c r="AX32" s="642" t="s">
        <v>316</v>
      </c>
      <c r="AY32" s="643"/>
      <c r="AZ32" s="643"/>
      <c r="BA32" s="643"/>
      <c r="BB32" s="643"/>
      <c r="BC32" s="643"/>
      <c r="BD32" s="643"/>
      <c r="BE32" s="643"/>
      <c r="BF32" s="644"/>
      <c r="BG32" s="714">
        <v>99.2</v>
      </c>
      <c r="BH32" s="682"/>
      <c r="BI32" s="682"/>
      <c r="BJ32" s="682"/>
      <c r="BK32" s="682"/>
      <c r="BL32" s="682"/>
      <c r="BM32" s="651">
        <v>97.3</v>
      </c>
      <c r="BN32" s="711"/>
      <c r="BO32" s="711"/>
      <c r="BP32" s="711"/>
      <c r="BQ32" s="712"/>
      <c r="BR32" s="714">
        <v>99.3</v>
      </c>
      <c r="BS32" s="682"/>
      <c r="BT32" s="682"/>
      <c r="BU32" s="682"/>
      <c r="BV32" s="682"/>
      <c r="BW32" s="682"/>
      <c r="BX32" s="651">
        <v>97.2</v>
      </c>
      <c r="BY32" s="711"/>
      <c r="BZ32" s="711"/>
      <c r="CA32" s="711"/>
      <c r="CB32" s="712"/>
      <c r="CD32" s="689"/>
      <c r="CE32" s="690"/>
      <c r="CF32" s="660" t="s">
        <v>317</v>
      </c>
      <c r="CG32" s="661"/>
      <c r="CH32" s="661"/>
      <c r="CI32" s="661"/>
      <c r="CJ32" s="661"/>
      <c r="CK32" s="661"/>
      <c r="CL32" s="661"/>
      <c r="CM32" s="661"/>
      <c r="CN32" s="661"/>
      <c r="CO32" s="661"/>
      <c r="CP32" s="661"/>
      <c r="CQ32" s="662"/>
      <c r="CR32" s="645" t="s">
        <v>137</v>
      </c>
      <c r="CS32" s="646"/>
      <c r="CT32" s="646"/>
      <c r="CU32" s="646"/>
      <c r="CV32" s="646"/>
      <c r="CW32" s="646"/>
      <c r="CX32" s="646"/>
      <c r="CY32" s="647"/>
      <c r="CZ32" s="650" t="s">
        <v>137</v>
      </c>
      <c r="DA32" s="680"/>
      <c r="DB32" s="680"/>
      <c r="DC32" s="684"/>
      <c r="DD32" s="654" t="s">
        <v>137</v>
      </c>
      <c r="DE32" s="646"/>
      <c r="DF32" s="646"/>
      <c r="DG32" s="646"/>
      <c r="DH32" s="646"/>
      <c r="DI32" s="646"/>
      <c r="DJ32" s="646"/>
      <c r="DK32" s="647"/>
      <c r="DL32" s="654" t="s">
        <v>137</v>
      </c>
      <c r="DM32" s="646"/>
      <c r="DN32" s="646"/>
      <c r="DO32" s="646"/>
      <c r="DP32" s="646"/>
      <c r="DQ32" s="646"/>
      <c r="DR32" s="646"/>
      <c r="DS32" s="646"/>
      <c r="DT32" s="646"/>
      <c r="DU32" s="646"/>
      <c r="DV32" s="647"/>
      <c r="DW32" s="650" t="s">
        <v>137</v>
      </c>
      <c r="DX32" s="680"/>
      <c r="DY32" s="680"/>
      <c r="DZ32" s="680"/>
      <c r="EA32" s="680"/>
      <c r="EB32" s="680"/>
      <c r="EC32" s="681"/>
    </row>
    <row r="33" spans="2:133" ht="11.25" customHeight="1" x14ac:dyDescent="0.15">
      <c r="B33" s="642" t="s">
        <v>318</v>
      </c>
      <c r="C33" s="643"/>
      <c r="D33" s="643"/>
      <c r="E33" s="643"/>
      <c r="F33" s="643"/>
      <c r="G33" s="643"/>
      <c r="H33" s="643"/>
      <c r="I33" s="643"/>
      <c r="J33" s="643"/>
      <c r="K33" s="643"/>
      <c r="L33" s="643"/>
      <c r="M33" s="643"/>
      <c r="N33" s="643"/>
      <c r="O33" s="643"/>
      <c r="P33" s="643"/>
      <c r="Q33" s="644"/>
      <c r="R33" s="645">
        <v>662751</v>
      </c>
      <c r="S33" s="646"/>
      <c r="T33" s="646"/>
      <c r="U33" s="646"/>
      <c r="V33" s="646"/>
      <c r="W33" s="646"/>
      <c r="X33" s="646"/>
      <c r="Y33" s="647"/>
      <c r="Z33" s="648">
        <v>10</v>
      </c>
      <c r="AA33" s="648"/>
      <c r="AB33" s="648"/>
      <c r="AC33" s="648"/>
      <c r="AD33" s="649" t="s">
        <v>250</v>
      </c>
      <c r="AE33" s="649"/>
      <c r="AF33" s="649"/>
      <c r="AG33" s="649"/>
      <c r="AH33" s="649"/>
      <c r="AI33" s="649"/>
      <c r="AJ33" s="649"/>
      <c r="AK33" s="649"/>
      <c r="AL33" s="650" t="s">
        <v>137</v>
      </c>
      <c r="AM33" s="651"/>
      <c r="AN33" s="651"/>
      <c r="AO33" s="652"/>
      <c r="AP33" s="703"/>
      <c r="AQ33" s="704"/>
      <c r="AR33" s="704"/>
      <c r="AS33" s="704"/>
      <c r="AT33" s="707"/>
      <c r="AU33" s="232"/>
      <c r="AV33" s="232"/>
      <c r="AW33" s="232"/>
      <c r="AX33" s="694" t="s">
        <v>319</v>
      </c>
      <c r="AY33" s="695"/>
      <c r="AZ33" s="695"/>
      <c r="BA33" s="695"/>
      <c r="BB33" s="695"/>
      <c r="BC33" s="695"/>
      <c r="BD33" s="695"/>
      <c r="BE33" s="695"/>
      <c r="BF33" s="696"/>
      <c r="BG33" s="715">
        <v>98.7</v>
      </c>
      <c r="BH33" s="716"/>
      <c r="BI33" s="716"/>
      <c r="BJ33" s="716"/>
      <c r="BK33" s="716"/>
      <c r="BL33" s="716"/>
      <c r="BM33" s="717">
        <v>89.5</v>
      </c>
      <c r="BN33" s="716"/>
      <c r="BO33" s="716"/>
      <c r="BP33" s="716"/>
      <c r="BQ33" s="718"/>
      <c r="BR33" s="715">
        <v>98.7</v>
      </c>
      <c r="BS33" s="716"/>
      <c r="BT33" s="716"/>
      <c r="BU33" s="716"/>
      <c r="BV33" s="716"/>
      <c r="BW33" s="716"/>
      <c r="BX33" s="717">
        <v>88.8</v>
      </c>
      <c r="BY33" s="716"/>
      <c r="BZ33" s="716"/>
      <c r="CA33" s="716"/>
      <c r="CB33" s="718"/>
      <c r="CD33" s="660" t="s">
        <v>320</v>
      </c>
      <c r="CE33" s="661"/>
      <c r="CF33" s="661"/>
      <c r="CG33" s="661"/>
      <c r="CH33" s="661"/>
      <c r="CI33" s="661"/>
      <c r="CJ33" s="661"/>
      <c r="CK33" s="661"/>
      <c r="CL33" s="661"/>
      <c r="CM33" s="661"/>
      <c r="CN33" s="661"/>
      <c r="CO33" s="661"/>
      <c r="CP33" s="661"/>
      <c r="CQ33" s="662"/>
      <c r="CR33" s="645">
        <v>2438392</v>
      </c>
      <c r="CS33" s="682"/>
      <c r="CT33" s="682"/>
      <c r="CU33" s="682"/>
      <c r="CV33" s="682"/>
      <c r="CW33" s="682"/>
      <c r="CX33" s="682"/>
      <c r="CY33" s="683"/>
      <c r="CZ33" s="650">
        <v>37.6</v>
      </c>
      <c r="DA33" s="680"/>
      <c r="DB33" s="680"/>
      <c r="DC33" s="684"/>
      <c r="DD33" s="654">
        <v>2078796</v>
      </c>
      <c r="DE33" s="682"/>
      <c r="DF33" s="682"/>
      <c r="DG33" s="682"/>
      <c r="DH33" s="682"/>
      <c r="DI33" s="682"/>
      <c r="DJ33" s="682"/>
      <c r="DK33" s="683"/>
      <c r="DL33" s="654">
        <v>1532829</v>
      </c>
      <c r="DM33" s="682"/>
      <c r="DN33" s="682"/>
      <c r="DO33" s="682"/>
      <c r="DP33" s="682"/>
      <c r="DQ33" s="682"/>
      <c r="DR33" s="682"/>
      <c r="DS33" s="682"/>
      <c r="DT33" s="682"/>
      <c r="DU33" s="682"/>
      <c r="DV33" s="683"/>
      <c r="DW33" s="650">
        <v>41.7</v>
      </c>
      <c r="DX33" s="680"/>
      <c r="DY33" s="680"/>
      <c r="DZ33" s="680"/>
      <c r="EA33" s="680"/>
      <c r="EB33" s="680"/>
      <c r="EC33" s="681"/>
    </row>
    <row r="34" spans="2:133" ht="11.25" customHeight="1" x14ac:dyDescent="0.15">
      <c r="B34" s="642" t="s">
        <v>321</v>
      </c>
      <c r="C34" s="643"/>
      <c r="D34" s="643"/>
      <c r="E34" s="643"/>
      <c r="F34" s="643"/>
      <c r="G34" s="643"/>
      <c r="H34" s="643"/>
      <c r="I34" s="643"/>
      <c r="J34" s="643"/>
      <c r="K34" s="643"/>
      <c r="L34" s="643"/>
      <c r="M34" s="643"/>
      <c r="N34" s="643"/>
      <c r="O34" s="643"/>
      <c r="P34" s="643"/>
      <c r="Q34" s="644"/>
      <c r="R34" s="645">
        <v>403205</v>
      </c>
      <c r="S34" s="646"/>
      <c r="T34" s="646"/>
      <c r="U34" s="646"/>
      <c r="V34" s="646"/>
      <c r="W34" s="646"/>
      <c r="X34" s="646"/>
      <c r="Y34" s="647"/>
      <c r="Z34" s="648">
        <v>6.1</v>
      </c>
      <c r="AA34" s="648"/>
      <c r="AB34" s="648"/>
      <c r="AC34" s="648"/>
      <c r="AD34" s="649">
        <v>2437</v>
      </c>
      <c r="AE34" s="649"/>
      <c r="AF34" s="649"/>
      <c r="AG34" s="649"/>
      <c r="AH34" s="649"/>
      <c r="AI34" s="649"/>
      <c r="AJ34" s="649"/>
      <c r="AK34" s="649"/>
      <c r="AL34" s="650">
        <v>0.1</v>
      </c>
      <c r="AM34" s="651"/>
      <c r="AN34" s="651"/>
      <c r="AO34" s="65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0" t="s">
        <v>322</v>
      </c>
      <c r="CE34" s="661"/>
      <c r="CF34" s="661"/>
      <c r="CG34" s="661"/>
      <c r="CH34" s="661"/>
      <c r="CI34" s="661"/>
      <c r="CJ34" s="661"/>
      <c r="CK34" s="661"/>
      <c r="CL34" s="661"/>
      <c r="CM34" s="661"/>
      <c r="CN34" s="661"/>
      <c r="CO34" s="661"/>
      <c r="CP34" s="661"/>
      <c r="CQ34" s="662"/>
      <c r="CR34" s="645">
        <v>594616</v>
      </c>
      <c r="CS34" s="646"/>
      <c r="CT34" s="646"/>
      <c r="CU34" s="646"/>
      <c r="CV34" s="646"/>
      <c r="CW34" s="646"/>
      <c r="CX34" s="646"/>
      <c r="CY34" s="647"/>
      <c r="CZ34" s="650">
        <v>9.1999999999999993</v>
      </c>
      <c r="DA34" s="680"/>
      <c r="DB34" s="680"/>
      <c r="DC34" s="684"/>
      <c r="DD34" s="654">
        <v>493507</v>
      </c>
      <c r="DE34" s="646"/>
      <c r="DF34" s="646"/>
      <c r="DG34" s="646"/>
      <c r="DH34" s="646"/>
      <c r="DI34" s="646"/>
      <c r="DJ34" s="646"/>
      <c r="DK34" s="647"/>
      <c r="DL34" s="654">
        <v>454166</v>
      </c>
      <c r="DM34" s="646"/>
      <c r="DN34" s="646"/>
      <c r="DO34" s="646"/>
      <c r="DP34" s="646"/>
      <c r="DQ34" s="646"/>
      <c r="DR34" s="646"/>
      <c r="DS34" s="646"/>
      <c r="DT34" s="646"/>
      <c r="DU34" s="646"/>
      <c r="DV34" s="647"/>
      <c r="DW34" s="650">
        <v>12.4</v>
      </c>
      <c r="DX34" s="680"/>
      <c r="DY34" s="680"/>
      <c r="DZ34" s="680"/>
      <c r="EA34" s="680"/>
      <c r="EB34" s="680"/>
      <c r="EC34" s="681"/>
    </row>
    <row r="35" spans="2:133" ht="11.25" customHeight="1" x14ac:dyDescent="0.15">
      <c r="B35" s="642" t="s">
        <v>323</v>
      </c>
      <c r="C35" s="643"/>
      <c r="D35" s="643"/>
      <c r="E35" s="643"/>
      <c r="F35" s="643"/>
      <c r="G35" s="643"/>
      <c r="H35" s="643"/>
      <c r="I35" s="643"/>
      <c r="J35" s="643"/>
      <c r="K35" s="643"/>
      <c r="L35" s="643"/>
      <c r="M35" s="643"/>
      <c r="N35" s="643"/>
      <c r="O35" s="643"/>
      <c r="P35" s="643"/>
      <c r="Q35" s="644"/>
      <c r="R35" s="645">
        <v>42733</v>
      </c>
      <c r="S35" s="646"/>
      <c r="T35" s="646"/>
      <c r="U35" s="646"/>
      <c r="V35" s="646"/>
      <c r="W35" s="646"/>
      <c r="X35" s="646"/>
      <c r="Y35" s="647"/>
      <c r="Z35" s="648">
        <v>0.6</v>
      </c>
      <c r="AA35" s="648"/>
      <c r="AB35" s="648"/>
      <c r="AC35" s="648"/>
      <c r="AD35" s="649" t="s">
        <v>137</v>
      </c>
      <c r="AE35" s="649"/>
      <c r="AF35" s="649"/>
      <c r="AG35" s="649"/>
      <c r="AH35" s="649"/>
      <c r="AI35" s="649"/>
      <c r="AJ35" s="649"/>
      <c r="AK35" s="649"/>
      <c r="AL35" s="650" t="s">
        <v>137</v>
      </c>
      <c r="AM35" s="651"/>
      <c r="AN35" s="651"/>
      <c r="AO35" s="652"/>
      <c r="AP35" s="235"/>
      <c r="AQ35" s="624" t="s">
        <v>324</v>
      </c>
      <c r="AR35" s="625"/>
      <c r="AS35" s="625"/>
      <c r="AT35" s="625"/>
      <c r="AU35" s="625"/>
      <c r="AV35" s="625"/>
      <c r="AW35" s="625"/>
      <c r="AX35" s="625"/>
      <c r="AY35" s="625"/>
      <c r="AZ35" s="625"/>
      <c r="BA35" s="625"/>
      <c r="BB35" s="625"/>
      <c r="BC35" s="625"/>
      <c r="BD35" s="625"/>
      <c r="BE35" s="625"/>
      <c r="BF35" s="626"/>
      <c r="BG35" s="624" t="s">
        <v>325</v>
      </c>
      <c r="BH35" s="625"/>
      <c r="BI35" s="625"/>
      <c r="BJ35" s="625"/>
      <c r="BK35" s="625"/>
      <c r="BL35" s="625"/>
      <c r="BM35" s="625"/>
      <c r="BN35" s="625"/>
      <c r="BO35" s="625"/>
      <c r="BP35" s="625"/>
      <c r="BQ35" s="625"/>
      <c r="BR35" s="625"/>
      <c r="BS35" s="625"/>
      <c r="BT35" s="625"/>
      <c r="BU35" s="625"/>
      <c r="BV35" s="625"/>
      <c r="BW35" s="625"/>
      <c r="BX35" s="625"/>
      <c r="BY35" s="625"/>
      <c r="BZ35" s="625"/>
      <c r="CA35" s="625"/>
      <c r="CB35" s="626"/>
      <c r="CD35" s="660" t="s">
        <v>326</v>
      </c>
      <c r="CE35" s="661"/>
      <c r="CF35" s="661"/>
      <c r="CG35" s="661"/>
      <c r="CH35" s="661"/>
      <c r="CI35" s="661"/>
      <c r="CJ35" s="661"/>
      <c r="CK35" s="661"/>
      <c r="CL35" s="661"/>
      <c r="CM35" s="661"/>
      <c r="CN35" s="661"/>
      <c r="CO35" s="661"/>
      <c r="CP35" s="661"/>
      <c r="CQ35" s="662"/>
      <c r="CR35" s="645">
        <v>23262</v>
      </c>
      <c r="CS35" s="682"/>
      <c r="CT35" s="682"/>
      <c r="CU35" s="682"/>
      <c r="CV35" s="682"/>
      <c r="CW35" s="682"/>
      <c r="CX35" s="682"/>
      <c r="CY35" s="683"/>
      <c r="CZ35" s="650">
        <v>0.4</v>
      </c>
      <c r="DA35" s="680"/>
      <c r="DB35" s="680"/>
      <c r="DC35" s="684"/>
      <c r="DD35" s="654">
        <v>8515</v>
      </c>
      <c r="DE35" s="682"/>
      <c r="DF35" s="682"/>
      <c r="DG35" s="682"/>
      <c r="DH35" s="682"/>
      <c r="DI35" s="682"/>
      <c r="DJ35" s="682"/>
      <c r="DK35" s="683"/>
      <c r="DL35" s="654">
        <v>7530</v>
      </c>
      <c r="DM35" s="682"/>
      <c r="DN35" s="682"/>
      <c r="DO35" s="682"/>
      <c r="DP35" s="682"/>
      <c r="DQ35" s="682"/>
      <c r="DR35" s="682"/>
      <c r="DS35" s="682"/>
      <c r="DT35" s="682"/>
      <c r="DU35" s="682"/>
      <c r="DV35" s="683"/>
      <c r="DW35" s="650">
        <v>0.2</v>
      </c>
      <c r="DX35" s="680"/>
      <c r="DY35" s="680"/>
      <c r="DZ35" s="680"/>
      <c r="EA35" s="680"/>
      <c r="EB35" s="680"/>
      <c r="EC35" s="681"/>
    </row>
    <row r="36" spans="2:133" ht="11.25" customHeight="1" x14ac:dyDescent="0.15">
      <c r="B36" s="642" t="s">
        <v>327</v>
      </c>
      <c r="C36" s="643"/>
      <c r="D36" s="643"/>
      <c r="E36" s="643"/>
      <c r="F36" s="643"/>
      <c r="G36" s="643"/>
      <c r="H36" s="643"/>
      <c r="I36" s="643"/>
      <c r="J36" s="643"/>
      <c r="K36" s="643"/>
      <c r="L36" s="643"/>
      <c r="M36" s="643"/>
      <c r="N36" s="643"/>
      <c r="O36" s="643"/>
      <c r="P36" s="643"/>
      <c r="Q36" s="644"/>
      <c r="R36" s="645">
        <v>59055</v>
      </c>
      <c r="S36" s="646"/>
      <c r="T36" s="646"/>
      <c r="U36" s="646"/>
      <c r="V36" s="646"/>
      <c r="W36" s="646"/>
      <c r="X36" s="646"/>
      <c r="Y36" s="647"/>
      <c r="Z36" s="648">
        <v>0.9</v>
      </c>
      <c r="AA36" s="648"/>
      <c r="AB36" s="648"/>
      <c r="AC36" s="648"/>
      <c r="AD36" s="649" t="s">
        <v>137</v>
      </c>
      <c r="AE36" s="649"/>
      <c r="AF36" s="649"/>
      <c r="AG36" s="649"/>
      <c r="AH36" s="649"/>
      <c r="AI36" s="649"/>
      <c r="AJ36" s="649"/>
      <c r="AK36" s="649"/>
      <c r="AL36" s="650" t="s">
        <v>137</v>
      </c>
      <c r="AM36" s="651"/>
      <c r="AN36" s="651"/>
      <c r="AO36" s="652"/>
      <c r="AP36" s="235"/>
      <c r="AQ36" s="719" t="s">
        <v>328</v>
      </c>
      <c r="AR36" s="720"/>
      <c r="AS36" s="720"/>
      <c r="AT36" s="720"/>
      <c r="AU36" s="720"/>
      <c r="AV36" s="720"/>
      <c r="AW36" s="720"/>
      <c r="AX36" s="720"/>
      <c r="AY36" s="721"/>
      <c r="AZ36" s="634">
        <v>1089064</v>
      </c>
      <c r="BA36" s="635"/>
      <c r="BB36" s="635"/>
      <c r="BC36" s="635"/>
      <c r="BD36" s="635"/>
      <c r="BE36" s="635"/>
      <c r="BF36" s="722"/>
      <c r="BG36" s="656" t="s">
        <v>329</v>
      </c>
      <c r="BH36" s="657"/>
      <c r="BI36" s="657"/>
      <c r="BJ36" s="657"/>
      <c r="BK36" s="657"/>
      <c r="BL36" s="657"/>
      <c r="BM36" s="657"/>
      <c r="BN36" s="657"/>
      <c r="BO36" s="657"/>
      <c r="BP36" s="657"/>
      <c r="BQ36" s="657"/>
      <c r="BR36" s="657"/>
      <c r="BS36" s="657"/>
      <c r="BT36" s="657"/>
      <c r="BU36" s="658"/>
      <c r="BV36" s="634">
        <v>102435</v>
      </c>
      <c r="BW36" s="635"/>
      <c r="BX36" s="635"/>
      <c r="BY36" s="635"/>
      <c r="BZ36" s="635"/>
      <c r="CA36" s="635"/>
      <c r="CB36" s="722"/>
      <c r="CD36" s="660" t="s">
        <v>330</v>
      </c>
      <c r="CE36" s="661"/>
      <c r="CF36" s="661"/>
      <c r="CG36" s="661"/>
      <c r="CH36" s="661"/>
      <c r="CI36" s="661"/>
      <c r="CJ36" s="661"/>
      <c r="CK36" s="661"/>
      <c r="CL36" s="661"/>
      <c r="CM36" s="661"/>
      <c r="CN36" s="661"/>
      <c r="CO36" s="661"/>
      <c r="CP36" s="661"/>
      <c r="CQ36" s="662"/>
      <c r="CR36" s="645">
        <v>908715</v>
      </c>
      <c r="CS36" s="646"/>
      <c r="CT36" s="646"/>
      <c r="CU36" s="646"/>
      <c r="CV36" s="646"/>
      <c r="CW36" s="646"/>
      <c r="CX36" s="646"/>
      <c r="CY36" s="647"/>
      <c r="CZ36" s="650">
        <v>14</v>
      </c>
      <c r="DA36" s="680"/>
      <c r="DB36" s="680"/>
      <c r="DC36" s="684"/>
      <c r="DD36" s="654">
        <v>836997</v>
      </c>
      <c r="DE36" s="646"/>
      <c r="DF36" s="646"/>
      <c r="DG36" s="646"/>
      <c r="DH36" s="646"/>
      <c r="DI36" s="646"/>
      <c r="DJ36" s="646"/>
      <c r="DK36" s="647"/>
      <c r="DL36" s="654">
        <v>526207</v>
      </c>
      <c r="DM36" s="646"/>
      <c r="DN36" s="646"/>
      <c r="DO36" s="646"/>
      <c r="DP36" s="646"/>
      <c r="DQ36" s="646"/>
      <c r="DR36" s="646"/>
      <c r="DS36" s="646"/>
      <c r="DT36" s="646"/>
      <c r="DU36" s="646"/>
      <c r="DV36" s="647"/>
      <c r="DW36" s="650">
        <v>14.3</v>
      </c>
      <c r="DX36" s="680"/>
      <c r="DY36" s="680"/>
      <c r="DZ36" s="680"/>
      <c r="EA36" s="680"/>
      <c r="EB36" s="680"/>
      <c r="EC36" s="681"/>
    </row>
    <row r="37" spans="2:133" ht="11.25" customHeight="1" x14ac:dyDescent="0.15">
      <c r="B37" s="642" t="s">
        <v>331</v>
      </c>
      <c r="C37" s="643"/>
      <c r="D37" s="643"/>
      <c r="E37" s="643"/>
      <c r="F37" s="643"/>
      <c r="G37" s="643"/>
      <c r="H37" s="643"/>
      <c r="I37" s="643"/>
      <c r="J37" s="643"/>
      <c r="K37" s="643"/>
      <c r="L37" s="643"/>
      <c r="M37" s="643"/>
      <c r="N37" s="643"/>
      <c r="O37" s="643"/>
      <c r="P37" s="643"/>
      <c r="Q37" s="644"/>
      <c r="R37" s="645">
        <v>131841</v>
      </c>
      <c r="S37" s="646"/>
      <c r="T37" s="646"/>
      <c r="U37" s="646"/>
      <c r="V37" s="646"/>
      <c r="W37" s="646"/>
      <c r="X37" s="646"/>
      <c r="Y37" s="647"/>
      <c r="Z37" s="648">
        <v>2</v>
      </c>
      <c r="AA37" s="648"/>
      <c r="AB37" s="648"/>
      <c r="AC37" s="648"/>
      <c r="AD37" s="649" t="s">
        <v>137</v>
      </c>
      <c r="AE37" s="649"/>
      <c r="AF37" s="649"/>
      <c r="AG37" s="649"/>
      <c r="AH37" s="649"/>
      <c r="AI37" s="649"/>
      <c r="AJ37" s="649"/>
      <c r="AK37" s="649"/>
      <c r="AL37" s="650" t="s">
        <v>137</v>
      </c>
      <c r="AM37" s="651"/>
      <c r="AN37" s="651"/>
      <c r="AO37" s="652"/>
      <c r="AQ37" s="723" t="s">
        <v>332</v>
      </c>
      <c r="AR37" s="724"/>
      <c r="AS37" s="724"/>
      <c r="AT37" s="724"/>
      <c r="AU37" s="724"/>
      <c r="AV37" s="724"/>
      <c r="AW37" s="724"/>
      <c r="AX37" s="724"/>
      <c r="AY37" s="725"/>
      <c r="AZ37" s="645">
        <v>402727</v>
      </c>
      <c r="BA37" s="646"/>
      <c r="BB37" s="646"/>
      <c r="BC37" s="646"/>
      <c r="BD37" s="682"/>
      <c r="BE37" s="682"/>
      <c r="BF37" s="712"/>
      <c r="BG37" s="660" t="s">
        <v>333</v>
      </c>
      <c r="BH37" s="661"/>
      <c r="BI37" s="661"/>
      <c r="BJ37" s="661"/>
      <c r="BK37" s="661"/>
      <c r="BL37" s="661"/>
      <c r="BM37" s="661"/>
      <c r="BN37" s="661"/>
      <c r="BO37" s="661"/>
      <c r="BP37" s="661"/>
      <c r="BQ37" s="661"/>
      <c r="BR37" s="661"/>
      <c r="BS37" s="661"/>
      <c r="BT37" s="661"/>
      <c r="BU37" s="662"/>
      <c r="BV37" s="645">
        <v>79969</v>
      </c>
      <c r="BW37" s="646"/>
      <c r="BX37" s="646"/>
      <c r="BY37" s="646"/>
      <c r="BZ37" s="646"/>
      <c r="CA37" s="646"/>
      <c r="CB37" s="655"/>
      <c r="CD37" s="660" t="s">
        <v>334</v>
      </c>
      <c r="CE37" s="661"/>
      <c r="CF37" s="661"/>
      <c r="CG37" s="661"/>
      <c r="CH37" s="661"/>
      <c r="CI37" s="661"/>
      <c r="CJ37" s="661"/>
      <c r="CK37" s="661"/>
      <c r="CL37" s="661"/>
      <c r="CM37" s="661"/>
      <c r="CN37" s="661"/>
      <c r="CO37" s="661"/>
      <c r="CP37" s="661"/>
      <c r="CQ37" s="662"/>
      <c r="CR37" s="645">
        <v>240473</v>
      </c>
      <c r="CS37" s="682"/>
      <c r="CT37" s="682"/>
      <c r="CU37" s="682"/>
      <c r="CV37" s="682"/>
      <c r="CW37" s="682"/>
      <c r="CX37" s="682"/>
      <c r="CY37" s="683"/>
      <c r="CZ37" s="650">
        <v>3.7</v>
      </c>
      <c r="DA37" s="680"/>
      <c r="DB37" s="680"/>
      <c r="DC37" s="684"/>
      <c r="DD37" s="654">
        <v>240373</v>
      </c>
      <c r="DE37" s="682"/>
      <c r="DF37" s="682"/>
      <c r="DG37" s="682"/>
      <c r="DH37" s="682"/>
      <c r="DI37" s="682"/>
      <c r="DJ37" s="682"/>
      <c r="DK37" s="683"/>
      <c r="DL37" s="654">
        <v>212568</v>
      </c>
      <c r="DM37" s="682"/>
      <c r="DN37" s="682"/>
      <c r="DO37" s="682"/>
      <c r="DP37" s="682"/>
      <c r="DQ37" s="682"/>
      <c r="DR37" s="682"/>
      <c r="DS37" s="682"/>
      <c r="DT37" s="682"/>
      <c r="DU37" s="682"/>
      <c r="DV37" s="683"/>
      <c r="DW37" s="650">
        <v>5.8</v>
      </c>
      <c r="DX37" s="680"/>
      <c r="DY37" s="680"/>
      <c r="DZ37" s="680"/>
      <c r="EA37" s="680"/>
      <c r="EB37" s="680"/>
      <c r="EC37" s="681"/>
    </row>
    <row r="38" spans="2:133" ht="11.25" customHeight="1" x14ac:dyDescent="0.15">
      <c r="B38" s="642" t="s">
        <v>335</v>
      </c>
      <c r="C38" s="643"/>
      <c r="D38" s="643"/>
      <c r="E38" s="643"/>
      <c r="F38" s="643"/>
      <c r="G38" s="643"/>
      <c r="H38" s="643"/>
      <c r="I38" s="643"/>
      <c r="J38" s="643"/>
      <c r="K38" s="643"/>
      <c r="L38" s="643"/>
      <c r="M38" s="643"/>
      <c r="N38" s="643"/>
      <c r="O38" s="643"/>
      <c r="P38" s="643"/>
      <c r="Q38" s="644"/>
      <c r="R38" s="645">
        <v>91505</v>
      </c>
      <c r="S38" s="646"/>
      <c r="T38" s="646"/>
      <c r="U38" s="646"/>
      <c r="V38" s="646"/>
      <c r="W38" s="646"/>
      <c r="X38" s="646"/>
      <c r="Y38" s="647"/>
      <c r="Z38" s="648">
        <v>1.4</v>
      </c>
      <c r="AA38" s="648"/>
      <c r="AB38" s="648"/>
      <c r="AC38" s="648"/>
      <c r="AD38" s="649">
        <v>11455</v>
      </c>
      <c r="AE38" s="649"/>
      <c r="AF38" s="649"/>
      <c r="AG38" s="649"/>
      <c r="AH38" s="649"/>
      <c r="AI38" s="649"/>
      <c r="AJ38" s="649"/>
      <c r="AK38" s="649"/>
      <c r="AL38" s="650">
        <v>0.3</v>
      </c>
      <c r="AM38" s="651"/>
      <c r="AN38" s="651"/>
      <c r="AO38" s="652"/>
      <c r="AQ38" s="723" t="s">
        <v>336</v>
      </c>
      <c r="AR38" s="724"/>
      <c r="AS38" s="724"/>
      <c r="AT38" s="724"/>
      <c r="AU38" s="724"/>
      <c r="AV38" s="724"/>
      <c r="AW38" s="724"/>
      <c r="AX38" s="724"/>
      <c r="AY38" s="725"/>
      <c r="AZ38" s="645">
        <v>70559</v>
      </c>
      <c r="BA38" s="646"/>
      <c r="BB38" s="646"/>
      <c r="BC38" s="646"/>
      <c r="BD38" s="682"/>
      <c r="BE38" s="682"/>
      <c r="BF38" s="712"/>
      <c r="BG38" s="660" t="s">
        <v>337</v>
      </c>
      <c r="BH38" s="661"/>
      <c r="BI38" s="661"/>
      <c r="BJ38" s="661"/>
      <c r="BK38" s="661"/>
      <c r="BL38" s="661"/>
      <c r="BM38" s="661"/>
      <c r="BN38" s="661"/>
      <c r="BO38" s="661"/>
      <c r="BP38" s="661"/>
      <c r="BQ38" s="661"/>
      <c r="BR38" s="661"/>
      <c r="BS38" s="661"/>
      <c r="BT38" s="661"/>
      <c r="BU38" s="662"/>
      <c r="BV38" s="645">
        <v>1958</v>
      </c>
      <c r="BW38" s="646"/>
      <c r="BX38" s="646"/>
      <c r="BY38" s="646"/>
      <c r="BZ38" s="646"/>
      <c r="CA38" s="646"/>
      <c r="CB38" s="655"/>
      <c r="CD38" s="660" t="s">
        <v>338</v>
      </c>
      <c r="CE38" s="661"/>
      <c r="CF38" s="661"/>
      <c r="CG38" s="661"/>
      <c r="CH38" s="661"/>
      <c r="CI38" s="661"/>
      <c r="CJ38" s="661"/>
      <c r="CK38" s="661"/>
      <c r="CL38" s="661"/>
      <c r="CM38" s="661"/>
      <c r="CN38" s="661"/>
      <c r="CO38" s="661"/>
      <c r="CP38" s="661"/>
      <c r="CQ38" s="662"/>
      <c r="CR38" s="645">
        <v>686337</v>
      </c>
      <c r="CS38" s="646"/>
      <c r="CT38" s="646"/>
      <c r="CU38" s="646"/>
      <c r="CV38" s="646"/>
      <c r="CW38" s="646"/>
      <c r="CX38" s="646"/>
      <c r="CY38" s="647"/>
      <c r="CZ38" s="650">
        <v>10.6</v>
      </c>
      <c r="DA38" s="680"/>
      <c r="DB38" s="680"/>
      <c r="DC38" s="684"/>
      <c r="DD38" s="654">
        <v>570007</v>
      </c>
      <c r="DE38" s="646"/>
      <c r="DF38" s="646"/>
      <c r="DG38" s="646"/>
      <c r="DH38" s="646"/>
      <c r="DI38" s="646"/>
      <c r="DJ38" s="646"/>
      <c r="DK38" s="647"/>
      <c r="DL38" s="654">
        <v>544773</v>
      </c>
      <c r="DM38" s="646"/>
      <c r="DN38" s="646"/>
      <c r="DO38" s="646"/>
      <c r="DP38" s="646"/>
      <c r="DQ38" s="646"/>
      <c r="DR38" s="646"/>
      <c r="DS38" s="646"/>
      <c r="DT38" s="646"/>
      <c r="DU38" s="646"/>
      <c r="DV38" s="647"/>
      <c r="DW38" s="650">
        <v>14.8</v>
      </c>
      <c r="DX38" s="680"/>
      <c r="DY38" s="680"/>
      <c r="DZ38" s="680"/>
      <c r="EA38" s="680"/>
      <c r="EB38" s="680"/>
      <c r="EC38" s="681"/>
    </row>
    <row r="39" spans="2:133" ht="11.25" customHeight="1" x14ac:dyDescent="0.15">
      <c r="B39" s="642" t="s">
        <v>339</v>
      </c>
      <c r="C39" s="643"/>
      <c r="D39" s="643"/>
      <c r="E39" s="643"/>
      <c r="F39" s="643"/>
      <c r="G39" s="643"/>
      <c r="H39" s="643"/>
      <c r="I39" s="643"/>
      <c r="J39" s="643"/>
      <c r="K39" s="643"/>
      <c r="L39" s="643"/>
      <c r="M39" s="643"/>
      <c r="N39" s="643"/>
      <c r="O39" s="643"/>
      <c r="P39" s="643"/>
      <c r="Q39" s="644"/>
      <c r="R39" s="645">
        <v>563510</v>
      </c>
      <c r="S39" s="646"/>
      <c r="T39" s="646"/>
      <c r="U39" s="646"/>
      <c r="V39" s="646"/>
      <c r="W39" s="646"/>
      <c r="X39" s="646"/>
      <c r="Y39" s="647"/>
      <c r="Z39" s="648">
        <v>8.5</v>
      </c>
      <c r="AA39" s="648"/>
      <c r="AB39" s="648"/>
      <c r="AC39" s="648"/>
      <c r="AD39" s="649" t="s">
        <v>137</v>
      </c>
      <c r="AE39" s="649"/>
      <c r="AF39" s="649"/>
      <c r="AG39" s="649"/>
      <c r="AH39" s="649"/>
      <c r="AI39" s="649"/>
      <c r="AJ39" s="649"/>
      <c r="AK39" s="649"/>
      <c r="AL39" s="650" t="s">
        <v>137</v>
      </c>
      <c r="AM39" s="651"/>
      <c r="AN39" s="651"/>
      <c r="AO39" s="652"/>
      <c r="AQ39" s="723" t="s">
        <v>340</v>
      </c>
      <c r="AR39" s="724"/>
      <c r="AS39" s="724"/>
      <c r="AT39" s="724"/>
      <c r="AU39" s="724"/>
      <c r="AV39" s="724"/>
      <c r="AW39" s="724"/>
      <c r="AX39" s="724"/>
      <c r="AY39" s="725"/>
      <c r="AZ39" s="645" t="s">
        <v>137</v>
      </c>
      <c r="BA39" s="646"/>
      <c r="BB39" s="646"/>
      <c r="BC39" s="646"/>
      <c r="BD39" s="682"/>
      <c r="BE39" s="682"/>
      <c r="BF39" s="712"/>
      <c r="BG39" s="660" t="s">
        <v>341</v>
      </c>
      <c r="BH39" s="661"/>
      <c r="BI39" s="661"/>
      <c r="BJ39" s="661"/>
      <c r="BK39" s="661"/>
      <c r="BL39" s="661"/>
      <c r="BM39" s="661"/>
      <c r="BN39" s="661"/>
      <c r="BO39" s="661"/>
      <c r="BP39" s="661"/>
      <c r="BQ39" s="661"/>
      <c r="BR39" s="661"/>
      <c r="BS39" s="661"/>
      <c r="BT39" s="661"/>
      <c r="BU39" s="662"/>
      <c r="BV39" s="645">
        <v>3093</v>
      </c>
      <c r="BW39" s="646"/>
      <c r="BX39" s="646"/>
      <c r="BY39" s="646"/>
      <c r="BZ39" s="646"/>
      <c r="CA39" s="646"/>
      <c r="CB39" s="655"/>
      <c r="CD39" s="660" t="s">
        <v>342</v>
      </c>
      <c r="CE39" s="661"/>
      <c r="CF39" s="661"/>
      <c r="CG39" s="661"/>
      <c r="CH39" s="661"/>
      <c r="CI39" s="661"/>
      <c r="CJ39" s="661"/>
      <c r="CK39" s="661"/>
      <c r="CL39" s="661"/>
      <c r="CM39" s="661"/>
      <c r="CN39" s="661"/>
      <c r="CO39" s="661"/>
      <c r="CP39" s="661"/>
      <c r="CQ39" s="662"/>
      <c r="CR39" s="645">
        <v>8224</v>
      </c>
      <c r="CS39" s="682"/>
      <c r="CT39" s="682"/>
      <c r="CU39" s="682"/>
      <c r="CV39" s="682"/>
      <c r="CW39" s="682"/>
      <c r="CX39" s="682"/>
      <c r="CY39" s="683"/>
      <c r="CZ39" s="650">
        <v>0.1</v>
      </c>
      <c r="DA39" s="680"/>
      <c r="DB39" s="680"/>
      <c r="DC39" s="684"/>
      <c r="DD39" s="654">
        <v>2532</v>
      </c>
      <c r="DE39" s="682"/>
      <c r="DF39" s="682"/>
      <c r="DG39" s="682"/>
      <c r="DH39" s="682"/>
      <c r="DI39" s="682"/>
      <c r="DJ39" s="682"/>
      <c r="DK39" s="683"/>
      <c r="DL39" s="654" t="s">
        <v>137</v>
      </c>
      <c r="DM39" s="682"/>
      <c r="DN39" s="682"/>
      <c r="DO39" s="682"/>
      <c r="DP39" s="682"/>
      <c r="DQ39" s="682"/>
      <c r="DR39" s="682"/>
      <c r="DS39" s="682"/>
      <c r="DT39" s="682"/>
      <c r="DU39" s="682"/>
      <c r="DV39" s="683"/>
      <c r="DW39" s="650" t="s">
        <v>137</v>
      </c>
      <c r="DX39" s="680"/>
      <c r="DY39" s="680"/>
      <c r="DZ39" s="680"/>
      <c r="EA39" s="680"/>
      <c r="EB39" s="680"/>
      <c r="EC39" s="681"/>
    </row>
    <row r="40" spans="2:133" ht="11.25" customHeight="1" x14ac:dyDescent="0.15">
      <c r="B40" s="642" t="s">
        <v>343</v>
      </c>
      <c r="C40" s="643"/>
      <c r="D40" s="643"/>
      <c r="E40" s="643"/>
      <c r="F40" s="643"/>
      <c r="G40" s="643"/>
      <c r="H40" s="643"/>
      <c r="I40" s="643"/>
      <c r="J40" s="643"/>
      <c r="K40" s="643"/>
      <c r="L40" s="643"/>
      <c r="M40" s="643"/>
      <c r="N40" s="643"/>
      <c r="O40" s="643"/>
      <c r="P40" s="643"/>
      <c r="Q40" s="644"/>
      <c r="R40" s="645" t="s">
        <v>250</v>
      </c>
      <c r="S40" s="646"/>
      <c r="T40" s="646"/>
      <c r="U40" s="646"/>
      <c r="V40" s="646"/>
      <c r="W40" s="646"/>
      <c r="X40" s="646"/>
      <c r="Y40" s="647"/>
      <c r="Z40" s="648" t="s">
        <v>137</v>
      </c>
      <c r="AA40" s="648"/>
      <c r="AB40" s="648"/>
      <c r="AC40" s="648"/>
      <c r="AD40" s="649" t="s">
        <v>137</v>
      </c>
      <c r="AE40" s="649"/>
      <c r="AF40" s="649"/>
      <c r="AG40" s="649"/>
      <c r="AH40" s="649"/>
      <c r="AI40" s="649"/>
      <c r="AJ40" s="649"/>
      <c r="AK40" s="649"/>
      <c r="AL40" s="650" t="s">
        <v>250</v>
      </c>
      <c r="AM40" s="651"/>
      <c r="AN40" s="651"/>
      <c r="AO40" s="652"/>
      <c r="AQ40" s="723" t="s">
        <v>344</v>
      </c>
      <c r="AR40" s="724"/>
      <c r="AS40" s="724"/>
      <c r="AT40" s="724"/>
      <c r="AU40" s="724"/>
      <c r="AV40" s="724"/>
      <c r="AW40" s="724"/>
      <c r="AX40" s="724"/>
      <c r="AY40" s="725"/>
      <c r="AZ40" s="645" t="s">
        <v>137</v>
      </c>
      <c r="BA40" s="646"/>
      <c r="BB40" s="646"/>
      <c r="BC40" s="646"/>
      <c r="BD40" s="682"/>
      <c r="BE40" s="682"/>
      <c r="BF40" s="712"/>
      <c r="BG40" s="726" t="s">
        <v>345</v>
      </c>
      <c r="BH40" s="727"/>
      <c r="BI40" s="727"/>
      <c r="BJ40" s="727"/>
      <c r="BK40" s="727"/>
      <c r="BL40" s="236"/>
      <c r="BM40" s="661" t="s">
        <v>346</v>
      </c>
      <c r="BN40" s="661"/>
      <c r="BO40" s="661"/>
      <c r="BP40" s="661"/>
      <c r="BQ40" s="661"/>
      <c r="BR40" s="661"/>
      <c r="BS40" s="661"/>
      <c r="BT40" s="661"/>
      <c r="BU40" s="662"/>
      <c r="BV40" s="645">
        <v>99</v>
      </c>
      <c r="BW40" s="646"/>
      <c r="BX40" s="646"/>
      <c r="BY40" s="646"/>
      <c r="BZ40" s="646"/>
      <c r="CA40" s="646"/>
      <c r="CB40" s="655"/>
      <c r="CD40" s="660" t="s">
        <v>347</v>
      </c>
      <c r="CE40" s="661"/>
      <c r="CF40" s="661"/>
      <c r="CG40" s="661"/>
      <c r="CH40" s="661"/>
      <c r="CI40" s="661"/>
      <c r="CJ40" s="661"/>
      <c r="CK40" s="661"/>
      <c r="CL40" s="661"/>
      <c r="CM40" s="661"/>
      <c r="CN40" s="661"/>
      <c r="CO40" s="661"/>
      <c r="CP40" s="661"/>
      <c r="CQ40" s="662"/>
      <c r="CR40" s="645">
        <v>217238</v>
      </c>
      <c r="CS40" s="646"/>
      <c r="CT40" s="646"/>
      <c r="CU40" s="646"/>
      <c r="CV40" s="646"/>
      <c r="CW40" s="646"/>
      <c r="CX40" s="646"/>
      <c r="CY40" s="647"/>
      <c r="CZ40" s="650">
        <v>3.3</v>
      </c>
      <c r="DA40" s="680"/>
      <c r="DB40" s="680"/>
      <c r="DC40" s="684"/>
      <c r="DD40" s="654">
        <v>167238</v>
      </c>
      <c r="DE40" s="646"/>
      <c r="DF40" s="646"/>
      <c r="DG40" s="646"/>
      <c r="DH40" s="646"/>
      <c r="DI40" s="646"/>
      <c r="DJ40" s="646"/>
      <c r="DK40" s="647"/>
      <c r="DL40" s="654">
        <v>153</v>
      </c>
      <c r="DM40" s="646"/>
      <c r="DN40" s="646"/>
      <c r="DO40" s="646"/>
      <c r="DP40" s="646"/>
      <c r="DQ40" s="646"/>
      <c r="DR40" s="646"/>
      <c r="DS40" s="646"/>
      <c r="DT40" s="646"/>
      <c r="DU40" s="646"/>
      <c r="DV40" s="647"/>
      <c r="DW40" s="650">
        <v>0</v>
      </c>
      <c r="DX40" s="680"/>
      <c r="DY40" s="680"/>
      <c r="DZ40" s="680"/>
      <c r="EA40" s="680"/>
      <c r="EB40" s="680"/>
      <c r="EC40" s="681"/>
    </row>
    <row r="41" spans="2:133" ht="11.25" customHeight="1" x14ac:dyDescent="0.15">
      <c r="B41" s="642" t="s">
        <v>348</v>
      </c>
      <c r="C41" s="643"/>
      <c r="D41" s="643"/>
      <c r="E41" s="643"/>
      <c r="F41" s="643"/>
      <c r="G41" s="643"/>
      <c r="H41" s="643"/>
      <c r="I41" s="643"/>
      <c r="J41" s="643"/>
      <c r="K41" s="643"/>
      <c r="L41" s="643"/>
      <c r="M41" s="643"/>
      <c r="N41" s="643"/>
      <c r="O41" s="643"/>
      <c r="P41" s="643"/>
      <c r="Q41" s="644"/>
      <c r="R41" s="645">
        <v>135210</v>
      </c>
      <c r="S41" s="646"/>
      <c r="T41" s="646"/>
      <c r="U41" s="646"/>
      <c r="V41" s="646"/>
      <c r="W41" s="646"/>
      <c r="X41" s="646"/>
      <c r="Y41" s="647"/>
      <c r="Z41" s="648">
        <v>2</v>
      </c>
      <c r="AA41" s="648"/>
      <c r="AB41" s="648"/>
      <c r="AC41" s="648"/>
      <c r="AD41" s="649" t="s">
        <v>137</v>
      </c>
      <c r="AE41" s="649"/>
      <c r="AF41" s="649"/>
      <c r="AG41" s="649"/>
      <c r="AH41" s="649"/>
      <c r="AI41" s="649"/>
      <c r="AJ41" s="649"/>
      <c r="AK41" s="649"/>
      <c r="AL41" s="650" t="s">
        <v>250</v>
      </c>
      <c r="AM41" s="651"/>
      <c r="AN41" s="651"/>
      <c r="AO41" s="652"/>
      <c r="AQ41" s="723" t="s">
        <v>349</v>
      </c>
      <c r="AR41" s="724"/>
      <c r="AS41" s="724"/>
      <c r="AT41" s="724"/>
      <c r="AU41" s="724"/>
      <c r="AV41" s="724"/>
      <c r="AW41" s="724"/>
      <c r="AX41" s="724"/>
      <c r="AY41" s="725"/>
      <c r="AZ41" s="645">
        <v>145504</v>
      </c>
      <c r="BA41" s="646"/>
      <c r="BB41" s="646"/>
      <c r="BC41" s="646"/>
      <c r="BD41" s="682"/>
      <c r="BE41" s="682"/>
      <c r="BF41" s="712"/>
      <c r="BG41" s="726"/>
      <c r="BH41" s="727"/>
      <c r="BI41" s="727"/>
      <c r="BJ41" s="727"/>
      <c r="BK41" s="727"/>
      <c r="BL41" s="236"/>
      <c r="BM41" s="661" t="s">
        <v>350</v>
      </c>
      <c r="BN41" s="661"/>
      <c r="BO41" s="661"/>
      <c r="BP41" s="661"/>
      <c r="BQ41" s="661"/>
      <c r="BR41" s="661"/>
      <c r="BS41" s="661"/>
      <c r="BT41" s="661"/>
      <c r="BU41" s="662"/>
      <c r="BV41" s="645" t="s">
        <v>137</v>
      </c>
      <c r="BW41" s="646"/>
      <c r="BX41" s="646"/>
      <c r="BY41" s="646"/>
      <c r="BZ41" s="646"/>
      <c r="CA41" s="646"/>
      <c r="CB41" s="655"/>
      <c r="CD41" s="660" t="s">
        <v>351</v>
      </c>
      <c r="CE41" s="661"/>
      <c r="CF41" s="661"/>
      <c r="CG41" s="661"/>
      <c r="CH41" s="661"/>
      <c r="CI41" s="661"/>
      <c r="CJ41" s="661"/>
      <c r="CK41" s="661"/>
      <c r="CL41" s="661"/>
      <c r="CM41" s="661"/>
      <c r="CN41" s="661"/>
      <c r="CO41" s="661"/>
      <c r="CP41" s="661"/>
      <c r="CQ41" s="662"/>
      <c r="CR41" s="645" t="s">
        <v>137</v>
      </c>
      <c r="CS41" s="682"/>
      <c r="CT41" s="682"/>
      <c r="CU41" s="682"/>
      <c r="CV41" s="682"/>
      <c r="CW41" s="682"/>
      <c r="CX41" s="682"/>
      <c r="CY41" s="683"/>
      <c r="CZ41" s="650" t="s">
        <v>137</v>
      </c>
      <c r="DA41" s="680"/>
      <c r="DB41" s="680"/>
      <c r="DC41" s="684"/>
      <c r="DD41" s="654" t="s">
        <v>250</v>
      </c>
      <c r="DE41" s="682"/>
      <c r="DF41" s="682"/>
      <c r="DG41" s="682"/>
      <c r="DH41" s="682"/>
      <c r="DI41" s="682"/>
      <c r="DJ41" s="682"/>
      <c r="DK41" s="683"/>
      <c r="DL41" s="732"/>
      <c r="DM41" s="733"/>
      <c r="DN41" s="733"/>
      <c r="DO41" s="733"/>
      <c r="DP41" s="733"/>
      <c r="DQ41" s="733"/>
      <c r="DR41" s="733"/>
      <c r="DS41" s="733"/>
      <c r="DT41" s="733"/>
      <c r="DU41" s="733"/>
      <c r="DV41" s="734"/>
      <c r="DW41" s="735"/>
      <c r="DX41" s="736"/>
      <c r="DY41" s="736"/>
      <c r="DZ41" s="736"/>
      <c r="EA41" s="736"/>
      <c r="EB41" s="736"/>
      <c r="EC41" s="737"/>
    </row>
    <row r="42" spans="2:133" ht="11.25" customHeight="1" x14ac:dyDescent="0.15">
      <c r="B42" s="694" t="s">
        <v>352</v>
      </c>
      <c r="C42" s="695"/>
      <c r="D42" s="695"/>
      <c r="E42" s="695"/>
      <c r="F42" s="695"/>
      <c r="G42" s="695"/>
      <c r="H42" s="695"/>
      <c r="I42" s="695"/>
      <c r="J42" s="695"/>
      <c r="K42" s="695"/>
      <c r="L42" s="695"/>
      <c r="M42" s="695"/>
      <c r="N42" s="695"/>
      <c r="O42" s="695"/>
      <c r="P42" s="695"/>
      <c r="Q42" s="696"/>
      <c r="R42" s="730">
        <v>6628503</v>
      </c>
      <c r="S42" s="731"/>
      <c r="T42" s="731"/>
      <c r="U42" s="731"/>
      <c r="V42" s="731"/>
      <c r="W42" s="731"/>
      <c r="X42" s="731"/>
      <c r="Y42" s="739"/>
      <c r="Z42" s="740">
        <v>100</v>
      </c>
      <c r="AA42" s="740"/>
      <c r="AB42" s="740"/>
      <c r="AC42" s="740"/>
      <c r="AD42" s="741">
        <v>3538636</v>
      </c>
      <c r="AE42" s="741"/>
      <c r="AF42" s="741"/>
      <c r="AG42" s="741"/>
      <c r="AH42" s="741"/>
      <c r="AI42" s="741"/>
      <c r="AJ42" s="741"/>
      <c r="AK42" s="741"/>
      <c r="AL42" s="742">
        <v>100</v>
      </c>
      <c r="AM42" s="717"/>
      <c r="AN42" s="717"/>
      <c r="AO42" s="743"/>
      <c r="AQ42" s="744" t="s">
        <v>353</v>
      </c>
      <c r="AR42" s="745"/>
      <c r="AS42" s="745"/>
      <c r="AT42" s="745"/>
      <c r="AU42" s="745"/>
      <c r="AV42" s="745"/>
      <c r="AW42" s="745"/>
      <c r="AX42" s="745"/>
      <c r="AY42" s="746"/>
      <c r="AZ42" s="730">
        <v>470274</v>
      </c>
      <c r="BA42" s="731"/>
      <c r="BB42" s="731"/>
      <c r="BC42" s="731"/>
      <c r="BD42" s="716"/>
      <c r="BE42" s="716"/>
      <c r="BF42" s="718"/>
      <c r="BG42" s="728"/>
      <c r="BH42" s="729"/>
      <c r="BI42" s="729"/>
      <c r="BJ42" s="729"/>
      <c r="BK42" s="729"/>
      <c r="BL42" s="237"/>
      <c r="BM42" s="671" t="s">
        <v>354</v>
      </c>
      <c r="BN42" s="671"/>
      <c r="BO42" s="671"/>
      <c r="BP42" s="671"/>
      <c r="BQ42" s="671"/>
      <c r="BR42" s="671"/>
      <c r="BS42" s="671"/>
      <c r="BT42" s="671"/>
      <c r="BU42" s="672"/>
      <c r="BV42" s="730">
        <v>435</v>
      </c>
      <c r="BW42" s="731"/>
      <c r="BX42" s="731"/>
      <c r="BY42" s="731"/>
      <c r="BZ42" s="731"/>
      <c r="CA42" s="731"/>
      <c r="CB42" s="738"/>
      <c r="CD42" s="642" t="s">
        <v>355</v>
      </c>
      <c r="CE42" s="643"/>
      <c r="CF42" s="643"/>
      <c r="CG42" s="643"/>
      <c r="CH42" s="643"/>
      <c r="CI42" s="643"/>
      <c r="CJ42" s="643"/>
      <c r="CK42" s="643"/>
      <c r="CL42" s="643"/>
      <c r="CM42" s="643"/>
      <c r="CN42" s="643"/>
      <c r="CO42" s="643"/>
      <c r="CP42" s="643"/>
      <c r="CQ42" s="644"/>
      <c r="CR42" s="645">
        <v>1279707</v>
      </c>
      <c r="CS42" s="646"/>
      <c r="CT42" s="646"/>
      <c r="CU42" s="646"/>
      <c r="CV42" s="646"/>
      <c r="CW42" s="646"/>
      <c r="CX42" s="646"/>
      <c r="CY42" s="647"/>
      <c r="CZ42" s="650">
        <v>19.7</v>
      </c>
      <c r="DA42" s="651"/>
      <c r="DB42" s="651"/>
      <c r="DC42" s="663"/>
      <c r="DD42" s="654">
        <v>487258</v>
      </c>
      <c r="DE42" s="646"/>
      <c r="DF42" s="646"/>
      <c r="DG42" s="646"/>
      <c r="DH42" s="646"/>
      <c r="DI42" s="646"/>
      <c r="DJ42" s="646"/>
      <c r="DK42" s="647"/>
      <c r="DL42" s="732"/>
      <c r="DM42" s="733"/>
      <c r="DN42" s="733"/>
      <c r="DO42" s="733"/>
      <c r="DP42" s="733"/>
      <c r="DQ42" s="733"/>
      <c r="DR42" s="733"/>
      <c r="DS42" s="733"/>
      <c r="DT42" s="733"/>
      <c r="DU42" s="733"/>
      <c r="DV42" s="734"/>
      <c r="DW42" s="735"/>
      <c r="DX42" s="736"/>
      <c r="DY42" s="736"/>
      <c r="DZ42" s="736"/>
      <c r="EA42" s="736"/>
      <c r="EB42" s="736"/>
      <c r="EC42" s="737"/>
    </row>
    <row r="43" spans="2:133" ht="11.25" customHeight="1" x14ac:dyDescent="0.15">
      <c r="BV43" s="238"/>
      <c r="BW43" s="238"/>
      <c r="BX43" s="238"/>
      <c r="BY43" s="238"/>
      <c r="BZ43" s="238"/>
      <c r="CA43" s="238"/>
      <c r="CB43" s="238"/>
      <c r="CD43" s="642" t="s">
        <v>356</v>
      </c>
      <c r="CE43" s="643"/>
      <c r="CF43" s="643"/>
      <c r="CG43" s="643"/>
      <c r="CH43" s="643"/>
      <c r="CI43" s="643"/>
      <c r="CJ43" s="643"/>
      <c r="CK43" s="643"/>
      <c r="CL43" s="643"/>
      <c r="CM43" s="643"/>
      <c r="CN43" s="643"/>
      <c r="CO43" s="643"/>
      <c r="CP43" s="643"/>
      <c r="CQ43" s="644"/>
      <c r="CR43" s="645">
        <v>36685</v>
      </c>
      <c r="CS43" s="682"/>
      <c r="CT43" s="682"/>
      <c r="CU43" s="682"/>
      <c r="CV43" s="682"/>
      <c r="CW43" s="682"/>
      <c r="CX43" s="682"/>
      <c r="CY43" s="683"/>
      <c r="CZ43" s="650">
        <v>0.6</v>
      </c>
      <c r="DA43" s="680"/>
      <c r="DB43" s="680"/>
      <c r="DC43" s="684"/>
      <c r="DD43" s="654">
        <v>36685</v>
      </c>
      <c r="DE43" s="682"/>
      <c r="DF43" s="682"/>
      <c r="DG43" s="682"/>
      <c r="DH43" s="682"/>
      <c r="DI43" s="682"/>
      <c r="DJ43" s="682"/>
      <c r="DK43" s="683"/>
      <c r="DL43" s="732"/>
      <c r="DM43" s="733"/>
      <c r="DN43" s="733"/>
      <c r="DO43" s="733"/>
      <c r="DP43" s="733"/>
      <c r="DQ43" s="733"/>
      <c r="DR43" s="733"/>
      <c r="DS43" s="733"/>
      <c r="DT43" s="733"/>
      <c r="DU43" s="733"/>
      <c r="DV43" s="734"/>
      <c r="DW43" s="735"/>
      <c r="DX43" s="736"/>
      <c r="DY43" s="736"/>
      <c r="DZ43" s="736"/>
      <c r="EA43" s="736"/>
      <c r="EB43" s="736"/>
      <c r="EC43" s="737"/>
    </row>
    <row r="44" spans="2:133" ht="11.25" customHeight="1" x14ac:dyDescent="0.15">
      <c r="CD44" s="757" t="s">
        <v>304</v>
      </c>
      <c r="CE44" s="758"/>
      <c r="CF44" s="642" t="s">
        <v>357</v>
      </c>
      <c r="CG44" s="643"/>
      <c r="CH44" s="643"/>
      <c r="CI44" s="643"/>
      <c r="CJ44" s="643"/>
      <c r="CK44" s="643"/>
      <c r="CL44" s="643"/>
      <c r="CM44" s="643"/>
      <c r="CN44" s="643"/>
      <c r="CO44" s="643"/>
      <c r="CP44" s="643"/>
      <c r="CQ44" s="644"/>
      <c r="CR44" s="645">
        <v>1185067</v>
      </c>
      <c r="CS44" s="646"/>
      <c r="CT44" s="646"/>
      <c r="CU44" s="646"/>
      <c r="CV44" s="646"/>
      <c r="CW44" s="646"/>
      <c r="CX44" s="646"/>
      <c r="CY44" s="647"/>
      <c r="CZ44" s="650">
        <v>18.3</v>
      </c>
      <c r="DA44" s="651"/>
      <c r="DB44" s="651"/>
      <c r="DC44" s="663"/>
      <c r="DD44" s="654">
        <v>467633</v>
      </c>
      <c r="DE44" s="646"/>
      <c r="DF44" s="646"/>
      <c r="DG44" s="646"/>
      <c r="DH44" s="646"/>
      <c r="DI44" s="646"/>
      <c r="DJ44" s="646"/>
      <c r="DK44" s="647"/>
      <c r="DL44" s="732"/>
      <c r="DM44" s="733"/>
      <c r="DN44" s="733"/>
      <c r="DO44" s="733"/>
      <c r="DP44" s="733"/>
      <c r="DQ44" s="733"/>
      <c r="DR44" s="733"/>
      <c r="DS44" s="733"/>
      <c r="DT44" s="733"/>
      <c r="DU44" s="733"/>
      <c r="DV44" s="734"/>
      <c r="DW44" s="735"/>
      <c r="DX44" s="736"/>
      <c r="DY44" s="736"/>
      <c r="DZ44" s="736"/>
      <c r="EA44" s="736"/>
      <c r="EB44" s="736"/>
      <c r="EC44" s="737"/>
    </row>
    <row r="45" spans="2:133" ht="11.25" customHeight="1" x14ac:dyDescent="0.15">
      <c r="CD45" s="759"/>
      <c r="CE45" s="760"/>
      <c r="CF45" s="642" t="s">
        <v>358</v>
      </c>
      <c r="CG45" s="643"/>
      <c r="CH45" s="643"/>
      <c r="CI45" s="643"/>
      <c r="CJ45" s="643"/>
      <c r="CK45" s="643"/>
      <c r="CL45" s="643"/>
      <c r="CM45" s="643"/>
      <c r="CN45" s="643"/>
      <c r="CO45" s="643"/>
      <c r="CP45" s="643"/>
      <c r="CQ45" s="644"/>
      <c r="CR45" s="645">
        <v>508254</v>
      </c>
      <c r="CS45" s="682"/>
      <c r="CT45" s="682"/>
      <c r="CU45" s="682"/>
      <c r="CV45" s="682"/>
      <c r="CW45" s="682"/>
      <c r="CX45" s="682"/>
      <c r="CY45" s="683"/>
      <c r="CZ45" s="650">
        <v>7.8</v>
      </c>
      <c r="DA45" s="680"/>
      <c r="DB45" s="680"/>
      <c r="DC45" s="684"/>
      <c r="DD45" s="654">
        <v>34788</v>
      </c>
      <c r="DE45" s="682"/>
      <c r="DF45" s="682"/>
      <c r="DG45" s="682"/>
      <c r="DH45" s="682"/>
      <c r="DI45" s="682"/>
      <c r="DJ45" s="682"/>
      <c r="DK45" s="683"/>
      <c r="DL45" s="732"/>
      <c r="DM45" s="733"/>
      <c r="DN45" s="733"/>
      <c r="DO45" s="733"/>
      <c r="DP45" s="733"/>
      <c r="DQ45" s="733"/>
      <c r="DR45" s="733"/>
      <c r="DS45" s="733"/>
      <c r="DT45" s="733"/>
      <c r="DU45" s="733"/>
      <c r="DV45" s="734"/>
      <c r="DW45" s="735"/>
      <c r="DX45" s="736"/>
      <c r="DY45" s="736"/>
      <c r="DZ45" s="736"/>
      <c r="EA45" s="736"/>
      <c r="EB45" s="736"/>
      <c r="EC45" s="737"/>
    </row>
    <row r="46" spans="2:133" ht="11.25" customHeight="1" x14ac:dyDescent="0.15">
      <c r="B46" s="230" t="s">
        <v>359</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59"/>
      <c r="CE46" s="760"/>
      <c r="CF46" s="642" t="s">
        <v>360</v>
      </c>
      <c r="CG46" s="643"/>
      <c r="CH46" s="643"/>
      <c r="CI46" s="643"/>
      <c r="CJ46" s="643"/>
      <c r="CK46" s="643"/>
      <c r="CL46" s="643"/>
      <c r="CM46" s="643"/>
      <c r="CN46" s="643"/>
      <c r="CO46" s="643"/>
      <c r="CP46" s="643"/>
      <c r="CQ46" s="644"/>
      <c r="CR46" s="645">
        <v>632367</v>
      </c>
      <c r="CS46" s="646"/>
      <c r="CT46" s="646"/>
      <c r="CU46" s="646"/>
      <c r="CV46" s="646"/>
      <c r="CW46" s="646"/>
      <c r="CX46" s="646"/>
      <c r="CY46" s="647"/>
      <c r="CZ46" s="650">
        <v>9.6999999999999993</v>
      </c>
      <c r="DA46" s="651"/>
      <c r="DB46" s="651"/>
      <c r="DC46" s="663"/>
      <c r="DD46" s="654">
        <v>425499</v>
      </c>
      <c r="DE46" s="646"/>
      <c r="DF46" s="646"/>
      <c r="DG46" s="646"/>
      <c r="DH46" s="646"/>
      <c r="DI46" s="646"/>
      <c r="DJ46" s="646"/>
      <c r="DK46" s="647"/>
      <c r="DL46" s="732"/>
      <c r="DM46" s="733"/>
      <c r="DN46" s="733"/>
      <c r="DO46" s="733"/>
      <c r="DP46" s="733"/>
      <c r="DQ46" s="733"/>
      <c r="DR46" s="733"/>
      <c r="DS46" s="733"/>
      <c r="DT46" s="733"/>
      <c r="DU46" s="733"/>
      <c r="DV46" s="734"/>
      <c r="DW46" s="735"/>
      <c r="DX46" s="736"/>
      <c r="DY46" s="736"/>
      <c r="DZ46" s="736"/>
      <c r="EA46" s="736"/>
      <c r="EB46" s="736"/>
      <c r="EC46" s="737"/>
    </row>
    <row r="47" spans="2:133" ht="11.25" customHeight="1" x14ac:dyDescent="0.15">
      <c r="B47" s="240" t="s">
        <v>361</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59"/>
      <c r="CE47" s="760"/>
      <c r="CF47" s="642" t="s">
        <v>362</v>
      </c>
      <c r="CG47" s="643"/>
      <c r="CH47" s="643"/>
      <c r="CI47" s="643"/>
      <c r="CJ47" s="643"/>
      <c r="CK47" s="643"/>
      <c r="CL47" s="643"/>
      <c r="CM47" s="643"/>
      <c r="CN47" s="643"/>
      <c r="CO47" s="643"/>
      <c r="CP47" s="643"/>
      <c r="CQ47" s="644"/>
      <c r="CR47" s="645">
        <v>94640</v>
      </c>
      <c r="CS47" s="682"/>
      <c r="CT47" s="682"/>
      <c r="CU47" s="682"/>
      <c r="CV47" s="682"/>
      <c r="CW47" s="682"/>
      <c r="CX47" s="682"/>
      <c r="CY47" s="683"/>
      <c r="CZ47" s="650">
        <v>1.5</v>
      </c>
      <c r="DA47" s="680"/>
      <c r="DB47" s="680"/>
      <c r="DC47" s="684"/>
      <c r="DD47" s="654">
        <v>19625</v>
      </c>
      <c r="DE47" s="682"/>
      <c r="DF47" s="682"/>
      <c r="DG47" s="682"/>
      <c r="DH47" s="682"/>
      <c r="DI47" s="682"/>
      <c r="DJ47" s="682"/>
      <c r="DK47" s="683"/>
      <c r="DL47" s="732"/>
      <c r="DM47" s="733"/>
      <c r="DN47" s="733"/>
      <c r="DO47" s="733"/>
      <c r="DP47" s="733"/>
      <c r="DQ47" s="733"/>
      <c r="DR47" s="733"/>
      <c r="DS47" s="733"/>
      <c r="DT47" s="733"/>
      <c r="DU47" s="733"/>
      <c r="DV47" s="734"/>
      <c r="DW47" s="735"/>
      <c r="DX47" s="736"/>
      <c r="DY47" s="736"/>
      <c r="DZ47" s="736"/>
      <c r="EA47" s="736"/>
      <c r="EB47" s="736"/>
      <c r="EC47" s="737"/>
    </row>
    <row r="48" spans="2:133" x14ac:dyDescent="0.15">
      <c r="B48" s="241" t="s">
        <v>363</v>
      </c>
      <c r="CD48" s="761"/>
      <c r="CE48" s="762"/>
      <c r="CF48" s="642" t="s">
        <v>364</v>
      </c>
      <c r="CG48" s="643"/>
      <c r="CH48" s="643"/>
      <c r="CI48" s="643"/>
      <c r="CJ48" s="643"/>
      <c r="CK48" s="643"/>
      <c r="CL48" s="643"/>
      <c r="CM48" s="643"/>
      <c r="CN48" s="643"/>
      <c r="CO48" s="643"/>
      <c r="CP48" s="643"/>
      <c r="CQ48" s="644"/>
      <c r="CR48" s="645" t="s">
        <v>137</v>
      </c>
      <c r="CS48" s="646"/>
      <c r="CT48" s="646"/>
      <c r="CU48" s="646"/>
      <c r="CV48" s="646"/>
      <c r="CW48" s="646"/>
      <c r="CX48" s="646"/>
      <c r="CY48" s="647"/>
      <c r="CZ48" s="650" t="s">
        <v>365</v>
      </c>
      <c r="DA48" s="651"/>
      <c r="DB48" s="651"/>
      <c r="DC48" s="663"/>
      <c r="DD48" s="654" t="s">
        <v>137</v>
      </c>
      <c r="DE48" s="646"/>
      <c r="DF48" s="646"/>
      <c r="DG48" s="646"/>
      <c r="DH48" s="646"/>
      <c r="DI48" s="646"/>
      <c r="DJ48" s="646"/>
      <c r="DK48" s="647"/>
      <c r="DL48" s="732"/>
      <c r="DM48" s="733"/>
      <c r="DN48" s="733"/>
      <c r="DO48" s="733"/>
      <c r="DP48" s="733"/>
      <c r="DQ48" s="733"/>
      <c r="DR48" s="733"/>
      <c r="DS48" s="733"/>
      <c r="DT48" s="733"/>
      <c r="DU48" s="733"/>
      <c r="DV48" s="734"/>
      <c r="DW48" s="735"/>
      <c r="DX48" s="736"/>
      <c r="DY48" s="736"/>
      <c r="DZ48" s="736"/>
      <c r="EA48" s="736"/>
      <c r="EB48" s="736"/>
      <c r="EC48" s="737"/>
    </row>
    <row r="49" spans="82:133" ht="11.25" customHeight="1" x14ac:dyDescent="0.15">
      <c r="CD49" s="694" t="s">
        <v>366</v>
      </c>
      <c r="CE49" s="695"/>
      <c r="CF49" s="695"/>
      <c r="CG49" s="695"/>
      <c r="CH49" s="695"/>
      <c r="CI49" s="695"/>
      <c r="CJ49" s="695"/>
      <c r="CK49" s="695"/>
      <c r="CL49" s="695"/>
      <c r="CM49" s="695"/>
      <c r="CN49" s="695"/>
      <c r="CO49" s="695"/>
      <c r="CP49" s="695"/>
      <c r="CQ49" s="696"/>
      <c r="CR49" s="730">
        <v>6490246</v>
      </c>
      <c r="CS49" s="716"/>
      <c r="CT49" s="716"/>
      <c r="CU49" s="716"/>
      <c r="CV49" s="716"/>
      <c r="CW49" s="716"/>
      <c r="CX49" s="716"/>
      <c r="CY49" s="747"/>
      <c r="CZ49" s="742">
        <v>100</v>
      </c>
      <c r="DA49" s="748"/>
      <c r="DB49" s="748"/>
      <c r="DC49" s="749"/>
      <c r="DD49" s="750">
        <v>4182458</v>
      </c>
      <c r="DE49" s="716"/>
      <c r="DF49" s="716"/>
      <c r="DG49" s="716"/>
      <c r="DH49" s="716"/>
      <c r="DI49" s="716"/>
      <c r="DJ49" s="716"/>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6rx6l+hg9mIT65G1ND3xgSqUu0Kr4wdCxUupEwTKnikcfa9+/YFRFnHJNTnuPfvk4eCUHt9t2UDBU5gX0hTnUw==" saltValue="cJLa6IVw9P7egKeEs5gUUw=="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367</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792" t="s">
        <v>368</v>
      </c>
      <c r="DK2" s="793"/>
      <c r="DL2" s="793"/>
      <c r="DM2" s="793"/>
      <c r="DN2" s="793"/>
      <c r="DO2" s="794"/>
      <c r="DP2" s="250"/>
      <c r="DQ2" s="792" t="s">
        <v>369</v>
      </c>
      <c r="DR2" s="793"/>
      <c r="DS2" s="793"/>
      <c r="DT2" s="793"/>
      <c r="DU2" s="793"/>
      <c r="DV2" s="793"/>
      <c r="DW2" s="793"/>
      <c r="DX2" s="793"/>
      <c r="DY2" s="793"/>
      <c r="DZ2" s="794"/>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795" t="s">
        <v>370</v>
      </c>
      <c r="B4" s="795"/>
      <c r="C4" s="795"/>
      <c r="D4" s="795"/>
      <c r="E4" s="795"/>
      <c r="F4" s="795"/>
      <c r="G4" s="795"/>
      <c r="H4" s="795"/>
      <c r="I4" s="795"/>
      <c r="J4" s="795"/>
      <c r="K4" s="795"/>
      <c r="L4" s="795"/>
      <c r="M4" s="795"/>
      <c r="N4" s="795"/>
      <c r="O4" s="795"/>
      <c r="P4" s="795"/>
      <c r="Q4" s="795"/>
      <c r="R4" s="795"/>
      <c r="S4" s="795"/>
      <c r="T4" s="795"/>
      <c r="U4" s="795"/>
      <c r="V4" s="795"/>
      <c r="W4" s="795"/>
      <c r="X4" s="795"/>
      <c r="Y4" s="795"/>
      <c r="Z4" s="795"/>
      <c r="AA4" s="795"/>
      <c r="AB4" s="795"/>
      <c r="AC4" s="795"/>
      <c r="AD4" s="795"/>
      <c r="AE4" s="795"/>
      <c r="AF4" s="795"/>
      <c r="AG4" s="795"/>
      <c r="AH4" s="795"/>
      <c r="AI4" s="795"/>
      <c r="AJ4" s="795"/>
      <c r="AK4" s="795"/>
      <c r="AL4" s="795"/>
      <c r="AM4" s="795"/>
      <c r="AN4" s="795"/>
      <c r="AO4" s="795"/>
      <c r="AP4" s="795"/>
      <c r="AQ4" s="795"/>
      <c r="AR4" s="795"/>
      <c r="AS4" s="795"/>
      <c r="AT4" s="795"/>
      <c r="AU4" s="795"/>
      <c r="AV4" s="795"/>
      <c r="AW4" s="795"/>
      <c r="AX4" s="795"/>
      <c r="AY4" s="795"/>
      <c r="AZ4" s="253"/>
      <c r="BA4" s="253"/>
      <c r="BB4" s="253"/>
      <c r="BC4" s="253"/>
      <c r="BD4" s="253"/>
      <c r="BE4" s="254"/>
      <c r="BF4" s="254"/>
      <c r="BG4" s="254"/>
      <c r="BH4" s="254"/>
      <c r="BI4" s="254"/>
      <c r="BJ4" s="254"/>
      <c r="BK4" s="254"/>
      <c r="BL4" s="254"/>
      <c r="BM4" s="254"/>
      <c r="BN4" s="254"/>
      <c r="BO4" s="254"/>
      <c r="BP4" s="254"/>
      <c r="BQ4" s="253" t="s">
        <v>371</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786" t="s">
        <v>372</v>
      </c>
      <c r="B5" s="787"/>
      <c r="C5" s="787"/>
      <c r="D5" s="787"/>
      <c r="E5" s="787"/>
      <c r="F5" s="787"/>
      <c r="G5" s="787"/>
      <c r="H5" s="787"/>
      <c r="I5" s="787"/>
      <c r="J5" s="787"/>
      <c r="K5" s="787"/>
      <c r="L5" s="787"/>
      <c r="M5" s="787"/>
      <c r="N5" s="787"/>
      <c r="O5" s="787"/>
      <c r="P5" s="788"/>
      <c r="Q5" s="763" t="s">
        <v>373</v>
      </c>
      <c r="R5" s="764"/>
      <c r="S5" s="764"/>
      <c r="T5" s="764"/>
      <c r="U5" s="765"/>
      <c r="V5" s="763" t="s">
        <v>374</v>
      </c>
      <c r="W5" s="764"/>
      <c r="X5" s="764"/>
      <c r="Y5" s="764"/>
      <c r="Z5" s="765"/>
      <c r="AA5" s="763" t="s">
        <v>375</v>
      </c>
      <c r="AB5" s="764"/>
      <c r="AC5" s="764"/>
      <c r="AD5" s="764"/>
      <c r="AE5" s="764"/>
      <c r="AF5" s="796" t="s">
        <v>376</v>
      </c>
      <c r="AG5" s="764"/>
      <c r="AH5" s="764"/>
      <c r="AI5" s="764"/>
      <c r="AJ5" s="775"/>
      <c r="AK5" s="764" t="s">
        <v>377</v>
      </c>
      <c r="AL5" s="764"/>
      <c r="AM5" s="764"/>
      <c r="AN5" s="764"/>
      <c r="AO5" s="765"/>
      <c r="AP5" s="763" t="s">
        <v>378</v>
      </c>
      <c r="AQ5" s="764"/>
      <c r="AR5" s="764"/>
      <c r="AS5" s="764"/>
      <c r="AT5" s="765"/>
      <c r="AU5" s="763" t="s">
        <v>379</v>
      </c>
      <c r="AV5" s="764"/>
      <c r="AW5" s="764"/>
      <c r="AX5" s="764"/>
      <c r="AY5" s="775"/>
      <c r="AZ5" s="257"/>
      <c r="BA5" s="257"/>
      <c r="BB5" s="257"/>
      <c r="BC5" s="257"/>
      <c r="BD5" s="257"/>
      <c r="BE5" s="258"/>
      <c r="BF5" s="258"/>
      <c r="BG5" s="258"/>
      <c r="BH5" s="258"/>
      <c r="BI5" s="258"/>
      <c r="BJ5" s="258"/>
      <c r="BK5" s="258"/>
      <c r="BL5" s="258"/>
      <c r="BM5" s="258"/>
      <c r="BN5" s="258"/>
      <c r="BO5" s="258"/>
      <c r="BP5" s="258"/>
      <c r="BQ5" s="786" t="s">
        <v>380</v>
      </c>
      <c r="BR5" s="787"/>
      <c r="BS5" s="787"/>
      <c r="BT5" s="787"/>
      <c r="BU5" s="787"/>
      <c r="BV5" s="787"/>
      <c r="BW5" s="787"/>
      <c r="BX5" s="787"/>
      <c r="BY5" s="787"/>
      <c r="BZ5" s="787"/>
      <c r="CA5" s="787"/>
      <c r="CB5" s="787"/>
      <c r="CC5" s="787"/>
      <c r="CD5" s="787"/>
      <c r="CE5" s="787"/>
      <c r="CF5" s="787"/>
      <c r="CG5" s="788"/>
      <c r="CH5" s="763" t="s">
        <v>381</v>
      </c>
      <c r="CI5" s="764"/>
      <c r="CJ5" s="764"/>
      <c r="CK5" s="764"/>
      <c r="CL5" s="765"/>
      <c r="CM5" s="763" t="s">
        <v>382</v>
      </c>
      <c r="CN5" s="764"/>
      <c r="CO5" s="764"/>
      <c r="CP5" s="764"/>
      <c r="CQ5" s="765"/>
      <c r="CR5" s="763" t="s">
        <v>383</v>
      </c>
      <c r="CS5" s="764"/>
      <c r="CT5" s="764"/>
      <c r="CU5" s="764"/>
      <c r="CV5" s="765"/>
      <c r="CW5" s="763" t="s">
        <v>384</v>
      </c>
      <c r="CX5" s="764"/>
      <c r="CY5" s="764"/>
      <c r="CZ5" s="764"/>
      <c r="DA5" s="765"/>
      <c r="DB5" s="763" t="s">
        <v>385</v>
      </c>
      <c r="DC5" s="764"/>
      <c r="DD5" s="764"/>
      <c r="DE5" s="764"/>
      <c r="DF5" s="765"/>
      <c r="DG5" s="769" t="s">
        <v>386</v>
      </c>
      <c r="DH5" s="770"/>
      <c r="DI5" s="770"/>
      <c r="DJ5" s="770"/>
      <c r="DK5" s="771"/>
      <c r="DL5" s="769" t="s">
        <v>387</v>
      </c>
      <c r="DM5" s="770"/>
      <c r="DN5" s="770"/>
      <c r="DO5" s="770"/>
      <c r="DP5" s="771"/>
      <c r="DQ5" s="763" t="s">
        <v>388</v>
      </c>
      <c r="DR5" s="764"/>
      <c r="DS5" s="764"/>
      <c r="DT5" s="764"/>
      <c r="DU5" s="765"/>
      <c r="DV5" s="763" t="s">
        <v>379</v>
      </c>
      <c r="DW5" s="764"/>
      <c r="DX5" s="764"/>
      <c r="DY5" s="764"/>
      <c r="DZ5" s="775"/>
      <c r="EA5" s="255"/>
    </row>
    <row r="6" spans="1:131" s="256" customFormat="1" ht="26.25" customHeight="1" thickBot="1" x14ac:dyDescent="0.2">
      <c r="A6" s="789"/>
      <c r="B6" s="790"/>
      <c r="C6" s="790"/>
      <c r="D6" s="790"/>
      <c r="E6" s="790"/>
      <c r="F6" s="790"/>
      <c r="G6" s="790"/>
      <c r="H6" s="790"/>
      <c r="I6" s="790"/>
      <c r="J6" s="790"/>
      <c r="K6" s="790"/>
      <c r="L6" s="790"/>
      <c r="M6" s="790"/>
      <c r="N6" s="790"/>
      <c r="O6" s="790"/>
      <c r="P6" s="791"/>
      <c r="Q6" s="766"/>
      <c r="R6" s="767"/>
      <c r="S6" s="767"/>
      <c r="T6" s="767"/>
      <c r="U6" s="768"/>
      <c r="V6" s="766"/>
      <c r="W6" s="767"/>
      <c r="X6" s="767"/>
      <c r="Y6" s="767"/>
      <c r="Z6" s="768"/>
      <c r="AA6" s="766"/>
      <c r="AB6" s="767"/>
      <c r="AC6" s="767"/>
      <c r="AD6" s="767"/>
      <c r="AE6" s="767"/>
      <c r="AF6" s="797"/>
      <c r="AG6" s="767"/>
      <c r="AH6" s="767"/>
      <c r="AI6" s="767"/>
      <c r="AJ6" s="776"/>
      <c r="AK6" s="767"/>
      <c r="AL6" s="767"/>
      <c r="AM6" s="767"/>
      <c r="AN6" s="767"/>
      <c r="AO6" s="768"/>
      <c r="AP6" s="766"/>
      <c r="AQ6" s="767"/>
      <c r="AR6" s="767"/>
      <c r="AS6" s="767"/>
      <c r="AT6" s="768"/>
      <c r="AU6" s="766"/>
      <c r="AV6" s="767"/>
      <c r="AW6" s="767"/>
      <c r="AX6" s="767"/>
      <c r="AY6" s="776"/>
      <c r="AZ6" s="253"/>
      <c r="BA6" s="253"/>
      <c r="BB6" s="253"/>
      <c r="BC6" s="253"/>
      <c r="BD6" s="253"/>
      <c r="BE6" s="254"/>
      <c r="BF6" s="254"/>
      <c r="BG6" s="254"/>
      <c r="BH6" s="254"/>
      <c r="BI6" s="254"/>
      <c r="BJ6" s="254"/>
      <c r="BK6" s="254"/>
      <c r="BL6" s="254"/>
      <c r="BM6" s="254"/>
      <c r="BN6" s="254"/>
      <c r="BO6" s="254"/>
      <c r="BP6" s="254"/>
      <c r="BQ6" s="789"/>
      <c r="BR6" s="790"/>
      <c r="BS6" s="790"/>
      <c r="BT6" s="790"/>
      <c r="BU6" s="790"/>
      <c r="BV6" s="790"/>
      <c r="BW6" s="790"/>
      <c r="BX6" s="790"/>
      <c r="BY6" s="790"/>
      <c r="BZ6" s="790"/>
      <c r="CA6" s="790"/>
      <c r="CB6" s="790"/>
      <c r="CC6" s="790"/>
      <c r="CD6" s="790"/>
      <c r="CE6" s="790"/>
      <c r="CF6" s="790"/>
      <c r="CG6" s="791"/>
      <c r="CH6" s="766"/>
      <c r="CI6" s="767"/>
      <c r="CJ6" s="767"/>
      <c r="CK6" s="767"/>
      <c r="CL6" s="768"/>
      <c r="CM6" s="766"/>
      <c r="CN6" s="767"/>
      <c r="CO6" s="767"/>
      <c r="CP6" s="767"/>
      <c r="CQ6" s="768"/>
      <c r="CR6" s="766"/>
      <c r="CS6" s="767"/>
      <c r="CT6" s="767"/>
      <c r="CU6" s="767"/>
      <c r="CV6" s="768"/>
      <c r="CW6" s="766"/>
      <c r="CX6" s="767"/>
      <c r="CY6" s="767"/>
      <c r="CZ6" s="767"/>
      <c r="DA6" s="768"/>
      <c r="DB6" s="766"/>
      <c r="DC6" s="767"/>
      <c r="DD6" s="767"/>
      <c r="DE6" s="767"/>
      <c r="DF6" s="768"/>
      <c r="DG6" s="772"/>
      <c r="DH6" s="773"/>
      <c r="DI6" s="773"/>
      <c r="DJ6" s="773"/>
      <c r="DK6" s="774"/>
      <c r="DL6" s="772"/>
      <c r="DM6" s="773"/>
      <c r="DN6" s="773"/>
      <c r="DO6" s="773"/>
      <c r="DP6" s="774"/>
      <c r="DQ6" s="766"/>
      <c r="DR6" s="767"/>
      <c r="DS6" s="767"/>
      <c r="DT6" s="767"/>
      <c r="DU6" s="768"/>
      <c r="DV6" s="766"/>
      <c r="DW6" s="767"/>
      <c r="DX6" s="767"/>
      <c r="DY6" s="767"/>
      <c r="DZ6" s="776"/>
      <c r="EA6" s="255"/>
    </row>
    <row r="7" spans="1:131" s="256" customFormat="1" ht="26.25" customHeight="1" thickTop="1" x14ac:dyDescent="0.15">
      <c r="A7" s="259">
        <v>1</v>
      </c>
      <c r="B7" s="777" t="s">
        <v>389</v>
      </c>
      <c r="C7" s="778"/>
      <c r="D7" s="778"/>
      <c r="E7" s="778"/>
      <c r="F7" s="778"/>
      <c r="G7" s="778"/>
      <c r="H7" s="778"/>
      <c r="I7" s="778"/>
      <c r="J7" s="778"/>
      <c r="K7" s="778"/>
      <c r="L7" s="778"/>
      <c r="M7" s="778"/>
      <c r="N7" s="778"/>
      <c r="O7" s="778"/>
      <c r="P7" s="779"/>
      <c r="Q7" s="780">
        <v>6629</v>
      </c>
      <c r="R7" s="781"/>
      <c r="S7" s="781"/>
      <c r="T7" s="781"/>
      <c r="U7" s="781"/>
      <c r="V7" s="781">
        <v>6490</v>
      </c>
      <c r="W7" s="781"/>
      <c r="X7" s="781"/>
      <c r="Y7" s="781"/>
      <c r="Z7" s="781"/>
      <c r="AA7" s="781">
        <v>138</v>
      </c>
      <c r="AB7" s="781"/>
      <c r="AC7" s="781"/>
      <c r="AD7" s="781"/>
      <c r="AE7" s="782"/>
      <c r="AF7" s="783">
        <v>118</v>
      </c>
      <c r="AG7" s="784"/>
      <c r="AH7" s="784"/>
      <c r="AI7" s="784"/>
      <c r="AJ7" s="785"/>
      <c r="AK7" s="820">
        <v>5</v>
      </c>
      <c r="AL7" s="821"/>
      <c r="AM7" s="821"/>
      <c r="AN7" s="821"/>
      <c r="AO7" s="821"/>
      <c r="AP7" s="821">
        <v>5190</v>
      </c>
      <c r="AQ7" s="821"/>
      <c r="AR7" s="821"/>
      <c r="AS7" s="821"/>
      <c r="AT7" s="821"/>
      <c r="AU7" s="822"/>
      <c r="AV7" s="822"/>
      <c r="AW7" s="822"/>
      <c r="AX7" s="822"/>
      <c r="AY7" s="823"/>
      <c r="AZ7" s="253"/>
      <c r="BA7" s="253"/>
      <c r="BB7" s="253"/>
      <c r="BC7" s="253"/>
      <c r="BD7" s="253"/>
      <c r="BE7" s="254"/>
      <c r="BF7" s="254"/>
      <c r="BG7" s="254"/>
      <c r="BH7" s="254"/>
      <c r="BI7" s="254"/>
      <c r="BJ7" s="254"/>
      <c r="BK7" s="254"/>
      <c r="BL7" s="254"/>
      <c r="BM7" s="254"/>
      <c r="BN7" s="254"/>
      <c r="BO7" s="254"/>
      <c r="BP7" s="254"/>
      <c r="BQ7" s="260">
        <v>1</v>
      </c>
      <c r="BR7" s="261" t="s">
        <v>594</v>
      </c>
      <c r="BS7" s="824" t="s">
        <v>593</v>
      </c>
      <c r="BT7" s="825"/>
      <c r="BU7" s="825"/>
      <c r="BV7" s="825"/>
      <c r="BW7" s="825"/>
      <c r="BX7" s="825"/>
      <c r="BY7" s="825"/>
      <c r="BZ7" s="825"/>
      <c r="CA7" s="825"/>
      <c r="CB7" s="825"/>
      <c r="CC7" s="825"/>
      <c r="CD7" s="825"/>
      <c r="CE7" s="825"/>
      <c r="CF7" s="825"/>
      <c r="CG7" s="826"/>
      <c r="CH7" s="817">
        <v>96</v>
      </c>
      <c r="CI7" s="818"/>
      <c r="CJ7" s="818"/>
      <c r="CK7" s="818"/>
      <c r="CL7" s="819"/>
      <c r="CM7" s="817">
        <v>28988</v>
      </c>
      <c r="CN7" s="818"/>
      <c r="CO7" s="818"/>
      <c r="CP7" s="818"/>
      <c r="CQ7" s="819"/>
      <c r="CR7" s="817" t="s">
        <v>595</v>
      </c>
      <c r="CS7" s="818"/>
      <c r="CT7" s="818"/>
      <c r="CU7" s="818"/>
      <c r="CV7" s="819"/>
      <c r="CW7" s="817" t="s">
        <v>595</v>
      </c>
      <c r="CX7" s="818"/>
      <c r="CY7" s="818"/>
      <c r="CZ7" s="818"/>
      <c r="DA7" s="819"/>
      <c r="DB7" s="817">
        <v>0</v>
      </c>
      <c r="DC7" s="818"/>
      <c r="DD7" s="818"/>
      <c r="DE7" s="818"/>
      <c r="DF7" s="819"/>
      <c r="DG7" s="817" t="s">
        <v>595</v>
      </c>
      <c r="DH7" s="818"/>
      <c r="DI7" s="818"/>
      <c r="DJ7" s="818"/>
      <c r="DK7" s="819"/>
      <c r="DL7" s="817">
        <v>9</v>
      </c>
      <c r="DM7" s="818"/>
      <c r="DN7" s="818"/>
      <c r="DO7" s="818"/>
      <c r="DP7" s="819"/>
      <c r="DQ7" s="817">
        <v>6</v>
      </c>
      <c r="DR7" s="818"/>
      <c r="DS7" s="818"/>
      <c r="DT7" s="818"/>
      <c r="DU7" s="819"/>
      <c r="DV7" s="798"/>
      <c r="DW7" s="799"/>
      <c r="DX7" s="799"/>
      <c r="DY7" s="799"/>
      <c r="DZ7" s="800"/>
      <c r="EA7" s="255"/>
    </row>
    <row r="8" spans="1:131" s="256" customFormat="1" ht="26.25" customHeight="1" x14ac:dyDescent="0.15">
      <c r="A8" s="262">
        <v>2</v>
      </c>
      <c r="B8" s="801"/>
      <c r="C8" s="802"/>
      <c r="D8" s="802"/>
      <c r="E8" s="802"/>
      <c r="F8" s="802"/>
      <c r="G8" s="802"/>
      <c r="H8" s="802"/>
      <c r="I8" s="802"/>
      <c r="J8" s="802"/>
      <c r="K8" s="802"/>
      <c r="L8" s="802"/>
      <c r="M8" s="802"/>
      <c r="N8" s="802"/>
      <c r="O8" s="802"/>
      <c r="P8" s="803"/>
      <c r="Q8" s="804"/>
      <c r="R8" s="805"/>
      <c r="S8" s="805"/>
      <c r="T8" s="805"/>
      <c r="U8" s="805"/>
      <c r="V8" s="805"/>
      <c r="W8" s="805"/>
      <c r="X8" s="805"/>
      <c r="Y8" s="805"/>
      <c r="Z8" s="805"/>
      <c r="AA8" s="805"/>
      <c r="AB8" s="805"/>
      <c r="AC8" s="805"/>
      <c r="AD8" s="805"/>
      <c r="AE8" s="806"/>
      <c r="AF8" s="807"/>
      <c r="AG8" s="808"/>
      <c r="AH8" s="808"/>
      <c r="AI8" s="808"/>
      <c r="AJ8" s="809"/>
      <c r="AK8" s="810"/>
      <c r="AL8" s="811"/>
      <c r="AM8" s="811"/>
      <c r="AN8" s="811"/>
      <c r="AO8" s="811"/>
      <c r="AP8" s="811"/>
      <c r="AQ8" s="811"/>
      <c r="AR8" s="811"/>
      <c r="AS8" s="811"/>
      <c r="AT8" s="811"/>
      <c r="AU8" s="812"/>
      <c r="AV8" s="812"/>
      <c r="AW8" s="812"/>
      <c r="AX8" s="812"/>
      <c r="AY8" s="813"/>
      <c r="AZ8" s="253"/>
      <c r="BA8" s="253"/>
      <c r="BB8" s="253"/>
      <c r="BC8" s="253"/>
      <c r="BD8" s="253"/>
      <c r="BE8" s="254"/>
      <c r="BF8" s="254"/>
      <c r="BG8" s="254"/>
      <c r="BH8" s="254"/>
      <c r="BI8" s="254"/>
      <c r="BJ8" s="254"/>
      <c r="BK8" s="254"/>
      <c r="BL8" s="254"/>
      <c r="BM8" s="254"/>
      <c r="BN8" s="254"/>
      <c r="BO8" s="254"/>
      <c r="BP8" s="254"/>
      <c r="BQ8" s="263">
        <v>2</v>
      </c>
      <c r="BR8" s="264"/>
      <c r="BS8" s="814"/>
      <c r="BT8" s="815"/>
      <c r="BU8" s="815"/>
      <c r="BV8" s="815"/>
      <c r="BW8" s="815"/>
      <c r="BX8" s="815"/>
      <c r="BY8" s="815"/>
      <c r="BZ8" s="815"/>
      <c r="CA8" s="815"/>
      <c r="CB8" s="815"/>
      <c r="CC8" s="815"/>
      <c r="CD8" s="815"/>
      <c r="CE8" s="815"/>
      <c r="CF8" s="815"/>
      <c r="CG8" s="816"/>
      <c r="CH8" s="827"/>
      <c r="CI8" s="828"/>
      <c r="CJ8" s="828"/>
      <c r="CK8" s="828"/>
      <c r="CL8" s="829"/>
      <c r="CM8" s="827"/>
      <c r="CN8" s="828"/>
      <c r="CO8" s="828"/>
      <c r="CP8" s="828"/>
      <c r="CQ8" s="829"/>
      <c r="CR8" s="827"/>
      <c r="CS8" s="828"/>
      <c r="CT8" s="828"/>
      <c r="CU8" s="828"/>
      <c r="CV8" s="829"/>
      <c r="CW8" s="827"/>
      <c r="CX8" s="828"/>
      <c r="CY8" s="828"/>
      <c r="CZ8" s="828"/>
      <c r="DA8" s="829"/>
      <c r="DB8" s="827"/>
      <c r="DC8" s="828"/>
      <c r="DD8" s="828"/>
      <c r="DE8" s="828"/>
      <c r="DF8" s="829"/>
      <c r="DG8" s="827"/>
      <c r="DH8" s="828"/>
      <c r="DI8" s="828"/>
      <c r="DJ8" s="828"/>
      <c r="DK8" s="829"/>
      <c r="DL8" s="827"/>
      <c r="DM8" s="828"/>
      <c r="DN8" s="828"/>
      <c r="DO8" s="828"/>
      <c r="DP8" s="829"/>
      <c r="DQ8" s="827"/>
      <c r="DR8" s="828"/>
      <c r="DS8" s="828"/>
      <c r="DT8" s="828"/>
      <c r="DU8" s="829"/>
      <c r="DV8" s="830"/>
      <c r="DW8" s="831"/>
      <c r="DX8" s="831"/>
      <c r="DY8" s="831"/>
      <c r="DZ8" s="832"/>
      <c r="EA8" s="255"/>
    </row>
    <row r="9" spans="1:131" s="256" customFormat="1" ht="26.25" customHeight="1" x14ac:dyDescent="0.15">
      <c r="A9" s="262">
        <v>3</v>
      </c>
      <c r="B9" s="801"/>
      <c r="C9" s="802"/>
      <c r="D9" s="802"/>
      <c r="E9" s="802"/>
      <c r="F9" s="802"/>
      <c r="G9" s="802"/>
      <c r="H9" s="802"/>
      <c r="I9" s="802"/>
      <c r="J9" s="802"/>
      <c r="K9" s="802"/>
      <c r="L9" s="802"/>
      <c r="M9" s="802"/>
      <c r="N9" s="802"/>
      <c r="O9" s="802"/>
      <c r="P9" s="803"/>
      <c r="Q9" s="804"/>
      <c r="R9" s="805"/>
      <c r="S9" s="805"/>
      <c r="T9" s="805"/>
      <c r="U9" s="805"/>
      <c r="V9" s="805"/>
      <c r="W9" s="805"/>
      <c r="X9" s="805"/>
      <c r="Y9" s="805"/>
      <c r="Z9" s="805"/>
      <c r="AA9" s="805"/>
      <c r="AB9" s="805"/>
      <c r="AC9" s="805"/>
      <c r="AD9" s="805"/>
      <c r="AE9" s="806"/>
      <c r="AF9" s="807"/>
      <c r="AG9" s="808"/>
      <c r="AH9" s="808"/>
      <c r="AI9" s="808"/>
      <c r="AJ9" s="809"/>
      <c r="AK9" s="810"/>
      <c r="AL9" s="811"/>
      <c r="AM9" s="811"/>
      <c r="AN9" s="811"/>
      <c r="AO9" s="811"/>
      <c r="AP9" s="811"/>
      <c r="AQ9" s="811"/>
      <c r="AR9" s="811"/>
      <c r="AS9" s="811"/>
      <c r="AT9" s="811"/>
      <c r="AU9" s="812"/>
      <c r="AV9" s="812"/>
      <c r="AW9" s="812"/>
      <c r="AX9" s="812"/>
      <c r="AY9" s="813"/>
      <c r="AZ9" s="253"/>
      <c r="BA9" s="253"/>
      <c r="BB9" s="253"/>
      <c r="BC9" s="253"/>
      <c r="BD9" s="253"/>
      <c r="BE9" s="254"/>
      <c r="BF9" s="254"/>
      <c r="BG9" s="254"/>
      <c r="BH9" s="254"/>
      <c r="BI9" s="254"/>
      <c r="BJ9" s="254"/>
      <c r="BK9" s="254"/>
      <c r="BL9" s="254"/>
      <c r="BM9" s="254"/>
      <c r="BN9" s="254"/>
      <c r="BO9" s="254"/>
      <c r="BP9" s="254"/>
      <c r="BQ9" s="263">
        <v>3</v>
      </c>
      <c r="BR9" s="264"/>
      <c r="BS9" s="814"/>
      <c r="BT9" s="815"/>
      <c r="BU9" s="815"/>
      <c r="BV9" s="815"/>
      <c r="BW9" s="815"/>
      <c r="BX9" s="815"/>
      <c r="BY9" s="815"/>
      <c r="BZ9" s="815"/>
      <c r="CA9" s="815"/>
      <c r="CB9" s="815"/>
      <c r="CC9" s="815"/>
      <c r="CD9" s="815"/>
      <c r="CE9" s="815"/>
      <c r="CF9" s="815"/>
      <c r="CG9" s="816"/>
      <c r="CH9" s="827"/>
      <c r="CI9" s="828"/>
      <c r="CJ9" s="828"/>
      <c r="CK9" s="828"/>
      <c r="CL9" s="829"/>
      <c r="CM9" s="827"/>
      <c r="CN9" s="828"/>
      <c r="CO9" s="828"/>
      <c r="CP9" s="828"/>
      <c r="CQ9" s="829"/>
      <c r="CR9" s="827"/>
      <c r="CS9" s="828"/>
      <c r="CT9" s="828"/>
      <c r="CU9" s="828"/>
      <c r="CV9" s="829"/>
      <c r="CW9" s="827"/>
      <c r="CX9" s="828"/>
      <c r="CY9" s="828"/>
      <c r="CZ9" s="828"/>
      <c r="DA9" s="829"/>
      <c r="DB9" s="827"/>
      <c r="DC9" s="828"/>
      <c r="DD9" s="828"/>
      <c r="DE9" s="828"/>
      <c r="DF9" s="829"/>
      <c r="DG9" s="827"/>
      <c r="DH9" s="828"/>
      <c r="DI9" s="828"/>
      <c r="DJ9" s="828"/>
      <c r="DK9" s="829"/>
      <c r="DL9" s="827"/>
      <c r="DM9" s="828"/>
      <c r="DN9" s="828"/>
      <c r="DO9" s="828"/>
      <c r="DP9" s="829"/>
      <c r="DQ9" s="827"/>
      <c r="DR9" s="828"/>
      <c r="DS9" s="828"/>
      <c r="DT9" s="828"/>
      <c r="DU9" s="829"/>
      <c r="DV9" s="830"/>
      <c r="DW9" s="831"/>
      <c r="DX9" s="831"/>
      <c r="DY9" s="831"/>
      <c r="DZ9" s="832"/>
      <c r="EA9" s="255"/>
    </row>
    <row r="10" spans="1:131" s="256" customFormat="1" ht="26.25" customHeight="1" x14ac:dyDescent="0.15">
      <c r="A10" s="262">
        <v>4</v>
      </c>
      <c r="B10" s="801"/>
      <c r="C10" s="802"/>
      <c r="D10" s="802"/>
      <c r="E10" s="802"/>
      <c r="F10" s="802"/>
      <c r="G10" s="802"/>
      <c r="H10" s="802"/>
      <c r="I10" s="802"/>
      <c r="J10" s="802"/>
      <c r="K10" s="802"/>
      <c r="L10" s="802"/>
      <c r="M10" s="802"/>
      <c r="N10" s="802"/>
      <c r="O10" s="802"/>
      <c r="P10" s="803"/>
      <c r="Q10" s="804"/>
      <c r="R10" s="805"/>
      <c r="S10" s="805"/>
      <c r="T10" s="805"/>
      <c r="U10" s="805"/>
      <c r="V10" s="805"/>
      <c r="W10" s="805"/>
      <c r="X10" s="805"/>
      <c r="Y10" s="805"/>
      <c r="Z10" s="805"/>
      <c r="AA10" s="805"/>
      <c r="AB10" s="805"/>
      <c r="AC10" s="805"/>
      <c r="AD10" s="805"/>
      <c r="AE10" s="806"/>
      <c r="AF10" s="807"/>
      <c r="AG10" s="808"/>
      <c r="AH10" s="808"/>
      <c r="AI10" s="808"/>
      <c r="AJ10" s="809"/>
      <c r="AK10" s="810"/>
      <c r="AL10" s="811"/>
      <c r="AM10" s="811"/>
      <c r="AN10" s="811"/>
      <c r="AO10" s="811"/>
      <c r="AP10" s="811"/>
      <c r="AQ10" s="811"/>
      <c r="AR10" s="811"/>
      <c r="AS10" s="811"/>
      <c r="AT10" s="811"/>
      <c r="AU10" s="812"/>
      <c r="AV10" s="812"/>
      <c r="AW10" s="812"/>
      <c r="AX10" s="812"/>
      <c r="AY10" s="813"/>
      <c r="AZ10" s="253"/>
      <c r="BA10" s="253"/>
      <c r="BB10" s="253"/>
      <c r="BC10" s="253"/>
      <c r="BD10" s="253"/>
      <c r="BE10" s="254"/>
      <c r="BF10" s="254"/>
      <c r="BG10" s="254"/>
      <c r="BH10" s="254"/>
      <c r="BI10" s="254"/>
      <c r="BJ10" s="254"/>
      <c r="BK10" s="254"/>
      <c r="BL10" s="254"/>
      <c r="BM10" s="254"/>
      <c r="BN10" s="254"/>
      <c r="BO10" s="254"/>
      <c r="BP10" s="254"/>
      <c r="BQ10" s="263">
        <v>4</v>
      </c>
      <c r="BR10" s="264"/>
      <c r="BS10" s="814"/>
      <c r="BT10" s="815"/>
      <c r="BU10" s="815"/>
      <c r="BV10" s="815"/>
      <c r="BW10" s="815"/>
      <c r="BX10" s="815"/>
      <c r="BY10" s="815"/>
      <c r="BZ10" s="815"/>
      <c r="CA10" s="815"/>
      <c r="CB10" s="815"/>
      <c r="CC10" s="815"/>
      <c r="CD10" s="815"/>
      <c r="CE10" s="815"/>
      <c r="CF10" s="815"/>
      <c r="CG10" s="816"/>
      <c r="CH10" s="827"/>
      <c r="CI10" s="828"/>
      <c r="CJ10" s="828"/>
      <c r="CK10" s="828"/>
      <c r="CL10" s="829"/>
      <c r="CM10" s="827"/>
      <c r="CN10" s="828"/>
      <c r="CO10" s="828"/>
      <c r="CP10" s="828"/>
      <c r="CQ10" s="829"/>
      <c r="CR10" s="827"/>
      <c r="CS10" s="828"/>
      <c r="CT10" s="828"/>
      <c r="CU10" s="828"/>
      <c r="CV10" s="829"/>
      <c r="CW10" s="827"/>
      <c r="CX10" s="828"/>
      <c r="CY10" s="828"/>
      <c r="CZ10" s="828"/>
      <c r="DA10" s="829"/>
      <c r="DB10" s="827"/>
      <c r="DC10" s="828"/>
      <c r="DD10" s="828"/>
      <c r="DE10" s="828"/>
      <c r="DF10" s="829"/>
      <c r="DG10" s="827"/>
      <c r="DH10" s="828"/>
      <c r="DI10" s="828"/>
      <c r="DJ10" s="828"/>
      <c r="DK10" s="829"/>
      <c r="DL10" s="827"/>
      <c r="DM10" s="828"/>
      <c r="DN10" s="828"/>
      <c r="DO10" s="828"/>
      <c r="DP10" s="829"/>
      <c r="DQ10" s="827"/>
      <c r="DR10" s="828"/>
      <c r="DS10" s="828"/>
      <c r="DT10" s="828"/>
      <c r="DU10" s="829"/>
      <c r="DV10" s="830"/>
      <c r="DW10" s="831"/>
      <c r="DX10" s="831"/>
      <c r="DY10" s="831"/>
      <c r="DZ10" s="832"/>
      <c r="EA10" s="255"/>
    </row>
    <row r="11" spans="1:131" s="256" customFormat="1" ht="26.25" customHeight="1" x14ac:dyDescent="0.15">
      <c r="A11" s="262">
        <v>5</v>
      </c>
      <c r="B11" s="801"/>
      <c r="C11" s="802"/>
      <c r="D11" s="802"/>
      <c r="E11" s="802"/>
      <c r="F11" s="802"/>
      <c r="G11" s="802"/>
      <c r="H11" s="802"/>
      <c r="I11" s="802"/>
      <c r="J11" s="802"/>
      <c r="K11" s="802"/>
      <c r="L11" s="802"/>
      <c r="M11" s="802"/>
      <c r="N11" s="802"/>
      <c r="O11" s="802"/>
      <c r="P11" s="803"/>
      <c r="Q11" s="804"/>
      <c r="R11" s="805"/>
      <c r="S11" s="805"/>
      <c r="T11" s="805"/>
      <c r="U11" s="805"/>
      <c r="V11" s="805"/>
      <c r="W11" s="805"/>
      <c r="X11" s="805"/>
      <c r="Y11" s="805"/>
      <c r="Z11" s="805"/>
      <c r="AA11" s="805"/>
      <c r="AB11" s="805"/>
      <c r="AC11" s="805"/>
      <c r="AD11" s="805"/>
      <c r="AE11" s="806"/>
      <c r="AF11" s="807"/>
      <c r="AG11" s="808"/>
      <c r="AH11" s="808"/>
      <c r="AI11" s="808"/>
      <c r="AJ11" s="809"/>
      <c r="AK11" s="810"/>
      <c r="AL11" s="811"/>
      <c r="AM11" s="811"/>
      <c r="AN11" s="811"/>
      <c r="AO11" s="811"/>
      <c r="AP11" s="811"/>
      <c r="AQ11" s="811"/>
      <c r="AR11" s="811"/>
      <c r="AS11" s="811"/>
      <c r="AT11" s="811"/>
      <c r="AU11" s="812"/>
      <c r="AV11" s="812"/>
      <c r="AW11" s="812"/>
      <c r="AX11" s="812"/>
      <c r="AY11" s="813"/>
      <c r="AZ11" s="253"/>
      <c r="BA11" s="253"/>
      <c r="BB11" s="253"/>
      <c r="BC11" s="253"/>
      <c r="BD11" s="253"/>
      <c r="BE11" s="254"/>
      <c r="BF11" s="254"/>
      <c r="BG11" s="254"/>
      <c r="BH11" s="254"/>
      <c r="BI11" s="254"/>
      <c r="BJ11" s="254"/>
      <c r="BK11" s="254"/>
      <c r="BL11" s="254"/>
      <c r="BM11" s="254"/>
      <c r="BN11" s="254"/>
      <c r="BO11" s="254"/>
      <c r="BP11" s="254"/>
      <c r="BQ11" s="263">
        <v>5</v>
      </c>
      <c r="BR11" s="264"/>
      <c r="BS11" s="814"/>
      <c r="BT11" s="815"/>
      <c r="BU11" s="815"/>
      <c r="BV11" s="815"/>
      <c r="BW11" s="815"/>
      <c r="BX11" s="815"/>
      <c r="BY11" s="815"/>
      <c r="BZ11" s="815"/>
      <c r="CA11" s="815"/>
      <c r="CB11" s="815"/>
      <c r="CC11" s="815"/>
      <c r="CD11" s="815"/>
      <c r="CE11" s="815"/>
      <c r="CF11" s="815"/>
      <c r="CG11" s="816"/>
      <c r="CH11" s="827"/>
      <c r="CI11" s="828"/>
      <c r="CJ11" s="828"/>
      <c r="CK11" s="828"/>
      <c r="CL11" s="829"/>
      <c r="CM11" s="827"/>
      <c r="CN11" s="828"/>
      <c r="CO11" s="828"/>
      <c r="CP11" s="828"/>
      <c r="CQ11" s="829"/>
      <c r="CR11" s="827"/>
      <c r="CS11" s="828"/>
      <c r="CT11" s="828"/>
      <c r="CU11" s="828"/>
      <c r="CV11" s="829"/>
      <c r="CW11" s="827"/>
      <c r="CX11" s="828"/>
      <c r="CY11" s="828"/>
      <c r="CZ11" s="828"/>
      <c r="DA11" s="829"/>
      <c r="DB11" s="827"/>
      <c r="DC11" s="828"/>
      <c r="DD11" s="828"/>
      <c r="DE11" s="828"/>
      <c r="DF11" s="829"/>
      <c r="DG11" s="827"/>
      <c r="DH11" s="828"/>
      <c r="DI11" s="828"/>
      <c r="DJ11" s="828"/>
      <c r="DK11" s="829"/>
      <c r="DL11" s="827"/>
      <c r="DM11" s="828"/>
      <c r="DN11" s="828"/>
      <c r="DO11" s="828"/>
      <c r="DP11" s="829"/>
      <c r="DQ11" s="827"/>
      <c r="DR11" s="828"/>
      <c r="DS11" s="828"/>
      <c r="DT11" s="828"/>
      <c r="DU11" s="829"/>
      <c r="DV11" s="830"/>
      <c r="DW11" s="831"/>
      <c r="DX11" s="831"/>
      <c r="DY11" s="831"/>
      <c r="DZ11" s="832"/>
      <c r="EA11" s="255"/>
    </row>
    <row r="12" spans="1:131" s="256" customFormat="1" ht="26.25" customHeight="1" x14ac:dyDescent="0.15">
      <c r="A12" s="262">
        <v>6</v>
      </c>
      <c r="B12" s="801"/>
      <c r="C12" s="802"/>
      <c r="D12" s="802"/>
      <c r="E12" s="802"/>
      <c r="F12" s="802"/>
      <c r="G12" s="802"/>
      <c r="H12" s="802"/>
      <c r="I12" s="802"/>
      <c r="J12" s="802"/>
      <c r="K12" s="802"/>
      <c r="L12" s="802"/>
      <c r="M12" s="802"/>
      <c r="N12" s="802"/>
      <c r="O12" s="802"/>
      <c r="P12" s="803"/>
      <c r="Q12" s="804"/>
      <c r="R12" s="805"/>
      <c r="S12" s="805"/>
      <c r="T12" s="805"/>
      <c r="U12" s="805"/>
      <c r="V12" s="805"/>
      <c r="W12" s="805"/>
      <c r="X12" s="805"/>
      <c r="Y12" s="805"/>
      <c r="Z12" s="805"/>
      <c r="AA12" s="805"/>
      <c r="AB12" s="805"/>
      <c r="AC12" s="805"/>
      <c r="AD12" s="805"/>
      <c r="AE12" s="806"/>
      <c r="AF12" s="807"/>
      <c r="AG12" s="808"/>
      <c r="AH12" s="808"/>
      <c r="AI12" s="808"/>
      <c r="AJ12" s="809"/>
      <c r="AK12" s="810"/>
      <c r="AL12" s="811"/>
      <c r="AM12" s="811"/>
      <c r="AN12" s="811"/>
      <c r="AO12" s="811"/>
      <c r="AP12" s="811"/>
      <c r="AQ12" s="811"/>
      <c r="AR12" s="811"/>
      <c r="AS12" s="811"/>
      <c r="AT12" s="811"/>
      <c r="AU12" s="812"/>
      <c r="AV12" s="812"/>
      <c r="AW12" s="812"/>
      <c r="AX12" s="812"/>
      <c r="AY12" s="813"/>
      <c r="AZ12" s="253"/>
      <c r="BA12" s="253"/>
      <c r="BB12" s="253"/>
      <c r="BC12" s="253"/>
      <c r="BD12" s="253"/>
      <c r="BE12" s="254"/>
      <c r="BF12" s="254"/>
      <c r="BG12" s="254"/>
      <c r="BH12" s="254"/>
      <c r="BI12" s="254"/>
      <c r="BJ12" s="254"/>
      <c r="BK12" s="254"/>
      <c r="BL12" s="254"/>
      <c r="BM12" s="254"/>
      <c r="BN12" s="254"/>
      <c r="BO12" s="254"/>
      <c r="BP12" s="254"/>
      <c r="BQ12" s="263">
        <v>6</v>
      </c>
      <c r="BR12" s="264"/>
      <c r="BS12" s="814"/>
      <c r="BT12" s="815"/>
      <c r="BU12" s="815"/>
      <c r="BV12" s="815"/>
      <c r="BW12" s="815"/>
      <c r="BX12" s="815"/>
      <c r="BY12" s="815"/>
      <c r="BZ12" s="815"/>
      <c r="CA12" s="815"/>
      <c r="CB12" s="815"/>
      <c r="CC12" s="815"/>
      <c r="CD12" s="815"/>
      <c r="CE12" s="815"/>
      <c r="CF12" s="815"/>
      <c r="CG12" s="816"/>
      <c r="CH12" s="827"/>
      <c r="CI12" s="828"/>
      <c r="CJ12" s="828"/>
      <c r="CK12" s="828"/>
      <c r="CL12" s="829"/>
      <c r="CM12" s="827"/>
      <c r="CN12" s="828"/>
      <c r="CO12" s="828"/>
      <c r="CP12" s="828"/>
      <c r="CQ12" s="829"/>
      <c r="CR12" s="827"/>
      <c r="CS12" s="828"/>
      <c r="CT12" s="828"/>
      <c r="CU12" s="828"/>
      <c r="CV12" s="829"/>
      <c r="CW12" s="827"/>
      <c r="CX12" s="828"/>
      <c r="CY12" s="828"/>
      <c r="CZ12" s="828"/>
      <c r="DA12" s="829"/>
      <c r="DB12" s="827"/>
      <c r="DC12" s="828"/>
      <c r="DD12" s="828"/>
      <c r="DE12" s="828"/>
      <c r="DF12" s="829"/>
      <c r="DG12" s="827"/>
      <c r="DH12" s="828"/>
      <c r="DI12" s="828"/>
      <c r="DJ12" s="828"/>
      <c r="DK12" s="829"/>
      <c r="DL12" s="827"/>
      <c r="DM12" s="828"/>
      <c r="DN12" s="828"/>
      <c r="DO12" s="828"/>
      <c r="DP12" s="829"/>
      <c r="DQ12" s="827"/>
      <c r="DR12" s="828"/>
      <c r="DS12" s="828"/>
      <c r="DT12" s="828"/>
      <c r="DU12" s="829"/>
      <c r="DV12" s="830"/>
      <c r="DW12" s="831"/>
      <c r="DX12" s="831"/>
      <c r="DY12" s="831"/>
      <c r="DZ12" s="832"/>
      <c r="EA12" s="255"/>
    </row>
    <row r="13" spans="1:131" s="256" customFormat="1" ht="26.25" customHeight="1" x14ac:dyDescent="0.15">
      <c r="A13" s="262">
        <v>7</v>
      </c>
      <c r="B13" s="801"/>
      <c r="C13" s="802"/>
      <c r="D13" s="802"/>
      <c r="E13" s="802"/>
      <c r="F13" s="802"/>
      <c r="G13" s="802"/>
      <c r="H13" s="802"/>
      <c r="I13" s="802"/>
      <c r="J13" s="802"/>
      <c r="K13" s="802"/>
      <c r="L13" s="802"/>
      <c r="M13" s="802"/>
      <c r="N13" s="802"/>
      <c r="O13" s="802"/>
      <c r="P13" s="803"/>
      <c r="Q13" s="804"/>
      <c r="R13" s="805"/>
      <c r="S13" s="805"/>
      <c r="T13" s="805"/>
      <c r="U13" s="805"/>
      <c r="V13" s="805"/>
      <c r="W13" s="805"/>
      <c r="X13" s="805"/>
      <c r="Y13" s="805"/>
      <c r="Z13" s="805"/>
      <c r="AA13" s="805"/>
      <c r="AB13" s="805"/>
      <c r="AC13" s="805"/>
      <c r="AD13" s="805"/>
      <c r="AE13" s="806"/>
      <c r="AF13" s="807"/>
      <c r="AG13" s="808"/>
      <c r="AH13" s="808"/>
      <c r="AI13" s="808"/>
      <c r="AJ13" s="809"/>
      <c r="AK13" s="810"/>
      <c r="AL13" s="811"/>
      <c r="AM13" s="811"/>
      <c r="AN13" s="811"/>
      <c r="AO13" s="811"/>
      <c r="AP13" s="811"/>
      <c r="AQ13" s="811"/>
      <c r="AR13" s="811"/>
      <c r="AS13" s="811"/>
      <c r="AT13" s="811"/>
      <c r="AU13" s="812"/>
      <c r="AV13" s="812"/>
      <c r="AW13" s="812"/>
      <c r="AX13" s="812"/>
      <c r="AY13" s="813"/>
      <c r="AZ13" s="253"/>
      <c r="BA13" s="253"/>
      <c r="BB13" s="253"/>
      <c r="BC13" s="253"/>
      <c r="BD13" s="253"/>
      <c r="BE13" s="254"/>
      <c r="BF13" s="254"/>
      <c r="BG13" s="254"/>
      <c r="BH13" s="254"/>
      <c r="BI13" s="254"/>
      <c r="BJ13" s="254"/>
      <c r="BK13" s="254"/>
      <c r="BL13" s="254"/>
      <c r="BM13" s="254"/>
      <c r="BN13" s="254"/>
      <c r="BO13" s="254"/>
      <c r="BP13" s="254"/>
      <c r="BQ13" s="263">
        <v>7</v>
      </c>
      <c r="BR13" s="264"/>
      <c r="BS13" s="814"/>
      <c r="BT13" s="815"/>
      <c r="BU13" s="815"/>
      <c r="BV13" s="815"/>
      <c r="BW13" s="815"/>
      <c r="BX13" s="815"/>
      <c r="BY13" s="815"/>
      <c r="BZ13" s="815"/>
      <c r="CA13" s="815"/>
      <c r="CB13" s="815"/>
      <c r="CC13" s="815"/>
      <c r="CD13" s="815"/>
      <c r="CE13" s="815"/>
      <c r="CF13" s="815"/>
      <c r="CG13" s="816"/>
      <c r="CH13" s="827"/>
      <c r="CI13" s="828"/>
      <c r="CJ13" s="828"/>
      <c r="CK13" s="828"/>
      <c r="CL13" s="829"/>
      <c r="CM13" s="827"/>
      <c r="CN13" s="828"/>
      <c r="CO13" s="828"/>
      <c r="CP13" s="828"/>
      <c r="CQ13" s="829"/>
      <c r="CR13" s="827"/>
      <c r="CS13" s="828"/>
      <c r="CT13" s="828"/>
      <c r="CU13" s="828"/>
      <c r="CV13" s="829"/>
      <c r="CW13" s="827"/>
      <c r="CX13" s="828"/>
      <c r="CY13" s="828"/>
      <c r="CZ13" s="828"/>
      <c r="DA13" s="829"/>
      <c r="DB13" s="827"/>
      <c r="DC13" s="828"/>
      <c r="DD13" s="828"/>
      <c r="DE13" s="828"/>
      <c r="DF13" s="829"/>
      <c r="DG13" s="827"/>
      <c r="DH13" s="828"/>
      <c r="DI13" s="828"/>
      <c r="DJ13" s="828"/>
      <c r="DK13" s="829"/>
      <c r="DL13" s="827"/>
      <c r="DM13" s="828"/>
      <c r="DN13" s="828"/>
      <c r="DO13" s="828"/>
      <c r="DP13" s="829"/>
      <c r="DQ13" s="827"/>
      <c r="DR13" s="828"/>
      <c r="DS13" s="828"/>
      <c r="DT13" s="828"/>
      <c r="DU13" s="829"/>
      <c r="DV13" s="830"/>
      <c r="DW13" s="831"/>
      <c r="DX13" s="831"/>
      <c r="DY13" s="831"/>
      <c r="DZ13" s="832"/>
      <c r="EA13" s="255"/>
    </row>
    <row r="14" spans="1:131" s="256" customFormat="1" ht="26.25" customHeight="1" x14ac:dyDescent="0.15">
      <c r="A14" s="262">
        <v>8</v>
      </c>
      <c r="B14" s="801"/>
      <c r="C14" s="802"/>
      <c r="D14" s="802"/>
      <c r="E14" s="802"/>
      <c r="F14" s="802"/>
      <c r="G14" s="802"/>
      <c r="H14" s="802"/>
      <c r="I14" s="802"/>
      <c r="J14" s="802"/>
      <c r="K14" s="802"/>
      <c r="L14" s="802"/>
      <c r="M14" s="802"/>
      <c r="N14" s="802"/>
      <c r="O14" s="802"/>
      <c r="P14" s="803"/>
      <c r="Q14" s="804"/>
      <c r="R14" s="805"/>
      <c r="S14" s="805"/>
      <c r="T14" s="805"/>
      <c r="U14" s="805"/>
      <c r="V14" s="805"/>
      <c r="W14" s="805"/>
      <c r="X14" s="805"/>
      <c r="Y14" s="805"/>
      <c r="Z14" s="805"/>
      <c r="AA14" s="805"/>
      <c r="AB14" s="805"/>
      <c r="AC14" s="805"/>
      <c r="AD14" s="805"/>
      <c r="AE14" s="806"/>
      <c r="AF14" s="807"/>
      <c r="AG14" s="808"/>
      <c r="AH14" s="808"/>
      <c r="AI14" s="808"/>
      <c r="AJ14" s="809"/>
      <c r="AK14" s="810"/>
      <c r="AL14" s="811"/>
      <c r="AM14" s="811"/>
      <c r="AN14" s="811"/>
      <c r="AO14" s="811"/>
      <c r="AP14" s="811"/>
      <c r="AQ14" s="811"/>
      <c r="AR14" s="811"/>
      <c r="AS14" s="811"/>
      <c r="AT14" s="811"/>
      <c r="AU14" s="812"/>
      <c r="AV14" s="812"/>
      <c r="AW14" s="812"/>
      <c r="AX14" s="812"/>
      <c r="AY14" s="813"/>
      <c r="AZ14" s="253"/>
      <c r="BA14" s="253"/>
      <c r="BB14" s="253"/>
      <c r="BC14" s="253"/>
      <c r="BD14" s="253"/>
      <c r="BE14" s="254"/>
      <c r="BF14" s="254"/>
      <c r="BG14" s="254"/>
      <c r="BH14" s="254"/>
      <c r="BI14" s="254"/>
      <c r="BJ14" s="254"/>
      <c r="BK14" s="254"/>
      <c r="BL14" s="254"/>
      <c r="BM14" s="254"/>
      <c r="BN14" s="254"/>
      <c r="BO14" s="254"/>
      <c r="BP14" s="254"/>
      <c r="BQ14" s="263">
        <v>8</v>
      </c>
      <c r="BR14" s="264"/>
      <c r="BS14" s="814"/>
      <c r="BT14" s="815"/>
      <c r="BU14" s="815"/>
      <c r="BV14" s="815"/>
      <c r="BW14" s="815"/>
      <c r="BX14" s="815"/>
      <c r="BY14" s="815"/>
      <c r="BZ14" s="815"/>
      <c r="CA14" s="815"/>
      <c r="CB14" s="815"/>
      <c r="CC14" s="815"/>
      <c r="CD14" s="815"/>
      <c r="CE14" s="815"/>
      <c r="CF14" s="815"/>
      <c r="CG14" s="816"/>
      <c r="CH14" s="827"/>
      <c r="CI14" s="828"/>
      <c r="CJ14" s="828"/>
      <c r="CK14" s="828"/>
      <c r="CL14" s="829"/>
      <c r="CM14" s="827"/>
      <c r="CN14" s="828"/>
      <c r="CO14" s="828"/>
      <c r="CP14" s="828"/>
      <c r="CQ14" s="829"/>
      <c r="CR14" s="827"/>
      <c r="CS14" s="828"/>
      <c r="CT14" s="828"/>
      <c r="CU14" s="828"/>
      <c r="CV14" s="829"/>
      <c r="CW14" s="827"/>
      <c r="CX14" s="828"/>
      <c r="CY14" s="828"/>
      <c r="CZ14" s="828"/>
      <c r="DA14" s="829"/>
      <c r="DB14" s="827"/>
      <c r="DC14" s="828"/>
      <c r="DD14" s="828"/>
      <c r="DE14" s="828"/>
      <c r="DF14" s="829"/>
      <c r="DG14" s="827"/>
      <c r="DH14" s="828"/>
      <c r="DI14" s="828"/>
      <c r="DJ14" s="828"/>
      <c r="DK14" s="829"/>
      <c r="DL14" s="827"/>
      <c r="DM14" s="828"/>
      <c r="DN14" s="828"/>
      <c r="DO14" s="828"/>
      <c r="DP14" s="829"/>
      <c r="DQ14" s="827"/>
      <c r="DR14" s="828"/>
      <c r="DS14" s="828"/>
      <c r="DT14" s="828"/>
      <c r="DU14" s="829"/>
      <c r="DV14" s="830"/>
      <c r="DW14" s="831"/>
      <c r="DX14" s="831"/>
      <c r="DY14" s="831"/>
      <c r="DZ14" s="832"/>
      <c r="EA14" s="255"/>
    </row>
    <row r="15" spans="1:131" s="256" customFormat="1" ht="26.25" customHeight="1" x14ac:dyDescent="0.15">
      <c r="A15" s="262">
        <v>9</v>
      </c>
      <c r="B15" s="801"/>
      <c r="C15" s="802"/>
      <c r="D15" s="802"/>
      <c r="E15" s="802"/>
      <c r="F15" s="802"/>
      <c r="G15" s="802"/>
      <c r="H15" s="802"/>
      <c r="I15" s="802"/>
      <c r="J15" s="802"/>
      <c r="K15" s="802"/>
      <c r="L15" s="802"/>
      <c r="M15" s="802"/>
      <c r="N15" s="802"/>
      <c r="O15" s="802"/>
      <c r="P15" s="803"/>
      <c r="Q15" s="804"/>
      <c r="R15" s="805"/>
      <c r="S15" s="805"/>
      <c r="T15" s="805"/>
      <c r="U15" s="805"/>
      <c r="V15" s="805"/>
      <c r="W15" s="805"/>
      <c r="X15" s="805"/>
      <c r="Y15" s="805"/>
      <c r="Z15" s="805"/>
      <c r="AA15" s="805"/>
      <c r="AB15" s="805"/>
      <c r="AC15" s="805"/>
      <c r="AD15" s="805"/>
      <c r="AE15" s="806"/>
      <c r="AF15" s="807"/>
      <c r="AG15" s="808"/>
      <c r="AH15" s="808"/>
      <c r="AI15" s="808"/>
      <c r="AJ15" s="809"/>
      <c r="AK15" s="810"/>
      <c r="AL15" s="811"/>
      <c r="AM15" s="811"/>
      <c r="AN15" s="811"/>
      <c r="AO15" s="811"/>
      <c r="AP15" s="811"/>
      <c r="AQ15" s="811"/>
      <c r="AR15" s="811"/>
      <c r="AS15" s="811"/>
      <c r="AT15" s="811"/>
      <c r="AU15" s="812"/>
      <c r="AV15" s="812"/>
      <c r="AW15" s="812"/>
      <c r="AX15" s="812"/>
      <c r="AY15" s="813"/>
      <c r="AZ15" s="253"/>
      <c r="BA15" s="253"/>
      <c r="BB15" s="253"/>
      <c r="BC15" s="253"/>
      <c r="BD15" s="253"/>
      <c r="BE15" s="254"/>
      <c r="BF15" s="254"/>
      <c r="BG15" s="254"/>
      <c r="BH15" s="254"/>
      <c r="BI15" s="254"/>
      <c r="BJ15" s="254"/>
      <c r="BK15" s="254"/>
      <c r="BL15" s="254"/>
      <c r="BM15" s="254"/>
      <c r="BN15" s="254"/>
      <c r="BO15" s="254"/>
      <c r="BP15" s="254"/>
      <c r="BQ15" s="263">
        <v>9</v>
      </c>
      <c r="BR15" s="264"/>
      <c r="BS15" s="814"/>
      <c r="BT15" s="815"/>
      <c r="BU15" s="815"/>
      <c r="BV15" s="815"/>
      <c r="BW15" s="815"/>
      <c r="BX15" s="815"/>
      <c r="BY15" s="815"/>
      <c r="BZ15" s="815"/>
      <c r="CA15" s="815"/>
      <c r="CB15" s="815"/>
      <c r="CC15" s="815"/>
      <c r="CD15" s="815"/>
      <c r="CE15" s="815"/>
      <c r="CF15" s="815"/>
      <c r="CG15" s="816"/>
      <c r="CH15" s="827"/>
      <c r="CI15" s="828"/>
      <c r="CJ15" s="828"/>
      <c r="CK15" s="828"/>
      <c r="CL15" s="829"/>
      <c r="CM15" s="827"/>
      <c r="CN15" s="828"/>
      <c r="CO15" s="828"/>
      <c r="CP15" s="828"/>
      <c r="CQ15" s="829"/>
      <c r="CR15" s="827"/>
      <c r="CS15" s="828"/>
      <c r="CT15" s="828"/>
      <c r="CU15" s="828"/>
      <c r="CV15" s="829"/>
      <c r="CW15" s="827"/>
      <c r="CX15" s="828"/>
      <c r="CY15" s="828"/>
      <c r="CZ15" s="828"/>
      <c r="DA15" s="829"/>
      <c r="DB15" s="827"/>
      <c r="DC15" s="828"/>
      <c r="DD15" s="828"/>
      <c r="DE15" s="828"/>
      <c r="DF15" s="829"/>
      <c r="DG15" s="827"/>
      <c r="DH15" s="828"/>
      <c r="DI15" s="828"/>
      <c r="DJ15" s="828"/>
      <c r="DK15" s="829"/>
      <c r="DL15" s="827"/>
      <c r="DM15" s="828"/>
      <c r="DN15" s="828"/>
      <c r="DO15" s="828"/>
      <c r="DP15" s="829"/>
      <c r="DQ15" s="827"/>
      <c r="DR15" s="828"/>
      <c r="DS15" s="828"/>
      <c r="DT15" s="828"/>
      <c r="DU15" s="829"/>
      <c r="DV15" s="830"/>
      <c r="DW15" s="831"/>
      <c r="DX15" s="831"/>
      <c r="DY15" s="831"/>
      <c r="DZ15" s="832"/>
      <c r="EA15" s="255"/>
    </row>
    <row r="16" spans="1:131" s="256" customFormat="1" ht="26.25" customHeight="1" x14ac:dyDescent="0.15">
      <c r="A16" s="262">
        <v>10</v>
      </c>
      <c r="B16" s="801"/>
      <c r="C16" s="802"/>
      <c r="D16" s="802"/>
      <c r="E16" s="802"/>
      <c r="F16" s="802"/>
      <c r="G16" s="802"/>
      <c r="H16" s="802"/>
      <c r="I16" s="802"/>
      <c r="J16" s="802"/>
      <c r="K16" s="802"/>
      <c r="L16" s="802"/>
      <c r="M16" s="802"/>
      <c r="N16" s="802"/>
      <c r="O16" s="802"/>
      <c r="P16" s="803"/>
      <c r="Q16" s="804"/>
      <c r="R16" s="805"/>
      <c r="S16" s="805"/>
      <c r="T16" s="805"/>
      <c r="U16" s="805"/>
      <c r="V16" s="805"/>
      <c r="W16" s="805"/>
      <c r="X16" s="805"/>
      <c r="Y16" s="805"/>
      <c r="Z16" s="805"/>
      <c r="AA16" s="805"/>
      <c r="AB16" s="805"/>
      <c r="AC16" s="805"/>
      <c r="AD16" s="805"/>
      <c r="AE16" s="806"/>
      <c r="AF16" s="807"/>
      <c r="AG16" s="808"/>
      <c r="AH16" s="808"/>
      <c r="AI16" s="808"/>
      <c r="AJ16" s="809"/>
      <c r="AK16" s="810"/>
      <c r="AL16" s="811"/>
      <c r="AM16" s="811"/>
      <c r="AN16" s="811"/>
      <c r="AO16" s="811"/>
      <c r="AP16" s="811"/>
      <c r="AQ16" s="811"/>
      <c r="AR16" s="811"/>
      <c r="AS16" s="811"/>
      <c r="AT16" s="811"/>
      <c r="AU16" s="812"/>
      <c r="AV16" s="812"/>
      <c r="AW16" s="812"/>
      <c r="AX16" s="812"/>
      <c r="AY16" s="813"/>
      <c r="AZ16" s="253"/>
      <c r="BA16" s="253"/>
      <c r="BB16" s="253"/>
      <c r="BC16" s="253"/>
      <c r="BD16" s="253"/>
      <c r="BE16" s="254"/>
      <c r="BF16" s="254"/>
      <c r="BG16" s="254"/>
      <c r="BH16" s="254"/>
      <c r="BI16" s="254"/>
      <c r="BJ16" s="254"/>
      <c r="BK16" s="254"/>
      <c r="BL16" s="254"/>
      <c r="BM16" s="254"/>
      <c r="BN16" s="254"/>
      <c r="BO16" s="254"/>
      <c r="BP16" s="254"/>
      <c r="BQ16" s="263">
        <v>10</v>
      </c>
      <c r="BR16" s="264"/>
      <c r="BS16" s="814"/>
      <c r="BT16" s="815"/>
      <c r="BU16" s="815"/>
      <c r="BV16" s="815"/>
      <c r="BW16" s="815"/>
      <c r="BX16" s="815"/>
      <c r="BY16" s="815"/>
      <c r="BZ16" s="815"/>
      <c r="CA16" s="815"/>
      <c r="CB16" s="815"/>
      <c r="CC16" s="815"/>
      <c r="CD16" s="815"/>
      <c r="CE16" s="815"/>
      <c r="CF16" s="815"/>
      <c r="CG16" s="816"/>
      <c r="CH16" s="827"/>
      <c r="CI16" s="828"/>
      <c r="CJ16" s="828"/>
      <c r="CK16" s="828"/>
      <c r="CL16" s="829"/>
      <c r="CM16" s="827"/>
      <c r="CN16" s="828"/>
      <c r="CO16" s="828"/>
      <c r="CP16" s="828"/>
      <c r="CQ16" s="829"/>
      <c r="CR16" s="827"/>
      <c r="CS16" s="828"/>
      <c r="CT16" s="828"/>
      <c r="CU16" s="828"/>
      <c r="CV16" s="829"/>
      <c r="CW16" s="827"/>
      <c r="CX16" s="828"/>
      <c r="CY16" s="828"/>
      <c r="CZ16" s="828"/>
      <c r="DA16" s="829"/>
      <c r="DB16" s="827"/>
      <c r="DC16" s="828"/>
      <c r="DD16" s="828"/>
      <c r="DE16" s="828"/>
      <c r="DF16" s="829"/>
      <c r="DG16" s="827"/>
      <c r="DH16" s="828"/>
      <c r="DI16" s="828"/>
      <c r="DJ16" s="828"/>
      <c r="DK16" s="829"/>
      <c r="DL16" s="827"/>
      <c r="DM16" s="828"/>
      <c r="DN16" s="828"/>
      <c r="DO16" s="828"/>
      <c r="DP16" s="829"/>
      <c r="DQ16" s="827"/>
      <c r="DR16" s="828"/>
      <c r="DS16" s="828"/>
      <c r="DT16" s="828"/>
      <c r="DU16" s="829"/>
      <c r="DV16" s="830"/>
      <c r="DW16" s="831"/>
      <c r="DX16" s="831"/>
      <c r="DY16" s="831"/>
      <c r="DZ16" s="832"/>
      <c r="EA16" s="255"/>
    </row>
    <row r="17" spans="1:131" s="256" customFormat="1" ht="26.25" customHeight="1" x14ac:dyDescent="0.15">
      <c r="A17" s="262">
        <v>11</v>
      </c>
      <c r="B17" s="801"/>
      <c r="C17" s="802"/>
      <c r="D17" s="802"/>
      <c r="E17" s="802"/>
      <c r="F17" s="802"/>
      <c r="G17" s="802"/>
      <c r="H17" s="802"/>
      <c r="I17" s="802"/>
      <c r="J17" s="802"/>
      <c r="K17" s="802"/>
      <c r="L17" s="802"/>
      <c r="M17" s="802"/>
      <c r="N17" s="802"/>
      <c r="O17" s="802"/>
      <c r="P17" s="803"/>
      <c r="Q17" s="804"/>
      <c r="R17" s="805"/>
      <c r="S17" s="805"/>
      <c r="T17" s="805"/>
      <c r="U17" s="805"/>
      <c r="V17" s="805"/>
      <c r="W17" s="805"/>
      <c r="X17" s="805"/>
      <c r="Y17" s="805"/>
      <c r="Z17" s="805"/>
      <c r="AA17" s="805"/>
      <c r="AB17" s="805"/>
      <c r="AC17" s="805"/>
      <c r="AD17" s="805"/>
      <c r="AE17" s="806"/>
      <c r="AF17" s="807"/>
      <c r="AG17" s="808"/>
      <c r="AH17" s="808"/>
      <c r="AI17" s="808"/>
      <c r="AJ17" s="809"/>
      <c r="AK17" s="810"/>
      <c r="AL17" s="811"/>
      <c r="AM17" s="811"/>
      <c r="AN17" s="811"/>
      <c r="AO17" s="811"/>
      <c r="AP17" s="811"/>
      <c r="AQ17" s="811"/>
      <c r="AR17" s="811"/>
      <c r="AS17" s="811"/>
      <c r="AT17" s="811"/>
      <c r="AU17" s="812"/>
      <c r="AV17" s="812"/>
      <c r="AW17" s="812"/>
      <c r="AX17" s="812"/>
      <c r="AY17" s="813"/>
      <c r="AZ17" s="253"/>
      <c r="BA17" s="253"/>
      <c r="BB17" s="253"/>
      <c r="BC17" s="253"/>
      <c r="BD17" s="253"/>
      <c r="BE17" s="254"/>
      <c r="BF17" s="254"/>
      <c r="BG17" s="254"/>
      <c r="BH17" s="254"/>
      <c r="BI17" s="254"/>
      <c r="BJ17" s="254"/>
      <c r="BK17" s="254"/>
      <c r="BL17" s="254"/>
      <c r="BM17" s="254"/>
      <c r="BN17" s="254"/>
      <c r="BO17" s="254"/>
      <c r="BP17" s="254"/>
      <c r="BQ17" s="263">
        <v>11</v>
      </c>
      <c r="BR17" s="264"/>
      <c r="BS17" s="814"/>
      <c r="BT17" s="815"/>
      <c r="BU17" s="815"/>
      <c r="BV17" s="815"/>
      <c r="BW17" s="815"/>
      <c r="BX17" s="815"/>
      <c r="BY17" s="815"/>
      <c r="BZ17" s="815"/>
      <c r="CA17" s="815"/>
      <c r="CB17" s="815"/>
      <c r="CC17" s="815"/>
      <c r="CD17" s="815"/>
      <c r="CE17" s="815"/>
      <c r="CF17" s="815"/>
      <c r="CG17" s="816"/>
      <c r="CH17" s="827"/>
      <c r="CI17" s="828"/>
      <c r="CJ17" s="828"/>
      <c r="CK17" s="828"/>
      <c r="CL17" s="829"/>
      <c r="CM17" s="827"/>
      <c r="CN17" s="828"/>
      <c r="CO17" s="828"/>
      <c r="CP17" s="828"/>
      <c r="CQ17" s="829"/>
      <c r="CR17" s="827"/>
      <c r="CS17" s="828"/>
      <c r="CT17" s="828"/>
      <c r="CU17" s="828"/>
      <c r="CV17" s="829"/>
      <c r="CW17" s="827"/>
      <c r="CX17" s="828"/>
      <c r="CY17" s="828"/>
      <c r="CZ17" s="828"/>
      <c r="DA17" s="829"/>
      <c r="DB17" s="827"/>
      <c r="DC17" s="828"/>
      <c r="DD17" s="828"/>
      <c r="DE17" s="828"/>
      <c r="DF17" s="829"/>
      <c r="DG17" s="827"/>
      <c r="DH17" s="828"/>
      <c r="DI17" s="828"/>
      <c r="DJ17" s="828"/>
      <c r="DK17" s="829"/>
      <c r="DL17" s="827"/>
      <c r="DM17" s="828"/>
      <c r="DN17" s="828"/>
      <c r="DO17" s="828"/>
      <c r="DP17" s="829"/>
      <c r="DQ17" s="827"/>
      <c r="DR17" s="828"/>
      <c r="DS17" s="828"/>
      <c r="DT17" s="828"/>
      <c r="DU17" s="829"/>
      <c r="DV17" s="830"/>
      <c r="DW17" s="831"/>
      <c r="DX17" s="831"/>
      <c r="DY17" s="831"/>
      <c r="DZ17" s="832"/>
      <c r="EA17" s="255"/>
    </row>
    <row r="18" spans="1:131" s="256" customFormat="1" ht="26.25" customHeight="1" x14ac:dyDescent="0.15">
      <c r="A18" s="262">
        <v>12</v>
      </c>
      <c r="B18" s="801"/>
      <c r="C18" s="802"/>
      <c r="D18" s="802"/>
      <c r="E18" s="802"/>
      <c r="F18" s="802"/>
      <c r="G18" s="802"/>
      <c r="H18" s="802"/>
      <c r="I18" s="802"/>
      <c r="J18" s="802"/>
      <c r="K18" s="802"/>
      <c r="L18" s="802"/>
      <c r="M18" s="802"/>
      <c r="N18" s="802"/>
      <c r="O18" s="802"/>
      <c r="P18" s="803"/>
      <c r="Q18" s="804"/>
      <c r="R18" s="805"/>
      <c r="S18" s="805"/>
      <c r="T18" s="805"/>
      <c r="U18" s="805"/>
      <c r="V18" s="805"/>
      <c r="W18" s="805"/>
      <c r="X18" s="805"/>
      <c r="Y18" s="805"/>
      <c r="Z18" s="805"/>
      <c r="AA18" s="805"/>
      <c r="AB18" s="805"/>
      <c r="AC18" s="805"/>
      <c r="AD18" s="805"/>
      <c r="AE18" s="806"/>
      <c r="AF18" s="807"/>
      <c r="AG18" s="808"/>
      <c r="AH18" s="808"/>
      <c r="AI18" s="808"/>
      <c r="AJ18" s="809"/>
      <c r="AK18" s="810"/>
      <c r="AL18" s="811"/>
      <c r="AM18" s="811"/>
      <c r="AN18" s="811"/>
      <c r="AO18" s="811"/>
      <c r="AP18" s="811"/>
      <c r="AQ18" s="811"/>
      <c r="AR18" s="811"/>
      <c r="AS18" s="811"/>
      <c r="AT18" s="811"/>
      <c r="AU18" s="812"/>
      <c r="AV18" s="812"/>
      <c r="AW18" s="812"/>
      <c r="AX18" s="812"/>
      <c r="AY18" s="813"/>
      <c r="AZ18" s="253"/>
      <c r="BA18" s="253"/>
      <c r="BB18" s="253"/>
      <c r="BC18" s="253"/>
      <c r="BD18" s="253"/>
      <c r="BE18" s="254"/>
      <c r="BF18" s="254"/>
      <c r="BG18" s="254"/>
      <c r="BH18" s="254"/>
      <c r="BI18" s="254"/>
      <c r="BJ18" s="254"/>
      <c r="BK18" s="254"/>
      <c r="BL18" s="254"/>
      <c r="BM18" s="254"/>
      <c r="BN18" s="254"/>
      <c r="BO18" s="254"/>
      <c r="BP18" s="254"/>
      <c r="BQ18" s="263">
        <v>12</v>
      </c>
      <c r="BR18" s="264"/>
      <c r="BS18" s="814"/>
      <c r="BT18" s="815"/>
      <c r="BU18" s="815"/>
      <c r="BV18" s="815"/>
      <c r="BW18" s="815"/>
      <c r="BX18" s="815"/>
      <c r="BY18" s="815"/>
      <c r="BZ18" s="815"/>
      <c r="CA18" s="815"/>
      <c r="CB18" s="815"/>
      <c r="CC18" s="815"/>
      <c r="CD18" s="815"/>
      <c r="CE18" s="815"/>
      <c r="CF18" s="815"/>
      <c r="CG18" s="816"/>
      <c r="CH18" s="827"/>
      <c r="CI18" s="828"/>
      <c r="CJ18" s="828"/>
      <c r="CK18" s="828"/>
      <c r="CL18" s="829"/>
      <c r="CM18" s="827"/>
      <c r="CN18" s="828"/>
      <c r="CO18" s="828"/>
      <c r="CP18" s="828"/>
      <c r="CQ18" s="829"/>
      <c r="CR18" s="827"/>
      <c r="CS18" s="828"/>
      <c r="CT18" s="828"/>
      <c r="CU18" s="828"/>
      <c r="CV18" s="829"/>
      <c r="CW18" s="827"/>
      <c r="CX18" s="828"/>
      <c r="CY18" s="828"/>
      <c r="CZ18" s="828"/>
      <c r="DA18" s="829"/>
      <c r="DB18" s="827"/>
      <c r="DC18" s="828"/>
      <c r="DD18" s="828"/>
      <c r="DE18" s="828"/>
      <c r="DF18" s="829"/>
      <c r="DG18" s="827"/>
      <c r="DH18" s="828"/>
      <c r="DI18" s="828"/>
      <c r="DJ18" s="828"/>
      <c r="DK18" s="829"/>
      <c r="DL18" s="827"/>
      <c r="DM18" s="828"/>
      <c r="DN18" s="828"/>
      <c r="DO18" s="828"/>
      <c r="DP18" s="829"/>
      <c r="DQ18" s="827"/>
      <c r="DR18" s="828"/>
      <c r="DS18" s="828"/>
      <c r="DT18" s="828"/>
      <c r="DU18" s="829"/>
      <c r="DV18" s="830"/>
      <c r="DW18" s="831"/>
      <c r="DX18" s="831"/>
      <c r="DY18" s="831"/>
      <c r="DZ18" s="832"/>
      <c r="EA18" s="255"/>
    </row>
    <row r="19" spans="1:131" s="256" customFormat="1" ht="26.25" customHeight="1" x14ac:dyDescent="0.15">
      <c r="A19" s="262">
        <v>13</v>
      </c>
      <c r="B19" s="801"/>
      <c r="C19" s="802"/>
      <c r="D19" s="802"/>
      <c r="E19" s="802"/>
      <c r="F19" s="802"/>
      <c r="G19" s="802"/>
      <c r="H19" s="802"/>
      <c r="I19" s="802"/>
      <c r="J19" s="802"/>
      <c r="K19" s="802"/>
      <c r="L19" s="802"/>
      <c r="M19" s="802"/>
      <c r="N19" s="802"/>
      <c r="O19" s="802"/>
      <c r="P19" s="803"/>
      <c r="Q19" s="804"/>
      <c r="R19" s="805"/>
      <c r="S19" s="805"/>
      <c r="T19" s="805"/>
      <c r="U19" s="805"/>
      <c r="V19" s="805"/>
      <c r="W19" s="805"/>
      <c r="X19" s="805"/>
      <c r="Y19" s="805"/>
      <c r="Z19" s="805"/>
      <c r="AA19" s="805"/>
      <c r="AB19" s="805"/>
      <c r="AC19" s="805"/>
      <c r="AD19" s="805"/>
      <c r="AE19" s="806"/>
      <c r="AF19" s="807"/>
      <c r="AG19" s="808"/>
      <c r="AH19" s="808"/>
      <c r="AI19" s="808"/>
      <c r="AJ19" s="809"/>
      <c r="AK19" s="810"/>
      <c r="AL19" s="811"/>
      <c r="AM19" s="811"/>
      <c r="AN19" s="811"/>
      <c r="AO19" s="811"/>
      <c r="AP19" s="811"/>
      <c r="AQ19" s="811"/>
      <c r="AR19" s="811"/>
      <c r="AS19" s="811"/>
      <c r="AT19" s="811"/>
      <c r="AU19" s="812"/>
      <c r="AV19" s="812"/>
      <c r="AW19" s="812"/>
      <c r="AX19" s="812"/>
      <c r="AY19" s="813"/>
      <c r="AZ19" s="253"/>
      <c r="BA19" s="253"/>
      <c r="BB19" s="253"/>
      <c r="BC19" s="253"/>
      <c r="BD19" s="253"/>
      <c r="BE19" s="254"/>
      <c r="BF19" s="254"/>
      <c r="BG19" s="254"/>
      <c r="BH19" s="254"/>
      <c r="BI19" s="254"/>
      <c r="BJ19" s="254"/>
      <c r="BK19" s="254"/>
      <c r="BL19" s="254"/>
      <c r="BM19" s="254"/>
      <c r="BN19" s="254"/>
      <c r="BO19" s="254"/>
      <c r="BP19" s="254"/>
      <c r="BQ19" s="263">
        <v>13</v>
      </c>
      <c r="BR19" s="264"/>
      <c r="BS19" s="814"/>
      <c r="BT19" s="815"/>
      <c r="BU19" s="815"/>
      <c r="BV19" s="815"/>
      <c r="BW19" s="815"/>
      <c r="BX19" s="815"/>
      <c r="BY19" s="815"/>
      <c r="BZ19" s="815"/>
      <c r="CA19" s="815"/>
      <c r="CB19" s="815"/>
      <c r="CC19" s="815"/>
      <c r="CD19" s="815"/>
      <c r="CE19" s="815"/>
      <c r="CF19" s="815"/>
      <c r="CG19" s="816"/>
      <c r="CH19" s="827"/>
      <c r="CI19" s="828"/>
      <c r="CJ19" s="828"/>
      <c r="CK19" s="828"/>
      <c r="CL19" s="829"/>
      <c r="CM19" s="827"/>
      <c r="CN19" s="828"/>
      <c r="CO19" s="828"/>
      <c r="CP19" s="828"/>
      <c r="CQ19" s="829"/>
      <c r="CR19" s="827"/>
      <c r="CS19" s="828"/>
      <c r="CT19" s="828"/>
      <c r="CU19" s="828"/>
      <c r="CV19" s="829"/>
      <c r="CW19" s="827"/>
      <c r="CX19" s="828"/>
      <c r="CY19" s="828"/>
      <c r="CZ19" s="828"/>
      <c r="DA19" s="829"/>
      <c r="DB19" s="827"/>
      <c r="DC19" s="828"/>
      <c r="DD19" s="828"/>
      <c r="DE19" s="828"/>
      <c r="DF19" s="829"/>
      <c r="DG19" s="827"/>
      <c r="DH19" s="828"/>
      <c r="DI19" s="828"/>
      <c r="DJ19" s="828"/>
      <c r="DK19" s="829"/>
      <c r="DL19" s="827"/>
      <c r="DM19" s="828"/>
      <c r="DN19" s="828"/>
      <c r="DO19" s="828"/>
      <c r="DP19" s="829"/>
      <c r="DQ19" s="827"/>
      <c r="DR19" s="828"/>
      <c r="DS19" s="828"/>
      <c r="DT19" s="828"/>
      <c r="DU19" s="829"/>
      <c r="DV19" s="830"/>
      <c r="DW19" s="831"/>
      <c r="DX19" s="831"/>
      <c r="DY19" s="831"/>
      <c r="DZ19" s="832"/>
      <c r="EA19" s="255"/>
    </row>
    <row r="20" spans="1:131" s="256" customFormat="1" ht="26.25" customHeight="1" x14ac:dyDescent="0.15">
      <c r="A20" s="262">
        <v>14</v>
      </c>
      <c r="B20" s="801"/>
      <c r="C20" s="802"/>
      <c r="D20" s="802"/>
      <c r="E20" s="802"/>
      <c r="F20" s="802"/>
      <c r="G20" s="802"/>
      <c r="H20" s="802"/>
      <c r="I20" s="802"/>
      <c r="J20" s="802"/>
      <c r="K20" s="802"/>
      <c r="L20" s="802"/>
      <c r="M20" s="802"/>
      <c r="N20" s="802"/>
      <c r="O20" s="802"/>
      <c r="P20" s="803"/>
      <c r="Q20" s="804"/>
      <c r="R20" s="805"/>
      <c r="S20" s="805"/>
      <c r="T20" s="805"/>
      <c r="U20" s="805"/>
      <c r="V20" s="805"/>
      <c r="W20" s="805"/>
      <c r="X20" s="805"/>
      <c r="Y20" s="805"/>
      <c r="Z20" s="805"/>
      <c r="AA20" s="805"/>
      <c r="AB20" s="805"/>
      <c r="AC20" s="805"/>
      <c r="AD20" s="805"/>
      <c r="AE20" s="806"/>
      <c r="AF20" s="807"/>
      <c r="AG20" s="808"/>
      <c r="AH20" s="808"/>
      <c r="AI20" s="808"/>
      <c r="AJ20" s="809"/>
      <c r="AK20" s="810"/>
      <c r="AL20" s="811"/>
      <c r="AM20" s="811"/>
      <c r="AN20" s="811"/>
      <c r="AO20" s="811"/>
      <c r="AP20" s="811"/>
      <c r="AQ20" s="811"/>
      <c r="AR20" s="811"/>
      <c r="AS20" s="811"/>
      <c r="AT20" s="811"/>
      <c r="AU20" s="812"/>
      <c r="AV20" s="812"/>
      <c r="AW20" s="812"/>
      <c r="AX20" s="812"/>
      <c r="AY20" s="813"/>
      <c r="AZ20" s="253"/>
      <c r="BA20" s="253"/>
      <c r="BB20" s="253"/>
      <c r="BC20" s="253"/>
      <c r="BD20" s="253"/>
      <c r="BE20" s="254"/>
      <c r="BF20" s="254"/>
      <c r="BG20" s="254"/>
      <c r="BH20" s="254"/>
      <c r="BI20" s="254"/>
      <c r="BJ20" s="254"/>
      <c r="BK20" s="254"/>
      <c r="BL20" s="254"/>
      <c r="BM20" s="254"/>
      <c r="BN20" s="254"/>
      <c r="BO20" s="254"/>
      <c r="BP20" s="254"/>
      <c r="BQ20" s="263">
        <v>14</v>
      </c>
      <c r="BR20" s="264"/>
      <c r="BS20" s="814"/>
      <c r="BT20" s="815"/>
      <c r="BU20" s="815"/>
      <c r="BV20" s="815"/>
      <c r="BW20" s="815"/>
      <c r="BX20" s="815"/>
      <c r="BY20" s="815"/>
      <c r="BZ20" s="815"/>
      <c r="CA20" s="815"/>
      <c r="CB20" s="815"/>
      <c r="CC20" s="815"/>
      <c r="CD20" s="815"/>
      <c r="CE20" s="815"/>
      <c r="CF20" s="815"/>
      <c r="CG20" s="816"/>
      <c r="CH20" s="827"/>
      <c r="CI20" s="828"/>
      <c r="CJ20" s="828"/>
      <c r="CK20" s="828"/>
      <c r="CL20" s="829"/>
      <c r="CM20" s="827"/>
      <c r="CN20" s="828"/>
      <c r="CO20" s="828"/>
      <c r="CP20" s="828"/>
      <c r="CQ20" s="829"/>
      <c r="CR20" s="827"/>
      <c r="CS20" s="828"/>
      <c r="CT20" s="828"/>
      <c r="CU20" s="828"/>
      <c r="CV20" s="829"/>
      <c r="CW20" s="827"/>
      <c r="CX20" s="828"/>
      <c r="CY20" s="828"/>
      <c r="CZ20" s="828"/>
      <c r="DA20" s="829"/>
      <c r="DB20" s="827"/>
      <c r="DC20" s="828"/>
      <c r="DD20" s="828"/>
      <c r="DE20" s="828"/>
      <c r="DF20" s="829"/>
      <c r="DG20" s="827"/>
      <c r="DH20" s="828"/>
      <c r="DI20" s="828"/>
      <c r="DJ20" s="828"/>
      <c r="DK20" s="829"/>
      <c r="DL20" s="827"/>
      <c r="DM20" s="828"/>
      <c r="DN20" s="828"/>
      <c r="DO20" s="828"/>
      <c r="DP20" s="829"/>
      <c r="DQ20" s="827"/>
      <c r="DR20" s="828"/>
      <c r="DS20" s="828"/>
      <c r="DT20" s="828"/>
      <c r="DU20" s="829"/>
      <c r="DV20" s="830"/>
      <c r="DW20" s="831"/>
      <c r="DX20" s="831"/>
      <c r="DY20" s="831"/>
      <c r="DZ20" s="832"/>
      <c r="EA20" s="255"/>
    </row>
    <row r="21" spans="1:131" s="256" customFormat="1" ht="26.25" customHeight="1" thickBot="1" x14ac:dyDescent="0.2">
      <c r="A21" s="262">
        <v>15</v>
      </c>
      <c r="B21" s="801"/>
      <c r="C21" s="802"/>
      <c r="D21" s="802"/>
      <c r="E21" s="802"/>
      <c r="F21" s="802"/>
      <c r="G21" s="802"/>
      <c r="H21" s="802"/>
      <c r="I21" s="802"/>
      <c r="J21" s="802"/>
      <c r="K21" s="802"/>
      <c r="L21" s="802"/>
      <c r="M21" s="802"/>
      <c r="N21" s="802"/>
      <c r="O21" s="802"/>
      <c r="P21" s="803"/>
      <c r="Q21" s="804"/>
      <c r="R21" s="805"/>
      <c r="S21" s="805"/>
      <c r="T21" s="805"/>
      <c r="U21" s="805"/>
      <c r="V21" s="805"/>
      <c r="W21" s="805"/>
      <c r="X21" s="805"/>
      <c r="Y21" s="805"/>
      <c r="Z21" s="805"/>
      <c r="AA21" s="805"/>
      <c r="AB21" s="805"/>
      <c r="AC21" s="805"/>
      <c r="AD21" s="805"/>
      <c r="AE21" s="806"/>
      <c r="AF21" s="807"/>
      <c r="AG21" s="808"/>
      <c r="AH21" s="808"/>
      <c r="AI21" s="808"/>
      <c r="AJ21" s="809"/>
      <c r="AK21" s="810"/>
      <c r="AL21" s="811"/>
      <c r="AM21" s="811"/>
      <c r="AN21" s="811"/>
      <c r="AO21" s="811"/>
      <c r="AP21" s="811"/>
      <c r="AQ21" s="811"/>
      <c r="AR21" s="811"/>
      <c r="AS21" s="811"/>
      <c r="AT21" s="811"/>
      <c r="AU21" s="812"/>
      <c r="AV21" s="812"/>
      <c r="AW21" s="812"/>
      <c r="AX21" s="812"/>
      <c r="AY21" s="813"/>
      <c r="AZ21" s="253"/>
      <c r="BA21" s="253"/>
      <c r="BB21" s="253"/>
      <c r="BC21" s="253"/>
      <c r="BD21" s="253"/>
      <c r="BE21" s="254"/>
      <c r="BF21" s="254"/>
      <c r="BG21" s="254"/>
      <c r="BH21" s="254"/>
      <c r="BI21" s="254"/>
      <c r="BJ21" s="254"/>
      <c r="BK21" s="254"/>
      <c r="BL21" s="254"/>
      <c r="BM21" s="254"/>
      <c r="BN21" s="254"/>
      <c r="BO21" s="254"/>
      <c r="BP21" s="254"/>
      <c r="BQ21" s="263">
        <v>15</v>
      </c>
      <c r="BR21" s="264"/>
      <c r="BS21" s="814"/>
      <c r="BT21" s="815"/>
      <c r="BU21" s="815"/>
      <c r="BV21" s="815"/>
      <c r="BW21" s="815"/>
      <c r="BX21" s="815"/>
      <c r="BY21" s="815"/>
      <c r="BZ21" s="815"/>
      <c r="CA21" s="815"/>
      <c r="CB21" s="815"/>
      <c r="CC21" s="815"/>
      <c r="CD21" s="815"/>
      <c r="CE21" s="815"/>
      <c r="CF21" s="815"/>
      <c r="CG21" s="816"/>
      <c r="CH21" s="827"/>
      <c r="CI21" s="828"/>
      <c r="CJ21" s="828"/>
      <c r="CK21" s="828"/>
      <c r="CL21" s="829"/>
      <c r="CM21" s="827"/>
      <c r="CN21" s="828"/>
      <c r="CO21" s="828"/>
      <c r="CP21" s="828"/>
      <c r="CQ21" s="829"/>
      <c r="CR21" s="827"/>
      <c r="CS21" s="828"/>
      <c r="CT21" s="828"/>
      <c r="CU21" s="828"/>
      <c r="CV21" s="829"/>
      <c r="CW21" s="827"/>
      <c r="CX21" s="828"/>
      <c r="CY21" s="828"/>
      <c r="CZ21" s="828"/>
      <c r="DA21" s="829"/>
      <c r="DB21" s="827"/>
      <c r="DC21" s="828"/>
      <c r="DD21" s="828"/>
      <c r="DE21" s="828"/>
      <c r="DF21" s="829"/>
      <c r="DG21" s="827"/>
      <c r="DH21" s="828"/>
      <c r="DI21" s="828"/>
      <c r="DJ21" s="828"/>
      <c r="DK21" s="829"/>
      <c r="DL21" s="827"/>
      <c r="DM21" s="828"/>
      <c r="DN21" s="828"/>
      <c r="DO21" s="828"/>
      <c r="DP21" s="829"/>
      <c r="DQ21" s="827"/>
      <c r="DR21" s="828"/>
      <c r="DS21" s="828"/>
      <c r="DT21" s="828"/>
      <c r="DU21" s="829"/>
      <c r="DV21" s="830"/>
      <c r="DW21" s="831"/>
      <c r="DX21" s="831"/>
      <c r="DY21" s="831"/>
      <c r="DZ21" s="832"/>
      <c r="EA21" s="255"/>
    </row>
    <row r="22" spans="1:131" s="256" customFormat="1" ht="26.25" customHeight="1" x14ac:dyDescent="0.15">
      <c r="A22" s="262">
        <v>16</v>
      </c>
      <c r="B22" s="801"/>
      <c r="C22" s="802"/>
      <c r="D22" s="802"/>
      <c r="E22" s="802"/>
      <c r="F22" s="802"/>
      <c r="G22" s="802"/>
      <c r="H22" s="802"/>
      <c r="I22" s="802"/>
      <c r="J22" s="802"/>
      <c r="K22" s="802"/>
      <c r="L22" s="802"/>
      <c r="M22" s="802"/>
      <c r="N22" s="802"/>
      <c r="O22" s="802"/>
      <c r="P22" s="803"/>
      <c r="Q22" s="833"/>
      <c r="R22" s="834"/>
      <c r="S22" s="834"/>
      <c r="T22" s="834"/>
      <c r="U22" s="834"/>
      <c r="V22" s="834"/>
      <c r="W22" s="834"/>
      <c r="X22" s="834"/>
      <c r="Y22" s="834"/>
      <c r="Z22" s="834"/>
      <c r="AA22" s="834"/>
      <c r="AB22" s="834"/>
      <c r="AC22" s="834"/>
      <c r="AD22" s="834"/>
      <c r="AE22" s="835"/>
      <c r="AF22" s="807"/>
      <c r="AG22" s="808"/>
      <c r="AH22" s="808"/>
      <c r="AI22" s="808"/>
      <c r="AJ22" s="809"/>
      <c r="AK22" s="848"/>
      <c r="AL22" s="849"/>
      <c r="AM22" s="849"/>
      <c r="AN22" s="849"/>
      <c r="AO22" s="849"/>
      <c r="AP22" s="849"/>
      <c r="AQ22" s="849"/>
      <c r="AR22" s="849"/>
      <c r="AS22" s="849"/>
      <c r="AT22" s="849"/>
      <c r="AU22" s="850"/>
      <c r="AV22" s="850"/>
      <c r="AW22" s="850"/>
      <c r="AX22" s="850"/>
      <c r="AY22" s="851"/>
      <c r="AZ22" s="852" t="s">
        <v>390</v>
      </c>
      <c r="BA22" s="852"/>
      <c r="BB22" s="852"/>
      <c r="BC22" s="852"/>
      <c r="BD22" s="853"/>
      <c r="BE22" s="254"/>
      <c r="BF22" s="254"/>
      <c r="BG22" s="254"/>
      <c r="BH22" s="254"/>
      <c r="BI22" s="254"/>
      <c r="BJ22" s="254"/>
      <c r="BK22" s="254"/>
      <c r="BL22" s="254"/>
      <c r="BM22" s="254"/>
      <c r="BN22" s="254"/>
      <c r="BO22" s="254"/>
      <c r="BP22" s="254"/>
      <c r="BQ22" s="263">
        <v>16</v>
      </c>
      <c r="BR22" s="264"/>
      <c r="BS22" s="814"/>
      <c r="BT22" s="815"/>
      <c r="BU22" s="815"/>
      <c r="BV22" s="815"/>
      <c r="BW22" s="815"/>
      <c r="BX22" s="815"/>
      <c r="BY22" s="815"/>
      <c r="BZ22" s="815"/>
      <c r="CA22" s="815"/>
      <c r="CB22" s="815"/>
      <c r="CC22" s="815"/>
      <c r="CD22" s="815"/>
      <c r="CE22" s="815"/>
      <c r="CF22" s="815"/>
      <c r="CG22" s="816"/>
      <c r="CH22" s="827"/>
      <c r="CI22" s="828"/>
      <c r="CJ22" s="828"/>
      <c r="CK22" s="828"/>
      <c r="CL22" s="829"/>
      <c r="CM22" s="827"/>
      <c r="CN22" s="828"/>
      <c r="CO22" s="828"/>
      <c r="CP22" s="828"/>
      <c r="CQ22" s="829"/>
      <c r="CR22" s="827"/>
      <c r="CS22" s="828"/>
      <c r="CT22" s="828"/>
      <c r="CU22" s="828"/>
      <c r="CV22" s="829"/>
      <c r="CW22" s="827"/>
      <c r="CX22" s="828"/>
      <c r="CY22" s="828"/>
      <c r="CZ22" s="828"/>
      <c r="DA22" s="829"/>
      <c r="DB22" s="827"/>
      <c r="DC22" s="828"/>
      <c r="DD22" s="828"/>
      <c r="DE22" s="828"/>
      <c r="DF22" s="829"/>
      <c r="DG22" s="827"/>
      <c r="DH22" s="828"/>
      <c r="DI22" s="828"/>
      <c r="DJ22" s="828"/>
      <c r="DK22" s="829"/>
      <c r="DL22" s="827"/>
      <c r="DM22" s="828"/>
      <c r="DN22" s="828"/>
      <c r="DO22" s="828"/>
      <c r="DP22" s="829"/>
      <c r="DQ22" s="827"/>
      <c r="DR22" s="828"/>
      <c r="DS22" s="828"/>
      <c r="DT22" s="828"/>
      <c r="DU22" s="829"/>
      <c r="DV22" s="830"/>
      <c r="DW22" s="831"/>
      <c r="DX22" s="831"/>
      <c r="DY22" s="831"/>
      <c r="DZ22" s="832"/>
      <c r="EA22" s="255"/>
    </row>
    <row r="23" spans="1:131" s="256" customFormat="1" ht="26.25" customHeight="1" thickBot="1" x14ac:dyDescent="0.2">
      <c r="A23" s="265" t="s">
        <v>391</v>
      </c>
      <c r="B23" s="836" t="s">
        <v>392</v>
      </c>
      <c r="C23" s="837"/>
      <c r="D23" s="837"/>
      <c r="E23" s="837"/>
      <c r="F23" s="837"/>
      <c r="G23" s="837"/>
      <c r="H23" s="837"/>
      <c r="I23" s="837"/>
      <c r="J23" s="837"/>
      <c r="K23" s="837"/>
      <c r="L23" s="837"/>
      <c r="M23" s="837"/>
      <c r="N23" s="837"/>
      <c r="O23" s="837"/>
      <c r="P23" s="838"/>
      <c r="Q23" s="839">
        <v>6629</v>
      </c>
      <c r="R23" s="840"/>
      <c r="S23" s="840"/>
      <c r="T23" s="840"/>
      <c r="U23" s="840"/>
      <c r="V23" s="840">
        <v>6490</v>
      </c>
      <c r="W23" s="840"/>
      <c r="X23" s="840"/>
      <c r="Y23" s="840"/>
      <c r="Z23" s="840"/>
      <c r="AA23" s="840">
        <v>138</v>
      </c>
      <c r="AB23" s="840"/>
      <c r="AC23" s="840"/>
      <c r="AD23" s="840"/>
      <c r="AE23" s="841"/>
      <c r="AF23" s="842">
        <v>118</v>
      </c>
      <c r="AG23" s="840"/>
      <c r="AH23" s="840"/>
      <c r="AI23" s="840"/>
      <c r="AJ23" s="843"/>
      <c r="AK23" s="844"/>
      <c r="AL23" s="845"/>
      <c r="AM23" s="845"/>
      <c r="AN23" s="845"/>
      <c r="AO23" s="845"/>
      <c r="AP23" s="840">
        <v>5190</v>
      </c>
      <c r="AQ23" s="840"/>
      <c r="AR23" s="840"/>
      <c r="AS23" s="840"/>
      <c r="AT23" s="840"/>
      <c r="AU23" s="846"/>
      <c r="AV23" s="846"/>
      <c r="AW23" s="846"/>
      <c r="AX23" s="846"/>
      <c r="AY23" s="847"/>
      <c r="AZ23" s="855" t="s">
        <v>137</v>
      </c>
      <c r="BA23" s="856"/>
      <c r="BB23" s="856"/>
      <c r="BC23" s="856"/>
      <c r="BD23" s="857"/>
      <c r="BE23" s="254"/>
      <c r="BF23" s="254"/>
      <c r="BG23" s="254"/>
      <c r="BH23" s="254"/>
      <c r="BI23" s="254"/>
      <c r="BJ23" s="254"/>
      <c r="BK23" s="254"/>
      <c r="BL23" s="254"/>
      <c r="BM23" s="254"/>
      <c r="BN23" s="254"/>
      <c r="BO23" s="254"/>
      <c r="BP23" s="254"/>
      <c r="BQ23" s="263">
        <v>17</v>
      </c>
      <c r="BR23" s="264"/>
      <c r="BS23" s="814"/>
      <c r="BT23" s="815"/>
      <c r="BU23" s="815"/>
      <c r="BV23" s="815"/>
      <c r="BW23" s="815"/>
      <c r="BX23" s="815"/>
      <c r="BY23" s="815"/>
      <c r="BZ23" s="815"/>
      <c r="CA23" s="815"/>
      <c r="CB23" s="815"/>
      <c r="CC23" s="815"/>
      <c r="CD23" s="815"/>
      <c r="CE23" s="815"/>
      <c r="CF23" s="815"/>
      <c r="CG23" s="816"/>
      <c r="CH23" s="827"/>
      <c r="CI23" s="828"/>
      <c r="CJ23" s="828"/>
      <c r="CK23" s="828"/>
      <c r="CL23" s="829"/>
      <c r="CM23" s="827"/>
      <c r="CN23" s="828"/>
      <c r="CO23" s="828"/>
      <c r="CP23" s="828"/>
      <c r="CQ23" s="829"/>
      <c r="CR23" s="827"/>
      <c r="CS23" s="828"/>
      <c r="CT23" s="828"/>
      <c r="CU23" s="828"/>
      <c r="CV23" s="829"/>
      <c r="CW23" s="827"/>
      <c r="CX23" s="828"/>
      <c r="CY23" s="828"/>
      <c r="CZ23" s="828"/>
      <c r="DA23" s="829"/>
      <c r="DB23" s="827"/>
      <c r="DC23" s="828"/>
      <c r="DD23" s="828"/>
      <c r="DE23" s="828"/>
      <c r="DF23" s="829"/>
      <c r="DG23" s="827"/>
      <c r="DH23" s="828"/>
      <c r="DI23" s="828"/>
      <c r="DJ23" s="828"/>
      <c r="DK23" s="829"/>
      <c r="DL23" s="827"/>
      <c r="DM23" s="828"/>
      <c r="DN23" s="828"/>
      <c r="DO23" s="828"/>
      <c r="DP23" s="829"/>
      <c r="DQ23" s="827"/>
      <c r="DR23" s="828"/>
      <c r="DS23" s="828"/>
      <c r="DT23" s="828"/>
      <c r="DU23" s="829"/>
      <c r="DV23" s="830"/>
      <c r="DW23" s="831"/>
      <c r="DX23" s="831"/>
      <c r="DY23" s="831"/>
      <c r="DZ23" s="832"/>
      <c r="EA23" s="255"/>
    </row>
    <row r="24" spans="1:131" s="256" customFormat="1" ht="26.25" customHeight="1" x14ac:dyDescent="0.15">
      <c r="A24" s="854" t="s">
        <v>393</v>
      </c>
      <c r="B24" s="854"/>
      <c r="C24" s="854"/>
      <c r="D24" s="854"/>
      <c r="E24" s="854"/>
      <c r="F24" s="854"/>
      <c r="G24" s="854"/>
      <c r="H24" s="854"/>
      <c r="I24" s="854"/>
      <c r="J24" s="854"/>
      <c r="K24" s="854"/>
      <c r="L24" s="854"/>
      <c r="M24" s="854"/>
      <c r="N24" s="854"/>
      <c r="O24" s="854"/>
      <c r="P24" s="854"/>
      <c r="Q24" s="854"/>
      <c r="R24" s="854"/>
      <c r="S24" s="854"/>
      <c r="T24" s="854"/>
      <c r="U24" s="854"/>
      <c r="V24" s="854"/>
      <c r="W24" s="854"/>
      <c r="X24" s="854"/>
      <c r="Y24" s="854"/>
      <c r="Z24" s="854"/>
      <c r="AA24" s="854"/>
      <c r="AB24" s="854"/>
      <c r="AC24" s="854"/>
      <c r="AD24" s="854"/>
      <c r="AE24" s="854"/>
      <c r="AF24" s="854"/>
      <c r="AG24" s="854"/>
      <c r="AH24" s="854"/>
      <c r="AI24" s="854"/>
      <c r="AJ24" s="854"/>
      <c r="AK24" s="854"/>
      <c r="AL24" s="854"/>
      <c r="AM24" s="854"/>
      <c r="AN24" s="854"/>
      <c r="AO24" s="854"/>
      <c r="AP24" s="854"/>
      <c r="AQ24" s="854"/>
      <c r="AR24" s="854"/>
      <c r="AS24" s="854"/>
      <c r="AT24" s="854"/>
      <c r="AU24" s="854"/>
      <c r="AV24" s="854"/>
      <c r="AW24" s="854"/>
      <c r="AX24" s="854"/>
      <c r="AY24" s="854"/>
      <c r="AZ24" s="253"/>
      <c r="BA24" s="253"/>
      <c r="BB24" s="253"/>
      <c r="BC24" s="253"/>
      <c r="BD24" s="253"/>
      <c r="BE24" s="254"/>
      <c r="BF24" s="254"/>
      <c r="BG24" s="254"/>
      <c r="BH24" s="254"/>
      <c r="BI24" s="254"/>
      <c r="BJ24" s="254"/>
      <c r="BK24" s="254"/>
      <c r="BL24" s="254"/>
      <c r="BM24" s="254"/>
      <c r="BN24" s="254"/>
      <c r="BO24" s="254"/>
      <c r="BP24" s="254"/>
      <c r="BQ24" s="263">
        <v>18</v>
      </c>
      <c r="BR24" s="264"/>
      <c r="BS24" s="814"/>
      <c r="BT24" s="815"/>
      <c r="BU24" s="815"/>
      <c r="BV24" s="815"/>
      <c r="BW24" s="815"/>
      <c r="BX24" s="815"/>
      <c r="BY24" s="815"/>
      <c r="BZ24" s="815"/>
      <c r="CA24" s="815"/>
      <c r="CB24" s="815"/>
      <c r="CC24" s="815"/>
      <c r="CD24" s="815"/>
      <c r="CE24" s="815"/>
      <c r="CF24" s="815"/>
      <c r="CG24" s="816"/>
      <c r="CH24" s="827"/>
      <c r="CI24" s="828"/>
      <c r="CJ24" s="828"/>
      <c r="CK24" s="828"/>
      <c r="CL24" s="829"/>
      <c r="CM24" s="827"/>
      <c r="CN24" s="828"/>
      <c r="CO24" s="828"/>
      <c r="CP24" s="828"/>
      <c r="CQ24" s="829"/>
      <c r="CR24" s="827"/>
      <c r="CS24" s="828"/>
      <c r="CT24" s="828"/>
      <c r="CU24" s="828"/>
      <c r="CV24" s="829"/>
      <c r="CW24" s="827"/>
      <c r="CX24" s="828"/>
      <c r="CY24" s="828"/>
      <c r="CZ24" s="828"/>
      <c r="DA24" s="829"/>
      <c r="DB24" s="827"/>
      <c r="DC24" s="828"/>
      <c r="DD24" s="828"/>
      <c r="DE24" s="828"/>
      <c r="DF24" s="829"/>
      <c r="DG24" s="827"/>
      <c r="DH24" s="828"/>
      <c r="DI24" s="828"/>
      <c r="DJ24" s="828"/>
      <c r="DK24" s="829"/>
      <c r="DL24" s="827"/>
      <c r="DM24" s="828"/>
      <c r="DN24" s="828"/>
      <c r="DO24" s="828"/>
      <c r="DP24" s="829"/>
      <c r="DQ24" s="827"/>
      <c r="DR24" s="828"/>
      <c r="DS24" s="828"/>
      <c r="DT24" s="828"/>
      <c r="DU24" s="829"/>
      <c r="DV24" s="830"/>
      <c r="DW24" s="831"/>
      <c r="DX24" s="831"/>
      <c r="DY24" s="831"/>
      <c r="DZ24" s="832"/>
      <c r="EA24" s="255"/>
    </row>
    <row r="25" spans="1:131" s="248" customFormat="1" ht="26.25" customHeight="1" thickBot="1" x14ac:dyDescent="0.2">
      <c r="A25" s="795" t="s">
        <v>394</v>
      </c>
      <c r="B25" s="795"/>
      <c r="C25" s="795"/>
      <c r="D25" s="795"/>
      <c r="E25" s="795"/>
      <c r="F25" s="795"/>
      <c r="G25" s="795"/>
      <c r="H25" s="795"/>
      <c r="I25" s="795"/>
      <c r="J25" s="795"/>
      <c r="K25" s="795"/>
      <c r="L25" s="795"/>
      <c r="M25" s="795"/>
      <c r="N25" s="795"/>
      <c r="O25" s="795"/>
      <c r="P25" s="795"/>
      <c r="Q25" s="795"/>
      <c r="R25" s="795"/>
      <c r="S25" s="795"/>
      <c r="T25" s="795"/>
      <c r="U25" s="795"/>
      <c r="V25" s="795"/>
      <c r="W25" s="795"/>
      <c r="X25" s="795"/>
      <c r="Y25" s="795"/>
      <c r="Z25" s="795"/>
      <c r="AA25" s="795"/>
      <c r="AB25" s="795"/>
      <c r="AC25" s="795"/>
      <c r="AD25" s="795"/>
      <c r="AE25" s="795"/>
      <c r="AF25" s="795"/>
      <c r="AG25" s="795"/>
      <c r="AH25" s="795"/>
      <c r="AI25" s="795"/>
      <c r="AJ25" s="795"/>
      <c r="AK25" s="795"/>
      <c r="AL25" s="795"/>
      <c r="AM25" s="795"/>
      <c r="AN25" s="795"/>
      <c r="AO25" s="795"/>
      <c r="AP25" s="795"/>
      <c r="AQ25" s="795"/>
      <c r="AR25" s="795"/>
      <c r="AS25" s="795"/>
      <c r="AT25" s="795"/>
      <c r="AU25" s="795"/>
      <c r="AV25" s="795"/>
      <c r="AW25" s="795"/>
      <c r="AX25" s="795"/>
      <c r="AY25" s="795"/>
      <c r="AZ25" s="795"/>
      <c r="BA25" s="795"/>
      <c r="BB25" s="795"/>
      <c r="BC25" s="795"/>
      <c r="BD25" s="795"/>
      <c r="BE25" s="795"/>
      <c r="BF25" s="795"/>
      <c r="BG25" s="795"/>
      <c r="BH25" s="795"/>
      <c r="BI25" s="795"/>
      <c r="BJ25" s="253"/>
      <c r="BK25" s="253"/>
      <c r="BL25" s="253"/>
      <c r="BM25" s="253"/>
      <c r="BN25" s="253"/>
      <c r="BO25" s="266"/>
      <c r="BP25" s="266"/>
      <c r="BQ25" s="263">
        <v>19</v>
      </c>
      <c r="BR25" s="264"/>
      <c r="BS25" s="814"/>
      <c r="BT25" s="815"/>
      <c r="BU25" s="815"/>
      <c r="BV25" s="815"/>
      <c r="BW25" s="815"/>
      <c r="BX25" s="815"/>
      <c r="BY25" s="815"/>
      <c r="BZ25" s="815"/>
      <c r="CA25" s="815"/>
      <c r="CB25" s="815"/>
      <c r="CC25" s="815"/>
      <c r="CD25" s="815"/>
      <c r="CE25" s="815"/>
      <c r="CF25" s="815"/>
      <c r="CG25" s="816"/>
      <c r="CH25" s="827"/>
      <c r="CI25" s="828"/>
      <c r="CJ25" s="828"/>
      <c r="CK25" s="828"/>
      <c r="CL25" s="829"/>
      <c r="CM25" s="827"/>
      <c r="CN25" s="828"/>
      <c r="CO25" s="828"/>
      <c r="CP25" s="828"/>
      <c r="CQ25" s="829"/>
      <c r="CR25" s="827"/>
      <c r="CS25" s="828"/>
      <c r="CT25" s="828"/>
      <c r="CU25" s="828"/>
      <c r="CV25" s="829"/>
      <c r="CW25" s="827"/>
      <c r="CX25" s="828"/>
      <c r="CY25" s="828"/>
      <c r="CZ25" s="828"/>
      <c r="DA25" s="829"/>
      <c r="DB25" s="827"/>
      <c r="DC25" s="828"/>
      <c r="DD25" s="828"/>
      <c r="DE25" s="828"/>
      <c r="DF25" s="829"/>
      <c r="DG25" s="827"/>
      <c r="DH25" s="828"/>
      <c r="DI25" s="828"/>
      <c r="DJ25" s="828"/>
      <c r="DK25" s="829"/>
      <c r="DL25" s="827"/>
      <c r="DM25" s="828"/>
      <c r="DN25" s="828"/>
      <c r="DO25" s="828"/>
      <c r="DP25" s="829"/>
      <c r="DQ25" s="827"/>
      <c r="DR25" s="828"/>
      <c r="DS25" s="828"/>
      <c r="DT25" s="828"/>
      <c r="DU25" s="829"/>
      <c r="DV25" s="830"/>
      <c r="DW25" s="831"/>
      <c r="DX25" s="831"/>
      <c r="DY25" s="831"/>
      <c r="DZ25" s="832"/>
      <c r="EA25" s="247"/>
    </row>
    <row r="26" spans="1:131" s="248" customFormat="1" ht="26.25" customHeight="1" x14ac:dyDescent="0.15">
      <c r="A26" s="786" t="s">
        <v>372</v>
      </c>
      <c r="B26" s="787"/>
      <c r="C26" s="787"/>
      <c r="D26" s="787"/>
      <c r="E26" s="787"/>
      <c r="F26" s="787"/>
      <c r="G26" s="787"/>
      <c r="H26" s="787"/>
      <c r="I26" s="787"/>
      <c r="J26" s="787"/>
      <c r="K26" s="787"/>
      <c r="L26" s="787"/>
      <c r="M26" s="787"/>
      <c r="N26" s="787"/>
      <c r="O26" s="787"/>
      <c r="P26" s="788"/>
      <c r="Q26" s="763" t="s">
        <v>395</v>
      </c>
      <c r="R26" s="764"/>
      <c r="S26" s="764"/>
      <c r="T26" s="764"/>
      <c r="U26" s="765"/>
      <c r="V26" s="763" t="s">
        <v>396</v>
      </c>
      <c r="W26" s="764"/>
      <c r="X26" s="764"/>
      <c r="Y26" s="764"/>
      <c r="Z26" s="765"/>
      <c r="AA26" s="763" t="s">
        <v>397</v>
      </c>
      <c r="AB26" s="764"/>
      <c r="AC26" s="764"/>
      <c r="AD26" s="764"/>
      <c r="AE26" s="764"/>
      <c r="AF26" s="858" t="s">
        <v>398</v>
      </c>
      <c r="AG26" s="859"/>
      <c r="AH26" s="859"/>
      <c r="AI26" s="859"/>
      <c r="AJ26" s="860"/>
      <c r="AK26" s="764" t="s">
        <v>399</v>
      </c>
      <c r="AL26" s="764"/>
      <c r="AM26" s="764"/>
      <c r="AN26" s="764"/>
      <c r="AO26" s="765"/>
      <c r="AP26" s="763" t="s">
        <v>400</v>
      </c>
      <c r="AQ26" s="764"/>
      <c r="AR26" s="764"/>
      <c r="AS26" s="764"/>
      <c r="AT26" s="765"/>
      <c r="AU26" s="763" t="s">
        <v>401</v>
      </c>
      <c r="AV26" s="764"/>
      <c r="AW26" s="764"/>
      <c r="AX26" s="764"/>
      <c r="AY26" s="765"/>
      <c r="AZ26" s="763" t="s">
        <v>402</v>
      </c>
      <c r="BA26" s="764"/>
      <c r="BB26" s="764"/>
      <c r="BC26" s="764"/>
      <c r="BD26" s="765"/>
      <c r="BE26" s="763" t="s">
        <v>379</v>
      </c>
      <c r="BF26" s="764"/>
      <c r="BG26" s="764"/>
      <c r="BH26" s="764"/>
      <c r="BI26" s="775"/>
      <c r="BJ26" s="253"/>
      <c r="BK26" s="253"/>
      <c r="BL26" s="253"/>
      <c r="BM26" s="253"/>
      <c r="BN26" s="253"/>
      <c r="BO26" s="266"/>
      <c r="BP26" s="266"/>
      <c r="BQ26" s="263">
        <v>20</v>
      </c>
      <c r="BR26" s="264"/>
      <c r="BS26" s="814"/>
      <c r="BT26" s="815"/>
      <c r="BU26" s="815"/>
      <c r="BV26" s="815"/>
      <c r="BW26" s="815"/>
      <c r="BX26" s="815"/>
      <c r="BY26" s="815"/>
      <c r="BZ26" s="815"/>
      <c r="CA26" s="815"/>
      <c r="CB26" s="815"/>
      <c r="CC26" s="815"/>
      <c r="CD26" s="815"/>
      <c r="CE26" s="815"/>
      <c r="CF26" s="815"/>
      <c r="CG26" s="816"/>
      <c r="CH26" s="827"/>
      <c r="CI26" s="828"/>
      <c r="CJ26" s="828"/>
      <c r="CK26" s="828"/>
      <c r="CL26" s="829"/>
      <c r="CM26" s="827"/>
      <c r="CN26" s="828"/>
      <c r="CO26" s="828"/>
      <c r="CP26" s="828"/>
      <c r="CQ26" s="829"/>
      <c r="CR26" s="827"/>
      <c r="CS26" s="828"/>
      <c r="CT26" s="828"/>
      <c r="CU26" s="828"/>
      <c r="CV26" s="829"/>
      <c r="CW26" s="827"/>
      <c r="CX26" s="828"/>
      <c r="CY26" s="828"/>
      <c r="CZ26" s="828"/>
      <c r="DA26" s="829"/>
      <c r="DB26" s="827"/>
      <c r="DC26" s="828"/>
      <c r="DD26" s="828"/>
      <c r="DE26" s="828"/>
      <c r="DF26" s="829"/>
      <c r="DG26" s="827"/>
      <c r="DH26" s="828"/>
      <c r="DI26" s="828"/>
      <c r="DJ26" s="828"/>
      <c r="DK26" s="829"/>
      <c r="DL26" s="827"/>
      <c r="DM26" s="828"/>
      <c r="DN26" s="828"/>
      <c r="DO26" s="828"/>
      <c r="DP26" s="829"/>
      <c r="DQ26" s="827"/>
      <c r="DR26" s="828"/>
      <c r="DS26" s="828"/>
      <c r="DT26" s="828"/>
      <c r="DU26" s="829"/>
      <c r="DV26" s="830"/>
      <c r="DW26" s="831"/>
      <c r="DX26" s="831"/>
      <c r="DY26" s="831"/>
      <c r="DZ26" s="832"/>
      <c r="EA26" s="247"/>
    </row>
    <row r="27" spans="1:131" s="248" customFormat="1" ht="26.25" customHeight="1" thickBot="1" x14ac:dyDescent="0.2">
      <c r="A27" s="789"/>
      <c r="B27" s="790"/>
      <c r="C27" s="790"/>
      <c r="D27" s="790"/>
      <c r="E27" s="790"/>
      <c r="F27" s="790"/>
      <c r="G27" s="790"/>
      <c r="H27" s="790"/>
      <c r="I27" s="790"/>
      <c r="J27" s="790"/>
      <c r="K27" s="790"/>
      <c r="L27" s="790"/>
      <c r="M27" s="790"/>
      <c r="N27" s="790"/>
      <c r="O27" s="790"/>
      <c r="P27" s="791"/>
      <c r="Q27" s="766"/>
      <c r="R27" s="767"/>
      <c r="S27" s="767"/>
      <c r="T27" s="767"/>
      <c r="U27" s="768"/>
      <c r="V27" s="766"/>
      <c r="W27" s="767"/>
      <c r="X27" s="767"/>
      <c r="Y27" s="767"/>
      <c r="Z27" s="768"/>
      <c r="AA27" s="766"/>
      <c r="AB27" s="767"/>
      <c r="AC27" s="767"/>
      <c r="AD27" s="767"/>
      <c r="AE27" s="767"/>
      <c r="AF27" s="861"/>
      <c r="AG27" s="862"/>
      <c r="AH27" s="862"/>
      <c r="AI27" s="862"/>
      <c r="AJ27" s="863"/>
      <c r="AK27" s="767"/>
      <c r="AL27" s="767"/>
      <c r="AM27" s="767"/>
      <c r="AN27" s="767"/>
      <c r="AO27" s="768"/>
      <c r="AP27" s="766"/>
      <c r="AQ27" s="767"/>
      <c r="AR27" s="767"/>
      <c r="AS27" s="767"/>
      <c r="AT27" s="768"/>
      <c r="AU27" s="766"/>
      <c r="AV27" s="767"/>
      <c r="AW27" s="767"/>
      <c r="AX27" s="767"/>
      <c r="AY27" s="768"/>
      <c r="AZ27" s="766"/>
      <c r="BA27" s="767"/>
      <c r="BB27" s="767"/>
      <c r="BC27" s="767"/>
      <c r="BD27" s="768"/>
      <c r="BE27" s="766"/>
      <c r="BF27" s="767"/>
      <c r="BG27" s="767"/>
      <c r="BH27" s="767"/>
      <c r="BI27" s="776"/>
      <c r="BJ27" s="253"/>
      <c r="BK27" s="253"/>
      <c r="BL27" s="253"/>
      <c r="BM27" s="253"/>
      <c r="BN27" s="253"/>
      <c r="BO27" s="266"/>
      <c r="BP27" s="266"/>
      <c r="BQ27" s="263">
        <v>21</v>
      </c>
      <c r="BR27" s="264"/>
      <c r="BS27" s="814"/>
      <c r="BT27" s="815"/>
      <c r="BU27" s="815"/>
      <c r="BV27" s="815"/>
      <c r="BW27" s="815"/>
      <c r="BX27" s="815"/>
      <c r="BY27" s="815"/>
      <c r="BZ27" s="815"/>
      <c r="CA27" s="815"/>
      <c r="CB27" s="815"/>
      <c r="CC27" s="815"/>
      <c r="CD27" s="815"/>
      <c r="CE27" s="815"/>
      <c r="CF27" s="815"/>
      <c r="CG27" s="816"/>
      <c r="CH27" s="827"/>
      <c r="CI27" s="828"/>
      <c r="CJ27" s="828"/>
      <c r="CK27" s="828"/>
      <c r="CL27" s="829"/>
      <c r="CM27" s="827"/>
      <c r="CN27" s="828"/>
      <c r="CO27" s="828"/>
      <c r="CP27" s="828"/>
      <c r="CQ27" s="829"/>
      <c r="CR27" s="827"/>
      <c r="CS27" s="828"/>
      <c r="CT27" s="828"/>
      <c r="CU27" s="828"/>
      <c r="CV27" s="829"/>
      <c r="CW27" s="827"/>
      <c r="CX27" s="828"/>
      <c r="CY27" s="828"/>
      <c r="CZ27" s="828"/>
      <c r="DA27" s="829"/>
      <c r="DB27" s="827"/>
      <c r="DC27" s="828"/>
      <c r="DD27" s="828"/>
      <c r="DE27" s="828"/>
      <c r="DF27" s="829"/>
      <c r="DG27" s="827"/>
      <c r="DH27" s="828"/>
      <c r="DI27" s="828"/>
      <c r="DJ27" s="828"/>
      <c r="DK27" s="829"/>
      <c r="DL27" s="827"/>
      <c r="DM27" s="828"/>
      <c r="DN27" s="828"/>
      <c r="DO27" s="828"/>
      <c r="DP27" s="829"/>
      <c r="DQ27" s="827"/>
      <c r="DR27" s="828"/>
      <c r="DS27" s="828"/>
      <c r="DT27" s="828"/>
      <c r="DU27" s="829"/>
      <c r="DV27" s="830"/>
      <c r="DW27" s="831"/>
      <c r="DX27" s="831"/>
      <c r="DY27" s="831"/>
      <c r="DZ27" s="832"/>
      <c r="EA27" s="247"/>
    </row>
    <row r="28" spans="1:131" s="248" customFormat="1" ht="26.25" customHeight="1" thickTop="1" x14ac:dyDescent="0.15">
      <c r="A28" s="267">
        <v>1</v>
      </c>
      <c r="B28" s="777" t="s">
        <v>403</v>
      </c>
      <c r="C28" s="778"/>
      <c r="D28" s="778"/>
      <c r="E28" s="778"/>
      <c r="F28" s="778"/>
      <c r="G28" s="778"/>
      <c r="H28" s="778"/>
      <c r="I28" s="778"/>
      <c r="J28" s="778"/>
      <c r="K28" s="778"/>
      <c r="L28" s="778"/>
      <c r="M28" s="778"/>
      <c r="N28" s="778"/>
      <c r="O28" s="778"/>
      <c r="P28" s="779"/>
      <c r="Q28" s="868">
        <v>1939</v>
      </c>
      <c r="R28" s="869"/>
      <c r="S28" s="869"/>
      <c r="T28" s="869"/>
      <c r="U28" s="869"/>
      <c r="V28" s="869">
        <v>1837</v>
      </c>
      <c r="W28" s="869"/>
      <c r="X28" s="869"/>
      <c r="Y28" s="869"/>
      <c r="Z28" s="869"/>
      <c r="AA28" s="869">
        <v>102</v>
      </c>
      <c r="AB28" s="869"/>
      <c r="AC28" s="869"/>
      <c r="AD28" s="869"/>
      <c r="AE28" s="870"/>
      <c r="AF28" s="871">
        <v>102</v>
      </c>
      <c r="AG28" s="869"/>
      <c r="AH28" s="869"/>
      <c r="AI28" s="869"/>
      <c r="AJ28" s="872"/>
      <c r="AK28" s="873">
        <v>132</v>
      </c>
      <c r="AL28" s="864"/>
      <c r="AM28" s="864"/>
      <c r="AN28" s="864"/>
      <c r="AO28" s="864"/>
      <c r="AP28" s="864" t="s">
        <v>595</v>
      </c>
      <c r="AQ28" s="864"/>
      <c r="AR28" s="864"/>
      <c r="AS28" s="864"/>
      <c r="AT28" s="864"/>
      <c r="AU28" s="864" t="s">
        <v>595</v>
      </c>
      <c r="AV28" s="864"/>
      <c r="AW28" s="864"/>
      <c r="AX28" s="864"/>
      <c r="AY28" s="864"/>
      <c r="AZ28" s="865" t="s">
        <v>595</v>
      </c>
      <c r="BA28" s="865"/>
      <c r="BB28" s="865"/>
      <c r="BC28" s="865"/>
      <c r="BD28" s="865"/>
      <c r="BE28" s="866"/>
      <c r="BF28" s="866"/>
      <c r="BG28" s="866"/>
      <c r="BH28" s="866"/>
      <c r="BI28" s="867"/>
      <c r="BJ28" s="253"/>
      <c r="BK28" s="253"/>
      <c r="BL28" s="253"/>
      <c r="BM28" s="253"/>
      <c r="BN28" s="253"/>
      <c r="BO28" s="266"/>
      <c r="BP28" s="266"/>
      <c r="BQ28" s="263">
        <v>22</v>
      </c>
      <c r="BR28" s="264"/>
      <c r="BS28" s="814"/>
      <c r="BT28" s="815"/>
      <c r="BU28" s="815"/>
      <c r="BV28" s="815"/>
      <c r="BW28" s="815"/>
      <c r="BX28" s="815"/>
      <c r="BY28" s="815"/>
      <c r="BZ28" s="815"/>
      <c r="CA28" s="815"/>
      <c r="CB28" s="815"/>
      <c r="CC28" s="815"/>
      <c r="CD28" s="815"/>
      <c r="CE28" s="815"/>
      <c r="CF28" s="815"/>
      <c r="CG28" s="816"/>
      <c r="CH28" s="827"/>
      <c r="CI28" s="828"/>
      <c r="CJ28" s="828"/>
      <c r="CK28" s="828"/>
      <c r="CL28" s="829"/>
      <c r="CM28" s="827"/>
      <c r="CN28" s="828"/>
      <c r="CO28" s="828"/>
      <c r="CP28" s="828"/>
      <c r="CQ28" s="829"/>
      <c r="CR28" s="827"/>
      <c r="CS28" s="828"/>
      <c r="CT28" s="828"/>
      <c r="CU28" s="828"/>
      <c r="CV28" s="829"/>
      <c r="CW28" s="827"/>
      <c r="CX28" s="828"/>
      <c r="CY28" s="828"/>
      <c r="CZ28" s="828"/>
      <c r="DA28" s="829"/>
      <c r="DB28" s="827"/>
      <c r="DC28" s="828"/>
      <c r="DD28" s="828"/>
      <c r="DE28" s="828"/>
      <c r="DF28" s="829"/>
      <c r="DG28" s="827"/>
      <c r="DH28" s="828"/>
      <c r="DI28" s="828"/>
      <c r="DJ28" s="828"/>
      <c r="DK28" s="829"/>
      <c r="DL28" s="827"/>
      <c r="DM28" s="828"/>
      <c r="DN28" s="828"/>
      <c r="DO28" s="828"/>
      <c r="DP28" s="829"/>
      <c r="DQ28" s="827"/>
      <c r="DR28" s="828"/>
      <c r="DS28" s="828"/>
      <c r="DT28" s="828"/>
      <c r="DU28" s="829"/>
      <c r="DV28" s="830"/>
      <c r="DW28" s="831"/>
      <c r="DX28" s="831"/>
      <c r="DY28" s="831"/>
      <c r="DZ28" s="832"/>
      <c r="EA28" s="247"/>
    </row>
    <row r="29" spans="1:131" s="248" customFormat="1" ht="26.25" customHeight="1" x14ac:dyDescent="0.15">
      <c r="A29" s="267">
        <v>2</v>
      </c>
      <c r="B29" s="801" t="s">
        <v>404</v>
      </c>
      <c r="C29" s="802"/>
      <c r="D29" s="802"/>
      <c r="E29" s="802"/>
      <c r="F29" s="802"/>
      <c r="G29" s="802"/>
      <c r="H29" s="802"/>
      <c r="I29" s="802"/>
      <c r="J29" s="802"/>
      <c r="K29" s="802"/>
      <c r="L29" s="802"/>
      <c r="M29" s="802"/>
      <c r="N29" s="802"/>
      <c r="O29" s="802"/>
      <c r="P29" s="803"/>
      <c r="Q29" s="804">
        <v>1412</v>
      </c>
      <c r="R29" s="805"/>
      <c r="S29" s="805"/>
      <c r="T29" s="805"/>
      <c r="U29" s="805"/>
      <c r="V29" s="805">
        <v>1355</v>
      </c>
      <c r="W29" s="805"/>
      <c r="X29" s="805"/>
      <c r="Y29" s="805"/>
      <c r="Z29" s="805"/>
      <c r="AA29" s="805">
        <v>57</v>
      </c>
      <c r="AB29" s="805"/>
      <c r="AC29" s="805"/>
      <c r="AD29" s="805"/>
      <c r="AE29" s="806"/>
      <c r="AF29" s="807">
        <v>57</v>
      </c>
      <c r="AG29" s="808"/>
      <c r="AH29" s="808"/>
      <c r="AI29" s="808"/>
      <c r="AJ29" s="809"/>
      <c r="AK29" s="876">
        <v>193</v>
      </c>
      <c r="AL29" s="877"/>
      <c r="AM29" s="877"/>
      <c r="AN29" s="877"/>
      <c r="AO29" s="877"/>
      <c r="AP29" s="877" t="s">
        <v>595</v>
      </c>
      <c r="AQ29" s="877"/>
      <c r="AR29" s="877"/>
      <c r="AS29" s="877"/>
      <c r="AT29" s="877"/>
      <c r="AU29" s="877" t="s">
        <v>595</v>
      </c>
      <c r="AV29" s="877"/>
      <c r="AW29" s="877"/>
      <c r="AX29" s="877"/>
      <c r="AY29" s="877"/>
      <c r="AZ29" s="878" t="s">
        <v>595</v>
      </c>
      <c r="BA29" s="878"/>
      <c r="BB29" s="878"/>
      <c r="BC29" s="878"/>
      <c r="BD29" s="878"/>
      <c r="BE29" s="874"/>
      <c r="BF29" s="874"/>
      <c r="BG29" s="874"/>
      <c r="BH29" s="874"/>
      <c r="BI29" s="875"/>
      <c r="BJ29" s="253"/>
      <c r="BK29" s="253"/>
      <c r="BL29" s="253"/>
      <c r="BM29" s="253"/>
      <c r="BN29" s="253"/>
      <c r="BO29" s="266"/>
      <c r="BP29" s="266"/>
      <c r="BQ29" s="263">
        <v>23</v>
      </c>
      <c r="BR29" s="264"/>
      <c r="BS29" s="814"/>
      <c r="BT29" s="815"/>
      <c r="BU29" s="815"/>
      <c r="BV29" s="815"/>
      <c r="BW29" s="815"/>
      <c r="BX29" s="815"/>
      <c r="BY29" s="815"/>
      <c r="BZ29" s="815"/>
      <c r="CA29" s="815"/>
      <c r="CB29" s="815"/>
      <c r="CC29" s="815"/>
      <c r="CD29" s="815"/>
      <c r="CE29" s="815"/>
      <c r="CF29" s="815"/>
      <c r="CG29" s="816"/>
      <c r="CH29" s="827"/>
      <c r="CI29" s="828"/>
      <c r="CJ29" s="828"/>
      <c r="CK29" s="828"/>
      <c r="CL29" s="829"/>
      <c r="CM29" s="827"/>
      <c r="CN29" s="828"/>
      <c r="CO29" s="828"/>
      <c r="CP29" s="828"/>
      <c r="CQ29" s="829"/>
      <c r="CR29" s="827"/>
      <c r="CS29" s="828"/>
      <c r="CT29" s="828"/>
      <c r="CU29" s="828"/>
      <c r="CV29" s="829"/>
      <c r="CW29" s="827"/>
      <c r="CX29" s="828"/>
      <c r="CY29" s="828"/>
      <c r="CZ29" s="828"/>
      <c r="DA29" s="829"/>
      <c r="DB29" s="827"/>
      <c r="DC29" s="828"/>
      <c r="DD29" s="828"/>
      <c r="DE29" s="828"/>
      <c r="DF29" s="829"/>
      <c r="DG29" s="827"/>
      <c r="DH29" s="828"/>
      <c r="DI29" s="828"/>
      <c r="DJ29" s="828"/>
      <c r="DK29" s="829"/>
      <c r="DL29" s="827"/>
      <c r="DM29" s="828"/>
      <c r="DN29" s="828"/>
      <c r="DO29" s="828"/>
      <c r="DP29" s="829"/>
      <c r="DQ29" s="827"/>
      <c r="DR29" s="828"/>
      <c r="DS29" s="828"/>
      <c r="DT29" s="828"/>
      <c r="DU29" s="829"/>
      <c r="DV29" s="830"/>
      <c r="DW29" s="831"/>
      <c r="DX29" s="831"/>
      <c r="DY29" s="831"/>
      <c r="DZ29" s="832"/>
      <c r="EA29" s="247"/>
    </row>
    <row r="30" spans="1:131" s="248" customFormat="1" ht="26.25" customHeight="1" x14ac:dyDescent="0.15">
      <c r="A30" s="267">
        <v>3</v>
      </c>
      <c r="B30" s="801" t="s">
        <v>405</v>
      </c>
      <c r="C30" s="802"/>
      <c r="D30" s="802"/>
      <c r="E30" s="802"/>
      <c r="F30" s="802"/>
      <c r="G30" s="802"/>
      <c r="H30" s="802"/>
      <c r="I30" s="802"/>
      <c r="J30" s="802"/>
      <c r="K30" s="802"/>
      <c r="L30" s="802"/>
      <c r="M30" s="802"/>
      <c r="N30" s="802"/>
      <c r="O30" s="802"/>
      <c r="P30" s="803"/>
      <c r="Q30" s="804">
        <v>183</v>
      </c>
      <c r="R30" s="805"/>
      <c r="S30" s="805"/>
      <c r="T30" s="805"/>
      <c r="U30" s="805"/>
      <c r="V30" s="805">
        <v>182</v>
      </c>
      <c r="W30" s="805"/>
      <c r="X30" s="805"/>
      <c r="Y30" s="805"/>
      <c r="Z30" s="805"/>
      <c r="AA30" s="805">
        <v>1</v>
      </c>
      <c r="AB30" s="805"/>
      <c r="AC30" s="805"/>
      <c r="AD30" s="805"/>
      <c r="AE30" s="806"/>
      <c r="AF30" s="807">
        <v>1</v>
      </c>
      <c r="AG30" s="808"/>
      <c r="AH30" s="808"/>
      <c r="AI30" s="808"/>
      <c r="AJ30" s="809"/>
      <c r="AK30" s="876">
        <v>51</v>
      </c>
      <c r="AL30" s="877"/>
      <c r="AM30" s="877"/>
      <c r="AN30" s="877"/>
      <c r="AO30" s="877"/>
      <c r="AP30" s="877" t="s">
        <v>595</v>
      </c>
      <c r="AQ30" s="877"/>
      <c r="AR30" s="877"/>
      <c r="AS30" s="877"/>
      <c r="AT30" s="877"/>
      <c r="AU30" s="877" t="s">
        <v>595</v>
      </c>
      <c r="AV30" s="877"/>
      <c r="AW30" s="877"/>
      <c r="AX30" s="877"/>
      <c r="AY30" s="877"/>
      <c r="AZ30" s="878" t="s">
        <v>595</v>
      </c>
      <c r="BA30" s="878"/>
      <c r="BB30" s="878"/>
      <c r="BC30" s="878"/>
      <c r="BD30" s="878"/>
      <c r="BE30" s="874"/>
      <c r="BF30" s="874"/>
      <c r="BG30" s="874"/>
      <c r="BH30" s="874"/>
      <c r="BI30" s="875"/>
      <c r="BJ30" s="253"/>
      <c r="BK30" s="253"/>
      <c r="BL30" s="253"/>
      <c r="BM30" s="253"/>
      <c r="BN30" s="253"/>
      <c r="BO30" s="266"/>
      <c r="BP30" s="266"/>
      <c r="BQ30" s="263">
        <v>24</v>
      </c>
      <c r="BR30" s="264"/>
      <c r="BS30" s="814"/>
      <c r="BT30" s="815"/>
      <c r="BU30" s="815"/>
      <c r="BV30" s="815"/>
      <c r="BW30" s="815"/>
      <c r="BX30" s="815"/>
      <c r="BY30" s="815"/>
      <c r="BZ30" s="815"/>
      <c r="CA30" s="815"/>
      <c r="CB30" s="815"/>
      <c r="CC30" s="815"/>
      <c r="CD30" s="815"/>
      <c r="CE30" s="815"/>
      <c r="CF30" s="815"/>
      <c r="CG30" s="816"/>
      <c r="CH30" s="827"/>
      <c r="CI30" s="828"/>
      <c r="CJ30" s="828"/>
      <c r="CK30" s="828"/>
      <c r="CL30" s="829"/>
      <c r="CM30" s="827"/>
      <c r="CN30" s="828"/>
      <c r="CO30" s="828"/>
      <c r="CP30" s="828"/>
      <c r="CQ30" s="829"/>
      <c r="CR30" s="827"/>
      <c r="CS30" s="828"/>
      <c r="CT30" s="828"/>
      <c r="CU30" s="828"/>
      <c r="CV30" s="829"/>
      <c r="CW30" s="827"/>
      <c r="CX30" s="828"/>
      <c r="CY30" s="828"/>
      <c r="CZ30" s="828"/>
      <c r="DA30" s="829"/>
      <c r="DB30" s="827"/>
      <c r="DC30" s="828"/>
      <c r="DD30" s="828"/>
      <c r="DE30" s="828"/>
      <c r="DF30" s="829"/>
      <c r="DG30" s="827"/>
      <c r="DH30" s="828"/>
      <c r="DI30" s="828"/>
      <c r="DJ30" s="828"/>
      <c r="DK30" s="829"/>
      <c r="DL30" s="827"/>
      <c r="DM30" s="828"/>
      <c r="DN30" s="828"/>
      <c r="DO30" s="828"/>
      <c r="DP30" s="829"/>
      <c r="DQ30" s="827"/>
      <c r="DR30" s="828"/>
      <c r="DS30" s="828"/>
      <c r="DT30" s="828"/>
      <c r="DU30" s="829"/>
      <c r="DV30" s="830"/>
      <c r="DW30" s="831"/>
      <c r="DX30" s="831"/>
      <c r="DY30" s="831"/>
      <c r="DZ30" s="832"/>
      <c r="EA30" s="247"/>
    </row>
    <row r="31" spans="1:131" s="248" customFormat="1" ht="26.25" customHeight="1" x14ac:dyDescent="0.15">
      <c r="A31" s="267">
        <v>4</v>
      </c>
      <c r="B31" s="801" t="s">
        <v>406</v>
      </c>
      <c r="C31" s="802"/>
      <c r="D31" s="802"/>
      <c r="E31" s="802"/>
      <c r="F31" s="802"/>
      <c r="G31" s="802"/>
      <c r="H31" s="802"/>
      <c r="I31" s="802"/>
      <c r="J31" s="802"/>
      <c r="K31" s="802"/>
      <c r="L31" s="802"/>
      <c r="M31" s="802"/>
      <c r="N31" s="802"/>
      <c r="O31" s="802"/>
      <c r="P31" s="803"/>
      <c r="Q31" s="804">
        <v>312</v>
      </c>
      <c r="R31" s="805"/>
      <c r="S31" s="805"/>
      <c r="T31" s="805"/>
      <c r="U31" s="805"/>
      <c r="V31" s="805">
        <v>298</v>
      </c>
      <c r="W31" s="805"/>
      <c r="X31" s="805"/>
      <c r="Y31" s="805"/>
      <c r="Z31" s="805"/>
      <c r="AA31" s="805">
        <v>14</v>
      </c>
      <c r="AB31" s="805"/>
      <c r="AC31" s="805"/>
      <c r="AD31" s="805"/>
      <c r="AE31" s="806"/>
      <c r="AF31" s="807">
        <v>691</v>
      </c>
      <c r="AG31" s="808"/>
      <c r="AH31" s="808"/>
      <c r="AI31" s="808"/>
      <c r="AJ31" s="809"/>
      <c r="AK31" s="876">
        <v>1</v>
      </c>
      <c r="AL31" s="877"/>
      <c r="AM31" s="877"/>
      <c r="AN31" s="877"/>
      <c r="AO31" s="877"/>
      <c r="AP31" s="877">
        <v>1566</v>
      </c>
      <c r="AQ31" s="877"/>
      <c r="AR31" s="877"/>
      <c r="AS31" s="877"/>
      <c r="AT31" s="877"/>
      <c r="AU31" s="877" t="s">
        <v>595</v>
      </c>
      <c r="AV31" s="877"/>
      <c r="AW31" s="877"/>
      <c r="AX31" s="877"/>
      <c r="AY31" s="877"/>
      <c r="AZ31" s="878" t="s">
        <v>595</v>
      </c>
      <c r="BA31" s="878"/>
      <c r="BB31" s="878"/>
      <c r="BC31" s="878"/>
      <c r="BD31" s="878"/>
      <c r="BE31" s="874" t="s">
        <v>407</v>
      </c>
      <c r="BF31" s="874"/>
      <c r="BG31" s="874"/>
      <c r="BH31" s="874"/>
      <c r="BI31" s="875"/>
      <c r="BJ31" s="253"/>
      <c r="BK31" s="253"/>
      <c r="BL31" s="253"/>
      <c r="BM31" s="253"/>
      <c r="BN31" s="253"/>
      <c r="BO31" s="266"/>
      <c r="BP31" s="266"/>
      <c r="BQ31" s="263">
        <v>25</v>
      </c>
      <c r="BR31" s="264"/>
      <c r="BS31" s="814"/>
      <c r="BT31" s="815"/>
      <c r="BU31" s="815"/>
      <c r="BV31" s="815"/>
      <c r="BW31" s="815"/>
      <c r="BX31" s="815"/>
      <c r="BY31" s="815"/>
      <c r="BZ31" s="815"/>
      <c r="CA31" s="815"/>
      <c r="CB31" s="815"/>
      <c r="CC31" s="815"/>
      <c r="CD31" s="815"/>
      <c r="CE31" s="815"/>
      <c r="CF31" s="815"/>
      <c r="CG31" s="816"/>
      <c r="CH31" s="827"/>
      <c r="CI31" s="828"/>
      <c r="CJ31" s="828"/>
      <c r="CK31" s="828"/>
      <c r="CL31" s="829"/>
      <c r="CM31" s="827"/>
      <c r="CN31" s="828"/>
      <c r="CO31" s="828"/>
      <c r="CP31" s="828"/>
      <c r="CQ31" s="829"/>
      <c r="CR31" s="827"/>
      <c r="CS31" s="828"/>
      <c r="CT31" s="828"/>
      <c r="CU31" s="828"/>
      <c r="CV31" s="829"/>
      <c r="CW31" s="827"/>
      <c r="CX31" s="828"/>
      <c r="CY31" s="828"/>
      <c r="CZ31" s="828"/>
      <c r="DA31" s="829"/>
      <c r="DB31" s="827"/>
      <c r="DC31" s="828"/>
      <c r="DD31" s="828"/>
      <c r="DE31" s="828"/>
      <c r="DF31" s="829"/>
      <c r="DG31" s="827"/>
      <c r="DH31" s="828"/>
      <c r="DI31" s="828"/>
      <c r="DJ31" s="828"/>
      <c r="DK31" s="829"/>
      <c r="DL31" s="827"/>
      <c r="DM31" s="828"/>
      <c r="DN31" s="828"/>
      <c r="DO31" s="828"/>
      <c r="DP31" s="829"/>
      <c r="DQ31" s="827"/>
      <c r="DR31" s="828"/>
      <c r="DS31" s="828"/>
      <c r="DT31" s="828"/>
      <c r="DU31" s="829"/>
      <c r="DV31" s="830"/>
      <c r="DW31" s="831"/>
      <c r="DX31" s="831"/>
      <c r="DY31" s="831"/>
      <c r="DZ31" s="832"/>
      <c r="EA31" s="247"/>
    </row>
    <row r="32" spans="1:131" s="248" customFormat="1" ht="26.25" customHeight="1" x14ac:dyDescent="0.15">
      <c r="A32" s="267">
        <v>5</v>
      </c>
      <c r="B32" s="801" t="s">
        <v>408</v>
      </c>
      <c r="C32" s="802"/>
      <c r="D32" s="802"/>
      <c r="E32" s="802"/>
      <c r="F32" s="802"/>
      <c r="G32" s="802"/>
      <c r="H32" s="802"/>
      <c r="I32" s="802"/>
      <c r="J32" s="802"/>
      <c r="K32" s="802"/>
      <c r="L32" s="802"/>
      <c r="M32" s="802"/>
      <c r="N32" s="802"/>
      <c r="O32" s="802"/>
      <c r="P32" s="803"/>
      <c r="Q32" s="804">
        <v>505</v>
      </c>
      <c r="R32" s="805"/>
      <c r="S32" s="805"/>
      <c r="T32" s="805"/>
      <c r="U32" s="805"/>
      <c r="V32" s="805">
        <v>525</v>
      </c>
      <c r="W32" s="805"/>
      <c r="X32" s="805"/>
      <c r="Y32" s="805"/>
      <c r="Z32" s="805"/>
      <c r="AA32" s="805">
        <v>-20</v>
      </c>
      <c r="AB32" s="805"/>
      <c r="AC32" s="805"/>
      <c r="AD32" s="805"/>
      <c r="AE32" s="806"/>
      <c r="AF32" s="807">
        <v>36</v>
      </c>
      <c r="AG32" s="808"/>
      <c r="AH32" s="808"/>
      <c r="AI32" s="808"/>
      <c r="AJ32" s="809"/>
      <c r="AK32" s="876">
        <v>235</v>
      </c>
      <c r="AL32" s="877"/>
      <c r="AM32" s="877"/>
      <c r="AN32" s="877"/>
      <c r="AO32" s="877"/>
      <c r="AP32" s="877">
        <v>3237</v>
      </c>
      <c r="AQ32" s="877"/>
      <c r="AR32" s="877"/>
      <c r="AS32" s="877"/>
      <c r="AT32" s="877"/>
      <c r="AU32" s="877">
        <v>2373</v>
      </c>
      <c r="AV32" s="877"/>
      <c r="AW32" s="877"/>
      <c r="AX32" s="877"/>
      <c r="AY32" s="877"/>
      <c r="AZ32" s="878" t="s">
        <v>595</v>
      </c>
      <c r="BA32" s="878"/>
      <c r="BB32" s="878"/>
      <c r="BC32" s="878"/>
      <c r="BD32" s="878"/>
      <c r="BE32" s="874" t="s">
        <v>409</v>
      </c>
      <c r="BF32" s="874"/>
      <c r="BG32" s="874"/>
      <c r="BH32" s="874"/>
      <c r="BI32" s="875"/>
      <c r="BJ32" s="253"/>
      <c r="BK32" s="253"/>
      <c r="BL32" s="253"/>
      <c r="BM32" s="253"/>
      <c r="BN32" s="253"/>
      <c r="BO32" s="266"/>
      <c r="BP32" s="266"/>
      <c r="BQ32" s="263">
        <v>26</v>
      </c>
      <c r="BR32" s="264"/>
      <c r="BS32" s="814"/>
      <c r="BT32" s="815"/>
      <c r="BU32" s="815"/>
      <c r="BV32" s="815"/>
      <c r="BW32" s="815"/>
      <c r="BX32" s="815"/>
      <c r="BY32" s="815"/>
      <c r="BZ32" s="815"/>
      <c r="CA32" s="815"/>
      <c r="CB32" s="815"/>
      <c r="CC32" s="815"/>
      <c r="CD32" s="815"/>
      <c r="CE32" s="815"/>
      <c r="CF32" s="815"/>
      <c r="CG32" s="816"/>
      <c r="CH32" s="827"/>
      <c r="CI32" s="828"/>
      <c r="CJ32" s="828"/>
      <c r="CK32" s="828"/>
      <c r="CL32" s="829"/>
      <c r="CM32" s="827"/>
      <c r="CN32" s="828"/>
      <c r="CO32" s="828"/>
      <c r="CP32" s="828"/>
      <c r="CQ32" s="829"/>
      <c r="CR32" s="827"/>
      <c r="CS32" s="828"/>
      <c r="CT32" s="828"/>
      <c r="CU32" s="828"/>
      <c r="CV32" s="829"/>
      <c r="CW32" s="827"/>
      <c r="CX32" s="828"/>
      <c r="CY32" s="828"/>
      <c r="CZ32" s="828"/>
      <c r="DA32" s="829"/>
      <c r="DB32" s="827"/>
      <c r="DC32" s="828"/>
      <c r="DD32" s="828"/>
      <c r="DE32" s="828"/>
      <c r="DF32" s="829"/>
      <c r="DG32" s="827"/>
      <c r="DH32" s="828"/>
      <c r="DI32" s="828"/>
      <c r="DJ32" s="828"/>
      <c r="DK32" s="829"/>
      <c r="DL32" s="827"/>
      <c r="DM32" s="828"/>
      <c r="DN32" s="828"/>
      <c r="DO32" s="828"/>
      <c r="DP32" s="829"/>
      <c r="DQ32" s="827"/>
      <c r="DR32" s="828"/>
      <c r="DS32" s="828"/>
      <c r="DT32" s="828"/>
      <c r="DU32" s="829"/>
      <c r="DV32" s="830"/>
      <c r="DW32" s="831"/>
      <c r="DX32" s="831"/>
      <c r="DY32" s="831"/>
      <c r="DZ32" s="832"/>
      <c r="EA32" s="247"/>
    </row>
    <row r="33" spans="1:131" s="248" customFormat="1" ht="26.25" customHeight="1" x14ac:dyDescent="0.15">
      <c r="A33" s="267">
        <v>6</v>
      </c>
      <c r="B33" s="801" t="s">
        <v>410</v>
      </c>
      <c r="C33" s="802"/>
      <c r="D33" s="802"/>
      <c r="E33" s="802"/>
      <c r="F33" s="802"/>
      <c r="G33" s="802"/>
      <c r="H33" s="802"/>
      <c r="I33" s="802"/>
      <c r="J33" s="802"/>
      <c r="K33" s="802"/>
      <c r="L33" s="802"/>
      <c r="M33" s="802"/>
      <c r="N33" s="802"/>
      <c r="O33" s="802"/>
      <c r="P33" s="803"/>
      <c r="Q33" s="804">
        <v>78</v>
      </c>
      <c r="R33" s="805"/>
      <c r="S33" s="805"/>
      <c r="T33" s="805"/>
      <c r="U33" s="805"/>
      <c r="V33" s="805">
        <v>78</v>
      </c>
      <c r="W33" s="805"/>
      <c r="X33" s="805"/>
      <c r="Y33" s="805"/>
      <c r="Z33" s="805"/>
      <c r="AA33" s="805">
        <v>0</v>
      </c>
      <c r="AB33" s="805"/>
      <c r="AC33" s="805"/>
      <c r="AD33" s="805"/>
      <c r="AE33" s="806"/>
      <c r="AF33" s="807" t="s">
        <v>137</v>
      </c>
      <c r="AG33" s="808"/>
      <c r="AH33" s="808"/>
      <c r="AI33" s="808"/>
      <c r="AJ33" s="809"/>
      <c r="AK33" s="876">
        <v>71</v>
      </c>
      <c r="AL33" s="877"/>
      <c r="AM33" s="877"/>
      <c r="AN33" s="877"/>
      <c r="AO33" s="877"/>
      <c r="AP33" s="877">
        <v>87</v>
      </c>
      <c r="AQ33" s="877"/>
      <c r="AR33" s="877"/>
      <c r="AS33" s="877"/>
      <c r="AT33" s="877"/>
      <c r="AU33" s="877">
        <v>87</v>
      </c>
      <c r="AV33" s="877"/>
      <c r="AW33" s="877"/>
      <c r="AX33" s="877"/>
      <c r="AY33" s="877"/>
      <c r="AZ33" s="878"/>
      <c r="BA33" s="878"/>
      <c r="BB33" s="878"/>
      <c r="BC33" s="878"/>
      <c r="BD33" s="878"/>
      <c r="BE33" s="874" t="s">
        <v>411</v>
      </c>
      <c r="BF33" s="874"/>
      <c r="BG33" s="874"/>
      <c r="BH33" s="874"/>
      <c r="BI33" s="875"/>
      <c r="BJ33" s="253"/>
      <c r="BK33" s="253"/>
      <c r="BL33" s="253"/>
      <c r="BM33" s="253"/>
      <c r="BN33" s="253"/>
      <c r="BO33" s="266"/>
      <c r="BP33" s="266"/>
      <c r="BQ33" s="263">
        <v>27</v>
      </c>
      <c r="BR33" s="264"/>
      <c r="BS33" s="814"/>
      <c r="BT33" s="815"/>
      <c r="BU33" s="815"/>
      <c r="BV33" s="815"/>
      <c r="BW33" s="815"/>
      <c r="BX33" s="815"/>
      <c r="BY33" s="815"/>
      <c r="BZ33" s="815"/>
      <c r="CA33" s="815"/>
      <c r="CB33" s="815"/>
      <c r="CC33" s="815"/>
      <c r="CD33" s="815"/>
      <c r="CE33" s="815"/>
      <c r="CF33" s="815"/>
      <c r="CG33" s="816"/>
      <c r="CH33" s="827"/>
      <c r="CI33" s="828"/>
      <c r="CJ33" s="828"/>
      <c r="CK33" s="828"/>
      <c r="CL33" s="829"/>
      <c r="CM33" s="827"/>
      <c r="CN33" s="828"/>
      <c r="CO33" s="828"/>
      <c r="CP33" s="828"/>
      <c r="CQ33" s="829"/>
      <c r="CR33" s="827"/>
      <c r="CS33" s="828"/>
      <c r="CT33" s="828"/>
      <c r="CU33" s="828"/>
      <c r="CV33" s="829"/>
      <c r="CW33" s="827"/>
      <c r="CX33" s="828"/>
      <c r="CY33" s="828"/>
      <c r="CZ33" s="828"/>
      <c r="DA33" s="829"/>
      <c r="DB33" s="827"/>
      <c r="DC33" s="828"/>
      <c r="DD33" s="828"/>
      <c r="DE33" s="828"/>
      <c r="DF33" s="829"/>
      <c r="DG33" s="827"/>
      <c r="DH33" s="828"/>
      <c r="DI33" s="828"/>
      <c r="DJ33" s="828"/>
      <c r="DK33" s="829"/>
      <c r="DL33" s="827"/>
      <c r="DM33" s="828"/>
      <c r="DN33" s="828"/>
      <c r="DO33" s="828"/>
      <c r="DP33" s="829"/>
      <c r="DQ33" s="827"/>
      <c r="DR33" s="828"/>
      <c r="DS33" s="828"/>
      <c r="DT33" s="828"/>
      <c r="DU33" s="829"/>
      <c r="DV33" s="830"/>
      <c r="DW33" s="831"/>
      <c r="DX33" s="831"/>
      <c r="DY33" s="831"/>
      <c r="DZ33" s="832"/>
      <c r="EA33" s="247"/>
    </row>
    <row r="34" spans="1:131" s="248" customFormat="1" ht="26.25" customHeight="1" x14ac:dyDescent="0.15">
      <c r="A34" s="267">
        <v>7</v>
      </c>
      <c r="B34" s="801"/>
      <c r="C34" s="802"/>
      <c r="D34" s="802"/>
      <c r="E34" s="802"/>
      <c r="F34" s="802"/>
      <c r="G34" s="802"/>
      <c r="H34" s="802"/>
      <c r="I34" s="802"/>
      <c r="J34" s="802"/>
      <c r="K34" s="802"/>
      <c r="L34" s="802"/>
      <c r="M34" s="802"/>
      <c r="N34" s="802"/>
      <c r="O34" s="802"/>
      <c r="P34" s="803"/>
      <c r="Q34" s="804"/>
      <c r="R34" s="805"/>
      <c r="S34" s="805"/>
      <c r="T34" s="805"/>
      <c r="U34" s="805"/>
      <c r="V34" s="805"/>
      <c r="W34" s="805"/>
      <c r="X34" s="805"/>
      <c r="Y34" s="805"/>
      <c r="Z34" s="805"/>
      <c r="AA34" s="805"/>
      <c r="AB34" s="805"/>
      <c r="AC34" s="805"/>
      <c r="AD34" s="805"/>
      <c r="AE34" s="806"/>
      <c r="AF34" s="807"/>
      <c r="AG34" s="808"/>
      <c r="AH34" s="808"/>
      <c r="AI34" s="808"/>
      <c r="AJ34" s="809"/>
      <c r="AK34" s="876"/>
      <c r="AL34" s="877"/>
      <c r="AM34" s="877"/>
      <c r="AN34" s="877"/>
      <c r="AO34" s="877"/>
      <c r="AP34" s="877"/>
      <c r="AQ34" s="877"/>
      <c r="AR34" s="877"/>
      <c r="AS34" s="877"/>
      <c r="AT34" s="877"/>
      <c r="AU34" s="877"/>
      <c r="AV34" s="877"/>
      <c r="AW34" s="877"/>
      <c r="AX34" s="877"/>
      <c r="AY34" s="877"/>
      <c r="AZ34" s="878"/>
      <c r="BA34" s="878"/>
      <c r="BB34" s="878"/>
      <c r="BC34" s="878"/>
      <c r="BD34" s="878"/>
      <c r="BE34" s="874"/>
      <c r="BF34" s="874"/>
      <c r="BG34" s="874"/>
      <c r="BH34" s="874"/>
      <c r="BI34" s="875"/>
      <c r="BJ34" s="253"/>
      <c r="BK34" s="253"/>
      <c r="BL34" s="253"/>
      <c r="BM34" s="253"/>
      <c r="BN34" s="253"/>
      <c r="BO34" s="266"/>
      <c r="BP34" s="266"/>
      <c r="BQ34" s="263">
        <v>28</v>
      </c>
      <c r="BR34" s="264"/>
      <c r="BS34" s="814"/>
      <c r="BT34" s="815"/>
      <c r="BU34" s="815"/>
      <c r="BV34" s="815"/>
      <c r="BW34" s="815"/>
      <c r="BX34" s="815"/>
      <c r="BY34" s="815"/>
      <c r="BZ34" s="815"/>
      <c r="CA34" s="815"/>
      <c r="CB34" s="815"/>
      <c r="CC34" s="815"/>
      <c r="CD34" s="815"/>
      <c r="CE34" s="815"/>
      <c r="CF34" s="815"/>
      <c r="CG34" s="816"/>
      <c r="CH34" s="827"/>
      <c r="CI34" s="828"/>
      <c r="CJ34" s="828"/>
      <c r="CK34" s="828"/>
      <c r="CL34" s="829"/>
      <c r="CM34" s="827"/>
      <c r="CN34" s="828"/>
      <c r="CO34" s="828"/>
      <c r="CP34" s="828"/>
      <c r="CQ34" s="829"/>
      <c r="CR34" s="827"/>
      <c r="CS34" s="828"/>
      <c r="CT34" s="828"/>
      <c r="CU34" s="828"/>
      <c r="CV34" s="829"/>
      <c r="CW34" s="827"/>
      <c r="CX34" s="828"/>
      <c r="CY34" s="828"/>
      <c r="CZ34" s="828"/>
      <c r="DA34" s="829"/>
      <c r="DB34" s="827"/>
      <c r="DC34" s="828"/>
      <c r="DD34" s="828"/>
      <c r="DE34" s="828"/>
      <c r="DF34" s="829"/>
      <c r="DG34" s="827"/>
      <c r="DH34" s="828"/>
      <c r="DI34" s="828"/>
      <c r="DJ34" s="828"/>
      <c r="DK34" s="829"/>
      <c r="DL34" s="827"/>
      <c r="DM34" s="828"/>
      <c r="DN34" s="828"/>
      <c r="DO34" s="828"/>
      <c r="DP34" s="829"/>
      <c r="DQ34" s="827"/>
      <c r="DR34" s="828"/>
      <c r="DS34" s="828"/>
      <c r="DT34" s="828"/>
      <c r="DU34" s="829"/>
      <c r="DV34" s="830"/>
      <c r="DW34" s="831"/>
      <c r="DX34" s="831"/>
      <c r="DY34" s="831"/>
      <c r="DZ34" s="832"/>
      <c r="EA34" s="247"/>
    </row>
    <row r="35" spans="1:131" s="248" customFormat="1" ht="26.25" customHeight="1" x14ac:dyDescent="0.15">
      <c r="A35" s="267">
        <v>8</v>
      </c>
      <c r="B35" s="801"/>
      <c r="C35" s="802"/>
      <c r="D35" s="802"/>
      <c r="E35" s="802"/>
      <c r="F35" s="802"/>
      <c r="G35" s="802"/>
      <c r="H35" s="802"/>
      <c r="I35" s="802"/>
      <c r="J35" s="802"/>
      <c r="K35" s="802"/>
      <c r="L35" s="802"/>
      <c r="M35" s="802"/>
      <c r="N35" s="802"/>
      <c r="O35" s="802"/>
      <c r="P35" s="803"/>
      <c r="Q35" s="804"/>
      <c r="R35" s="805"/>
      <c r="S35" s="805"/>
      <c r="T35" s="805"/>
      <c r="U35" s="805"/>
      <c r="V35" s="805"/>
      <c r="W35" s="805"/>
      <c r="X35" s="805"/>
      <c r="Y35" s="805"/>
      <c r="Z35" s="805"/>
      <c r="AA35" s="805"/>
      <c r="AB35" s="805"/>
      <c r="AC35" s="805"/>
      <c r="AD35" s="805"/>
      <c r="AE35" s="806"/>
      <c r="AF35" s="807"/>
      <c r="AG35" s="808"/>
      <c r="AH35" s="808"/>
      <c r="AI35" s="808"/>
      <c r="AJ35" s="809"/>
      <c r="AK35" s="876"/>
      <c r="AL35" s="877"/>
      <c r="AM35" s="877"/>
      <c r="AN35" s="877"/>
      <c r="AO35" s="877"/>
      <c r="AP35" s="877"/>
      <c r="AQ35" s="877"/>
      <c r="AR35" s="877"/>
      <c r="AS35" s="877"/>
      <c r="AT35" s="877"/>
      <c r="AU35" s="877"/>
      <c r="AV35" s="877"/>
      <c r="AW35" s="877"/>
      <c r="AX35" s="877"/>
      <c r="AY35" s="877"/>
      <c r="AZ35" s="878"/>
      <c r="BA35" s="878"/>
      <c r="BB35" s="878"/>
      <c r="BC35" s="878"/>
      <c r="BD35" s="878"/>
      <c r="BE35" s="874"/>
      <c r="BF35" s="874"/>
      <c r="BG35" s="874"/>
      <c r="BH35" s="874"/>
      <c r="BI35" s="875"/>
      <c r="BJ35" s="253"/>
      <c r="BK35" s="253"/>
      <c r="BL35" s="253"/>
      <c r="BM35" s="253"/>
      <c r="BN35" s="253"/>
      <c r="BO35" s="266"/>
      <c r="BP35" s="266"/>
      <c r="BQ35" s="263">
        <v>29</v>
      </c>
      <c r="BR35" s="264"/>
      <c r="BS35" s="814"/>
      <c r="BT35" s="815"/>
      <c r="BU35" s="815"/>
      <c r="BV35" s="815"/>
      <c r="BW35" s="815"/>
      <c r="BX35" s="815"/>
      <c r="BY35" s="815"/>
      <c r="BZ35" s="815"/>
      <c r="CA35" s="815"/>
      <c r="CB35" s="815"/>
      <c r="CC35" s="815"/>
      <c r="CD35" s="815"/>
      <c r="CE35" s="815"/>
      <c r="CF35" s="815"/>
      <c r="CG35" s="816"/>
      <c r="CH35" s="827"/>
      <c r="CI35" s="828"/>
      <c r="CJ35" s="828"/>
      <c r="CK35" s="828"/>
      <c r="CL35" s="829"/>
      <c r="CM35" s="827"/>
      <c r="CN35" s="828"/>
      <c r="CO35" s="828"/>
      <c r="CP35" s="828"/>
      <c r="CQ35" s="829"/>
      <c r="CR35" s="827"/>
      <c r="CS35" s="828"/>
      <c r="CT35" s="828"/>
      <c r="CU35" s="828"/>
      <c r="CV35" s="829"/>
      <c r="CW35" s="827"/>
      <c r="CX35" s="828"/>
      <c r="CY35" s="828"/>
      <c r="CZ35" s="828"/>
      <c r="DA35" s="829"/>
      <c r="DB35" s="827"/>
      <c r="DC35" s="828"/>
      <c r="DD35" s="828"/>
      <c r="DE35" s="828"/>
      <c r="DF35" s="829"/>
      <c r="DG35" s="827"/>
      <c r="DH35" s="828"/>
      <c r="DI35" s="828"/>
      <c r="DJ35" s="828"/>
      <c r="DK35" s="829"/>
      <c r="DL35" s="827"/>
      <c r="DM35" s="828"/>
      <c r="DN35" s="828"/>
      <c r="DO35" s="828"/>
      <c r="DP35" s="829"/>
      <c r="DQ35" s="827"/>
      <c r="DR35" s="828"/>
      <c r="DS35" s="828"/>
      <c r="DT35" s="828"/>
      <c r="DU35" s="829"/>
      <c r="DV35" s="830"/>
      <c r="DW35" s="831"/>
      <c r="DX35" s="831"/>
      <c r="DY35" s="831"/>
      <c r="DZ35" s="832"/>
      <c r="EA35" s="247"/>
    </row>
    <row r="36" spans="1:131" s="248" customFormat="1" ht="26.25" customHeight="1" x14ac:dyDescent="0.15">
      <c r="A36" s="267">
        <v>9</v>
      </c>
      <c r="B36" s="801"/>
      <c r="C36" s="802"/>
      <c r="D36" s="802"/>
      <c r="E36" s="802"/>
      <c r="F36" s="802"/>
      <c r="G36" s="802"/>
      <c r="H36" s="802"/>
      <c r="I36" s="802"/>
      <c r="J36" s="802"/>
      <c r="K36" s="802"/>
      <c r="L36" s="802"/>
      <c r="M36" s="802"/>
      <c r="N36" s="802"/>
      <c r="O36" s="802"/>
      <c r="P36" s="803"/>
      <c r="Q36" s="804"/>
      <c r="R36" s="805"/>
      <c r="S36" s="805"/>
      <c r="T36" s="805"/>
      <c r="U36" s="805"/>
      <c r="V36" s="805"/>
      <c r="W36" s="805"/>
      <c r="X36" s="805"/>
      <c r="Y36" s="805"/>
      <c r="Z36" s="805"/>
      <c r="AA36" s="805"/>
      <c r="AB36" s="805"/>
      <c r="AC36" s="805"/>
      <c r="AD36" s="805"/>
      <c r="AE36" s="806"/>
      <c r="AF36" s="807"/>
      <c r="AG36" s="808"/>
      <c r="AH36" s="808"/>
      <c r="AI36" s="808"/>
      <c r="AJ36" s="809"/>
      <c r="AK36" s="876"/>
      <c r="AL36" s="877"/>
      <c r="AM36" s="877"/>
      <c r="AN36" s="877"/>
      <c r="AO36" s="877"/>
      <c r="AP36" s="877"/>
      <c r="AQ36" s="877"/>
      <c r="AR36" s="877"/>
      <c r="AS36" s="877"/>
      <c r="AT36" s="877"/>
      <c r="AU36" s="877"/>
      <c r="AV36" s="877"/>
      <c r="AW36" s="877"/>
      <c r="AX36" s="877"/>
      <c r="AY36" s="877"/>
      <c r="AZ36" s="878"/>
      <c r="BA36" s="878"/>
      <c r="BB36" s="878"/>
      <c r="BC36" s="878"/>
      <c r="BD36" s="878"/>
      <c r="BE36" s="874"/>
      <c r="BF36" s="874"/>
      <c r="BG36" s="874"/>
      <c r="BH36" s="874"/>
      <c r="BI36" s="875"/>
      <c r="BJ36" s="253"/>
      <c r="BK36" s="253"/>
      <c r="BL36" s="253"/>
      <c r="BM36" s="253"/>
      <c r="BN36" s="253"/>
      <c r="BO36" s="266"/>
      <c r="BP36" s="266"/>
      <c r="BQ36" s="263">
        <v>30</v>
      </c>
      <c r="BR36" s="264"/>
      <c r="BS36" s="814"/>
      <c r="BT36" s="815"/>
      <c r="BU36" s="815"/>
      <c r="BV36" s="815"/>
      <c r="BW36" s="815"/>
      <c r="BX36" s="815"/>
      <c r="BY36" s="815"/>
      <c r="BZ36" s="815"/>
      <c r="CA36" s="815"/>
      <c r="CB36" s="815"/>
      <c r="CC36" s="815"/>
      <c r="CD36" s="815"/>
      <c r="CE36" s="815"/>
      <c r="CF36" s="815"/>
      <c r="CG36" s="816"/>
      <c r="CH36" s="827"/>
      <c r="CI36" s="828"/>
      <c r="CJ36" s="828"/>
      <c r="CK36" s="828"/>
      <c r="CL36" s="829"/>
      <c r="CM36" s="827"/>
      <c r="CN36" s="828"/>
      <c r="CO36" s="828"/>
      <c r="CP36" s="828"/>
      <c r="CQ36" s="829"/>
      <c r="CR36" s="827"/>
      <c r="CS36" s="828"/>
      <c r="CT36" s="828"/>
      <c r="CU36" s="828"/>
      <c r="CV36" s="829"/>
      <c r="CW36" s="827"/>
      <c r="CX36" s="828"/>
      <c r="CY36" s="828"/>
      <c r="CZ36" s="828"/>
      <c r="DA36" s="829"/>
      <c r="DB36" s="827"/>
      <c r="DC36" s="828"/>
      <c r="DD36" s="828"/>
      <c r="DE36" s="828"/>
      <c r="DF36" s="829"/>
      <c r="DG36" s="827"/>
      <c r="DH36" s="828"/>
      <c r="DI36" s="828"/>
      <c r="DJ36" s="828"/>
      <c r="DK36" s="829"/>
      <c r="DL36" s="827"/>
      <c r="DM36" s="828"/>
      <c r="DN36" s="828"/>
      <c r="DO36" s="828"/>
      <c r="DP36" s="829"/>
      <c r="DQ36" s="827"/>
      <c r="DR36" s="828"/>
      <c r="DS36" s="828"/>
      <c r="DT36" s="828"/>
      <c r="DU36" s="829"/>
      <c r="DV36" s="830"/>
      <c r="DW36" s="831"/>
      <c r="DX36" s="831"/>
      <c r="DY36" s="831"/>
      <c r="DZ36" s="832"/>
      <c r="EA36" s="247"/>
    </row>
    <row r="37" spans="1:131" s="248" customFormat="1" ht="26.25" customHeight="1" x14ac:dyDescent="0.15">
      <c r="A37" s="267">
        <v>10</v>
      </c>
      <c r="B37" s="801"/>
      <c r="C37" s="802"/>
      <c r="D37" s="802"/>
      <c r="E37" s="802"/>
      <c r="F37" s="802"/>
      <c r="G37" s="802"/>
      <c r="H37" s="802"/>
      <c r="I37" s="802"/>
      <c r="J37" s="802"/>
      <c r="K37" s="802"/>
      <c r="L37" s="802"/>
      <c r="M37" s="802"/>
      <c r="N37" s="802"/>
      <c r="O37" s="802"/>
      <c r="P37" s="803"/>
      <c r="Q37" s="804"/>
      <c r="R37" s="805"/>
      <c r="S37" s="805"/>
      <c r="T37" s="805"/>
      <c r="U37" s="805"/>
      <c r="V37" s="805"/>
      <c r="W37" s="805"/>
      <c r="X37" s="805"/>
      <c r="Y37" s="805"/>
      <c r="Z37" s="805"/>
      <c r="AA37" s="805"/>
      <c r="AB37" s="805"/>
      <c r="AC37" s="805"/>
      <c r="AD37" s="805"/>
      <c r="AE37" s="806"/>
      <c r="AF37" s="807"/>
      <c r="AG37" s="808"/>
      <c r="AH37" s="808"/>
      <c r="AI37" s="808"/>
      <c r="AJ37" s="809"/>
      <c r="AK37" s="876"/>
      <c r="AL37" s="877"/>
      <c r="AM37" s="877"/>
      <c r="AN37" s="877"/>
      <c r="AO37" s="877"/>
      <c r="AP37" s="877"/>
      <c r="AQ37" s="877"/>
      <c r="AR37" s="877"/>
      <c r="AS37" s="877"/>
      <c r="AT37" s="877"/>
      <c r="AU37" s="877"/>
      <c r="AV37" s="877"/>
      <c r="AW37" s="877"/>
      <c r="AX37" s="877"/>
      <c r="AY37" s="877"/>
      <c r="AZ37" s="878"/>
      <c r="BA37" s="878"/>
      <c r="BB37" s="878"/>
      <c r="BC37" s="878"/>
      <c r="BD37" s="878"/>
      <c r="BE37" s="874"/>
      <c r="BF37" s="874"/>
      <c r="BG37" s="874"/>
      <c r="BH37" s="874"/>
      <c r="BI37" s="875"/>
      <c r="BJ37" s="253"/>
      <c r="BK37" s="253"/>
      <c r="BL37" s="253"/>
      <c r="BM37" s="253"/>
      <c r="BN37" s="253"/>
      <c r="BO37" s="266"/>
      <c r="BP37" s="266"/>
      <c r="BQ37" s="263">
        <v>31</v>
      </c>
      <c r="BR37" s="264"/>
      <c r="BS37" s="814"/>
      <c r="BT37" s="815"/>
      <c r="BU37" s="815"/>
      <c r="BV37" s="815"/>
      <c r="BW37" s="815"/>
      <c r="BX37" s="815"/>
      <c r="BY37" s="815"/>
      <c r="BZ37" s="815"/>
      <c r="CA37" s="815"/>
      <c r="CB37" s="815"/>
      <c r="CC37" s="815"/>
      <c r="CD37" s="815"/>
      <c r="CE37" s="815"/>
      <c r="CF37" s="815"/>
      <c r="CG37" s="816"/>
      <c r="CH37" s="827"/>
      <c r="CI37" s="828"/>
      <c r="CJ37" s="828"/>
      <c r="CK37" s="828"/>
      <c r="CL37" s="829"/>
      <c r="CM37" s="827"/>
      <c r="CN37" s="828"/>
      <c r="CO37" s="828"/>
      <c r="CP37" s="828"/>
      <c r="CQ37" s="829"/>
      <c r="CR37" s="827"/>
      <c r="CS37" s="828"/>
      <c r="CT37" s="828"/>
      <c r="CU37" s="828"/>
      <c r="CV37" s="829"/>
      <c r="CW37" s="827"/>
      <c r="CX37" s="828"/>
      <c r="CY37" s="828"/>
      <c r="CZ37" s="828"/>
      <c r="DA37" s="829"/>
      <c r="DB37" s="827"/>
      <c r="DC37" s="828"/>
      <c r="DD37" s="828"/>
      <c r="DE37" s="828"/>
      <c r="DF37" s="829"/>
      <c r="DG37" s="827"/>
      <c r="DH37" s="828"/>
      <c r="DI37" s="828"/>
      <c r="DJ37" s="828"/>
      <c r="DK37" s="829"/>
      <c r="DL37" s="827"/>
      <c r="DM37" s="828"/>
      <c r="DN37" s="828"/>
      <c r="DO37" s="828"/>
      <c r="DP37" s="829"/>
      <c r="DQ37" s="827"/>
      <c r="DR37" s="828"/>
      <c r="DS37" s="828"/>
      <c r="DT37" s="828"/>
      <c r="DU37" s="829"/>
      <c r="DV37" s="830"/>
      <c r="DW37" s="831"/>
      <c r="DX37" s="831"/>
      <c r="DY37" s="831"/>
      <c r="DZ37" s="832"/>
      <c r="EA37" s="247"/>
    </row>
    <row r="38" spans="1:131" s="248" customFormat="1" ht="26.25" customHeight="1" x14ac:dyDescent="0.15">
      <c r="A38" s="267">
        <v>11</v>
      </c>
      <c r="B38" s="801"/>
      <c r="C38" s="802"/>
      <c r="D38" s="802"/>
      <c r="E38" s="802"/>
      <c r="F38" s="802"/>
      <c r="G38" s="802"/>
      <c r="H38" s="802"/>
      <c r="I38" s="802"/>
      <c r="J38" s="802"/>
      <c r="K38" s="802"/>
      <c r="L38" s="802"/>
      <c r="M38" s="802"/>
      <c r="N38" s="802"/>
      <c r="O38" s="802"/>
      <c r="P38" s="803"/>
      <c r="Q38" s="804"/>
      <c r="R38" s="805"/>
      <c r="S38" s="805"/>
      <c r="T38" s="805"/>
      <c r="U38" s="805"/>
      <c r="V38" s="805"/>
      <c r="W38" s="805"/>
      <c r="X38" s="805"/>
      <c r="Y38" s="805"/>
      <c r="Z38" s="805"/>
      <c r="AA38" s="805"/>
      <c r="AB38" s="805"/>
      <c r="AC38" s="805"/>
      <c r="AD38" s="805"/>
      <c r="AE38" s="806"/>
      <c r="AF38" s="807"/>
      <c r="AG38" s="808"/>
      <c r="AH38" s="808"/>
      <c r="AI38" s="808"/>
      <c r="AJ38" s="809"/>
      <c r="AK38" s="876"/>
      <c r="AL38" s="877"/>
      <c r="AM38" s="877"/>
      <c r="AN38" s="877"/>
      <c r="AO38" s="877"/>
      <c r="AP38" s="877"/>
      <c r="AQ38" s="877"/>
      <c r="AR38" s="877"/>
      <c r="AS38" s="877"/>
      <c r="AT38" s="877"/>
      <c r="AU38" s="877"/>
      <c r="AV38" s="877"/>
      <c r="AW38" s="877"/>
      <c r="AX38" s="877"/>
      <c r="AY38" s="877"/>
      <c r="AZ38" s="878"/>
      <c r="BA38" s="878"/>
      <c r="BB38" s="878"/>
      <c r="BC38" s="878"/>
      <c r="BD38" s="878"/>
      <c r="BE38" s="874"/>
      <c r="BF38" s="874"/>
      <c r="BG38" s="874"/>
      <c r="BH38" s="874"/>
      <c r="BI38" s="875"/>
      <c r="BJ38" s="253"/>
      <c r="BK38" s="253"/>
      <c r="BL38" s="253"/>
      <c r="BM38" s="253"/>
      <c r="BN38" s="253"/>
      <c r="BO38" s="266"/>
      <c r="BP38" s="266"/>
      <c r="BQ38" s="263">
        <v>32</v>
      </c>
      <c r="BR38" s="264"/>
      <c r="BS38" s="814"/>
      <c r="BT38" s="815"/>
      <c r="BU38" s="815"/>
      <c r="BV38" s="815"/>
      <c r="BW38" s="815"/>
      <c r="BX38" s="815"/>
      <c r="BY38" s="815"/>
      <c r="BZ38" s="815"/>
      <c r="CA38" s="815"/>
      <c r="CB38" s="815"/>
      <c r="CC38" s="815"/>
      <c r="CD38" s="815"/>
      <c r="CE38" s="815"/>
      <c r="CF38" s="815"/>
      <c r="CG38" s="816"/>
      <c r="CH38" s="827"/>
      <c r="CI38" s="828"/>
      <c r="CJ38" s="828"/>
      <c r="CK38" s="828"/>
      <c r="CL38" s="829"/>
      <c r="CM38" s="827"/>
      <c r="CN38" s="828"/>
      <c r="CO38" s="828"/>
      <c r="CP38" s="828"/>
      <c r="CQ38" s="829"/>
      <c r="CR38" s="827"/>
      <c r="CS38" s="828"/>
      <c r="CT38" s="828"/>
      <c r="CU38" s="828"/>
      <c r="CV38" s="829"/>
      <c r="CW38" s="827"/>
      <c r="CX38" s="828"/>
      <c r="CY38" s="828"/>
      <c r="CZ38" s="828"/>
      <c r="DA38" s="829"/>
      <c r="DB38" s="827"/>
      <c r="DC38" s="828"/>
      <c r="DD38" s="828"/>
      <c r="DE38" s="828"/>
      <c r="DF38" s="829"/>
      <c r="DG38" s="827"/>
      <c r="DH38" s="828"/>
      <c r="DI38" s="828"/>
      <c r="DJ38" s="828"/>
      <c r="DK38" s="829"/>
      <c r="DL38" s="827"/>
      <c r="DM38" s="828"/>
      <c r="DN38" s="828"/>
      <c r="DO38" s="828"/>
      <c r="DP38" s="829"/>
      <c r="DQ38" s="827"/>
      <c r="DR38" s="828"/>
      <c r="DS38" s="828"/>
      <c r="DT38" s="828"/>
      <c r="DU38" s="829"/>
      <c r="DV38" s="830"/>
      <c r="DW38" s="831"/>
      <c r="DX38" s="831"/>
      <c r="DY38" s="831"/>
      <c r="DZ38" s="832"/>
      <c r="EA38" s="247"/>
    </row>
    <row r="39" spans="1:131" s="248" customFormat="1" ht="26.25" customHeight="1" x14ac:dyDescent="0.15">
      <c r="A39" s="267">
        <v>12</v>
      </c>
      <c r="B39" s="801"/>
      <c r="C39" s="802"/>
      <c r="D39" s="802"/>
      <c r="E39" s="802"/>
      <c r="F39" s="802"/>
      <c r="G39" s="802"/>
      <c r="H39" s="802"/>
      <c r="I39" s="802"/>
      <c r="J39" s="802"/>
      <c r="K39" s="802"/>
      <c r="L39" s="802"/>
      <c r="M39" s="802"/>
      <c r="N39" s="802"/>
      <c r="O39" s="802"/>
      <c r="P39" s="803"/>
      <c r="Q39" s="804"/>
      <c r="R39" s="805"/>
      <c r="S39" s="805"/>
      <c r="T39" s="805"/>
      <c r="U39" s="805"/>
      <c r="V39" s="805"/>
      <c r="W39" s="805"/>
      <c r="X39" s="805"/>
      <c r="Y39" s="805"/>
      <c r="Z39" s="805"/>
      <c r="AA39" s="805"/>
      <c r="AB39" s="805"/>
      <c r="AC39" s="805"/>
      <c r="AD39" s="805"/>
      <c r="AE39" s="806"/>
      <c r="AF39" s="807"/>
      <c r="AG39" s="808"/>
      <c r="AH39" s="808"/>
      <c r="AI39" s="808"/>
      <c r="AJ39" s="809"/>
      <c r="AK39" s="876"/>
      <c r="AL39" s="877"/>
      <c r="AM39" s="877"/>
      <c r="AN39" s="877"/>
      <c r="AO39" s="877"/>
      <c r="AP39" s="877"/>
      <c r="AQ39" s="877"/>
      <c r="AR39" s="877"/>
      <c r="AS39" s="877"/>
      <c r="AT39" s="877"/>
      <c r="AU39" s="877"/>
      <c r="AV39" s="877"/>
      <c r="AW39" s="877"/>
      <c r="AX39" s="877"/>
      <c r="AY39" s="877"/>
      <c r="AZ39" s="878"/>
      <c r="BA39" s="878"/>
      <c r="BB39" s="878"/>
      <c r="BC39" s="878"/>
      <c r="BD39" s="878"/>
      <c r="BE39" s="874"/>
      <c r="BF39" s="874"/>
      <c r="BG39" s="874"/>
      <c r="BH39" s="874"/>
      <c r="BI39" s="875"/>
      <c r="BJ39" s="253"/>
      <c r="BK39" s="253"/>
      <c r="BL39" s="253"/>
      <c r="BM39" s="253"/>
      <c r="BN39" s="253"/>
      <c r="BO39" s="266"/>
      <c r="BP39" s="266"/>
      <c r="BQ39" s="263">
        <v>33</v>
      </c>
      <c r="BR39" s="264"/>
      <c r="BS39" s="814"/>
      <c r="BT39" s="815"/>
      <c r="BU39" s="815"/>
      <c r="BV39" s="815"/>
      <c r="BW39" s="815"/>
      <c r="BX39" s="815"/>
      <c r="BY39" s="815"/>
      <c r="BZ39" s="815"/>
      <c r="CA39" s="815"/>
      <c r="CB39" s="815"/>
      <c r="CC39" s="815"/>
      <c r="CD39" s="815"/>
      <c r="CE39" s="815"/>
      <c r="CF39" s="815"/>
      <c r="CG39" s="816"/>
      <c r="CH39" s="827"/>
      <c r="CI39" s="828"/>
      <c r="CJ39" s="828"/>
      <c r="CK39" s="828"/>
      <c r="CL39" s="829"/>
      <c r="CM39" s="827"/>
      <c r="CN39" s="828"/>
      <c r="CO39" s="828"/>
      <c r="CP39" s="828"/>
      <c r="CQ39" s="829"/>
      <c r="CR39" s="827"/>
      <c r="CS39" s="828"/>
      <c r="CT39" s="828"/>
      <c r="CU39" s="828"/>
      <c r="CV39" s="829"/>
      <c r="CW39" s="827"/>
      <c r="CX39" s="828"/>
      <c r="CY39" s="828"/>
      <c r="CZ39" s="828"/>
      <c r="DA39" s="829"/>
      <c r="DB39" s="827"/>
      <c r="DC39" s="828"/>
      <c r="DD39" s="828"/>
      <c r="DE39" s="828"/>
      <c r="DF39" s="829"/>
      <c r="DG39" s="827"/>
      <c r="DH39" s="828"/>
      <c r="DI39" s="828"/>
      <c r="DJ39" s="828"/>
      <c r="DK39" s="829"/>
      <c r="DL39" s="827"/>
      <c r="DM39" s="828"/>
      <c r="DN39" s="828"/>
      <c r="DO39" s="828"/>
      <c r="DP39" s="829"/>
      <c r="DQ39" s="827"/>
      <c r="DR39" s="828"/>
      <c r="DS39" s="828"/>
      <c r="DT39" s="828"/>
      <c r="DU39" s="829"/>
      <c r="DV39" s="830"/>
      <c r="DW39" s="831"/>
      <c r="DX39" s="831"/>
      <c r="DY39" s="831"/>
      <c r="DZ39" s="832"/>
      <c r="EA39" s="247"/>
    </row>
    <row r="40" spans="1:131" s="248" customFormat="1" ht="26.25" customHeight="1" x14ac:dyDescent="0.15">
      <c r="A40" s="262">
        <v>13</v>
      </c>
      <c r="B40" s="801"/>
      <c r="C40" s="802"/>
      <c r="D40" s="802"/>
      <c r="E40" s="802"/>
      <c r="F40" s="802"/>
      <c r="G40" s="802"/>
      <c r="H40" s="802"/>
      <c r="I40" s="802"/>
      <c r="J40" s="802"/>
      <c r="K40" s="802"/>
      <c r="L40" s="802"/>
      <c r="M40" s="802"/>
      <c r="N40" s="802"/>
      <c r="O40" s="802"/>
      <c r="P40" s="803"/>
      <c r="Q40" s="804"/>
      <c r="R40" s="805"/>
      <c r="S40" s="805"/>
      <c r="T40" s="805"/>
      <c r="U40" s="805"/>
      <c r="V40" s="805"/>
      <c r="W40" s="805"/>
      <c r="X40" s="805"/>
      <c r="Y40" s="805"/>
      <c r="Z40" s="805"/>
      <c r="AA40" s="805"/>
      <c r="AB40" s="805"/>
      <c r="AC40" s="805"/>
      <c r="AD40" s="805"/>
      <c r="AE40" s="806"/>
      <c r="AF40" s="807"/>
      <c r="AG40" s="808"/>
      <c r="AH40" s="808"/>
      <c r="AI40" s="808"/>
      <c r="AJ40" s="809"/>
      <c r="AK40" s="876"/>
      <c r="AL40" s="877"/>
      <c r="AM40" s="877"/>
      <c r="AN40" s="877"/>
      <c r="AO40" s="877"/>
      <c r="AP40" s="877"/>
      <c r="AQ40" s="877"/>
      <c r="AR40" s="877"/>
      <c r="AS40" s="877"/>
      <c r="AT40" s="877"/>
      <c r="AU40" s="877"/>
      <c r="AV40" s="877"/>
      <c r="AW40" s="877"/>
      <c r="AX40" s="877"/>
      <c r="AY40" s="877"/>
      <c r="AZ40" s="878"/>
      <c r="BA40" s="878"/>
      <c r="BB40" s="878"/>
      <c r="BC40" s="878"/>
      <c r="BD40" s="878"/>
      <c r="BE40" s="874"/>
      <c r="BF40" s="874"/>
      <c r="BG40" s="874"/>
      <c r="BH40" s="874"/>
      <c r="BI40" s="875"/>
      <c r="BJ40" s="253"/>
      <c r="BK40" s="253"/>
      <c r="BL40" s="253"/>
      <c r="BM40" s="253"/>
      <c r="BN40" s="253"/>
      <c r="BO40" s="266"/>
      <c r="BP40" s="266"/>
      <c r="BQ40" s="263">
        <v>34</v>
      </c>
      <c r="BR40" s="264"/>
      <c r="BS40" s="814"/>
      <c r="BT40" s="815"/>
      <c r="BU40" s="815"/>
      <c r="BV40" s="815"/>
      <c r="BW40" s="815"/>
      <c r="BX40" s="815"/>
      <c r="BY40" s="815"/>
      <c r="BZ40" s="815"/>
      <c r="CA40" s="815"/>
      <c r="CB40" s="815"/>
      <c r="CC40" s="815"/>
      <c r="CD40" s="815"/>
      <c r="CE40" s="815"/>
      <c r="CF40" s="815"/>
      <c r="CG40" s="816"/>
      <c r="CH40" s="827"/>
      <c r="CI40" s="828"/>
      <c r="CJ40" s="828"/>
      <c r="CK40" s="828"/>
      <c r="CL40" s="829"/>
      <c r="CM40" s="827"/>
      <c r="CN40" s="828"/>
      <c r="CO40" s="828"/>
      <c r="CP40" s="828"/>
      <c r="CQ40" s="829"/>
      <c r="CR40" s="827"/>
      <c r="CS40" s="828"/>
      <c r="CT40" s="828"/>
      <c r="CU40" s="828"/>
      <c r="CV40" s="829"/>
      <c r="CW40" s="827"/>
      <c r="CX40" s="828"/>
      <c r="CY40" s="828"/>
      <c r="CZ40" s="828"/>
      <c r="DA40" s="829"/>
      <c r="DB40" s="827"/>
      <c r="DC40" s="828"/>
      <c r="DD40" s="828"/>
      <c r="DE40" s="828"/>
      <c r="DF40" s="829"/>
      <c r="DG40" s="827"/>
      <c r="DH40" s="828"/>
      <c r="DI40" s="828"/>
      <c r="DJ40" s="828"/>
      <c r="DK40" s="829"/>
      <c r="DL40" s="827"/>
      <c r="DM40" s="828"/>
      <c r="DN40" s="828"/>
      <c r="DO40" s="828"/>
      <c r="DP40" s="829"/>
      <c r="DQ40" s="827"/>
      <c r="DR40" s="828"/>
      <c r="DS40" s="828"/>
      <c r="DT40" s="828"/>
      <c r="DU40" s="829"/>
      <c r="DV40" s="830"/>
      <c r="DW40" s="831"/>
      <c r="DX40" s="831"/>
      <c r="DY40" s="831"/>
      <c r="DZ40" s="832"/>
      <c r="EA40" s="247"/>
    </row>
    <row r="41" spans="1:131" s="248" customFormat="1" ht="26.25" customHeight="1" x14ac:dyDescent="0.15">
      <c r="A41" s="262">
        <v>14</v>
      </c>
      <c r="B41" s="801"/>
      <c r="C41" s="802"/>
      <c r="D41" s="802"/>
      <c r="E41" s="802"/>
      <c r="F41" s="802"/>
      <c r="G41" s="802"/>
      <c r="H41" s="802"/>
      <c r="I41" s="802"/>
      <c r="J41" s="802"/>
      <c r="K41" s="802"/>
      <c r="L41" s="802"/>
      <c r="M41" s="802"/>
      <c r="N41" s="802"/>
      <c r="O41" s="802"/>
      <c r="P41" s="803"/>
      <c r="Q41" s="804"/>
      <c r="R41" s="805"/>
      <c r="S41" s="805"/>
      <c r="T41" s="805"/>
      <c r="U41" s="805"/>
      <c r="V41" s="805"/>
      <c r="W41" s="805"/>
      <c r="X41" s="805"/>
      <c r="Y41" s="805"/>
      <c r="Z41" s="805"/>
      <c r="AA41" s="805"/>
      <c r="AB41" s="805"/>
      <c r="AC41" s="805"/>
      <c r="AD41" s="805"/>
      <c r="AE41" s="806"/>
      <c r="AF41" s="807"/>
      <c r="AG41" s="808"/>
      <c r="AH41" s="808"/>
      <c r="AI41" s="808"/>
      <c r="AJ41" s="809"/>
      <c r="AK41" s="876"/>
      <c r="AL41" s="877"/>
      <c r="AM41" s="877"/>
      <c r="AN41" s="877"/>
      <c r="AO41" s="877"/>
      <c r="AP41" s="877"/>
      <c r="AQ41" s="877"/>
      <c r="AR41" s="877"/>
      <c r="AS41" s="877"/>
      <c r="AT41" s="877"/>
      <c r="AU41" s="877"/>
      <c r="AV41" s="877"/>
      <c r="AW41" s="877"/>
      <c r="AX41" s="877"/>
      <c r="AY41" s="877"/>
      <c r="AZ41" s="878"/>
      <c r="BA41" s="878"/>
      <c r="BB41" s="878"/>
      <c r="BC41" s="878"/>
      <c r="BD41" s="878"/>
      <c r="BE41" s="874"/>
      <c r="BF41" s="874"/>
      <c r="BG41" s="874"/>
      <c r="BH41" s="874"/>
      <c r="BI41" s="875"/>
      <c r="BJ41" s="253"/>
      <c r="BK41" s="253"/>
      <c r="BL41" s="253"/>
      <c r="BM41" s="253"/>
      <c r="BN41" s="253"/>
      <c r="BO41" s="266"/>
      <c r="BP41" s="266"/>
      <c r="BQ41" s="263">
        <v>35</v>
      </c>
      <c r="BR41" s="264"/>
      <c r="BS41" s="814"/>
      <c r="BT41" s="815"/>
      <c r="BU41" s="815"/>
      <c r="BV41" s="815"/>
      <c r="BW41" s="815"/>
      <c r="BX41" s="815"/>
      <c r="BY41" s="815"/>
      <c r="BZ41" s="815"/>
      <c r="CA41" s="815"/>
      <c r="CB41" s="815"/>
      <c r="CC41" s="815"/>
      <c r="CD41" s="815"/>
      <c r="CE41" s="815"/>
      <c r="CF41" s="815"/>
      <c r="CG41" s="816"/>
      <c r="CH41" s="827"/>
      <c r="CI41" s="828"/>
      <c r="CJ41" s="828"/>
      <c r="CK41" s="828"/>
      <c r="CL41" s="829"/>
      <c r="CM41" s="827"/>
      <c r="CN41" s="828"/>
      <c r="CO41" s="828"/>
      <c r="CP41" s="828"/>
      <c r="CQ41" s="829"/>
      <c r="CR41" s="827"/>
      <c r="CS41" s="828"/>
      <c r="CT41" s="828"/>
      <c r="CU41" s="828"/>
      <c r="CV41" s="829"/>
      <c r="CW41" s="827"/>
      <c r="CX41" s="828"/>
      <c r="CY41" s="828"/>
      <c r="CZ41" s="828"/>
      <c r="DA41" s="829"/>
      <c r="DB41" s="827"/>
      <c r="DC41" s="828"/>
      <c r="DD41" s="828"/>
      <c r="DE41" s="828"/>
      <c r="DF41" s="829"/>
      <c r="DG41" s="827"/>
      <c r="DH41" s="828"/>
      <c r="DI41" s="828"/>
      <c r="DJ41" s="828"/>
      <c r="DK41" s="829"/>
      <c r="DL41" s="827"/>
      <c r="DM41" s="828"/>
      <c r="DN41" s="828"/>
      <c r="DO41" s="828"/>
      <c r="DP41" s="829"/>
      <c r="DQ41" s="827"/>
      <c r="DR41" s="828"/>
      <c r="DS41" s="828"/>
      <c r="DT41" s="828"/>
      <c r="DU41" s="829"/>
      <c r="DV41" s="830"/>
      <c r="DW41" s="831"/>
      <c r="DX41" s="831"/>
      <c r="DY41" s="831"/>
      <c r="DZ41" s="832"/>
      <c r="EA41" s="247"/>
    </row>
    <row r="42" spans="1:131" s="248" customFormat="1" ht="26.25" customHeight="1" x14ac:dyDescent="0.15">
      <c r="A42" s="262">
        <v>15</v>
      </c>
      <c r="B42" s="801"/>
      <c r="C42" s="802"/>
      <c r="D42" s="802"/>
      <c r="E42" s="802"/>
      <c r="F42" s="802"/>
      <c r="G42" s="802"/>
      <c r="H42" s="802"/>
      <c r="I42" s="802"/>
      <c r="J42" s="802"/>
      <c r="K42" s="802"/>
      <c r="L42" s="802"/>
      <c r="M42" s="802"/>
      <c r="N42" s="802"/>
      <c r="O42" s="802"/>
      <c r="P42" s="803"/>
      <c r="Q42" s="804"/>
      <c r="R42" s="805"/>
      <c r="S42" s="805"/>
      <c r="T42" s="805"/>
      <c r="U42" s="805"/>
      <c r="V42" s="805"/>
      <c r="W42" s="805"/>
      <c r="X42" s="805"/>
      <c r="Y42" s="805"/>
      <c r="Z42" s="805"/>
      <c r="AA42" s="805"/>
      <c r="AB42" s="805"/>
      <c r="AC42" s="805"/>
      <c r="AD42" s="805"/>
      <c r="AE42" s="806"/>
      <c r="AF42" s="807"/>
      <c r="AG42" s="808"/>
      <c r="AH42" s="808"/>
      <c r="AI42" s="808"/>
      <c r="AJ42" s="809"/>
      <c r="AK42" s="876"/>
      <c r="AL42" s="877"/>
      <c r="AM42" s="877"/>
      <c r="AN42" s="877"/>
      <c r="AO42" s="877"/>
      <c r="AP42" s="877"/>
      <c r="AQ42" s="877"/>
      <c r="AR42" s="877"/>
      <c r="AS42" s="877"/>
      <c r="AT42" s="877"/>
      <c r="AU42" s="877"/>
      <c r="AV42" s="877"/>
      <c r="AW42" s="877"/>
      <c r="AX42" s="877"/>
      <c r="AY42" s="877"/>
      <c r="AZ42" s="878"/>
      <c r="BA42" s="878"/>
      <c r="BB42" s="878"/>
      <c r="BC42" s="878"/>
      <c r="BD42" s="878"/>
      <c r="BE42" s="874"/>
      <c r="BF42" s="874"/>
      <c r="BG42" s="874"/>
      <c r="BH42" s="874"/>
      <c r="BI42" s="875"/>
      <c r="BJ42" s="253"/>
      <c r="BK42" s="253"/>
      <c r="BL42" s="253"/>
      <c r="BM42" s="253"/>
      <c r="BN42" s="253"/>
      <c r="BO42" s="266"/>
      <c r="BP42" s="266"/>
      <c r="BQ42" s="263">
        <v>36</v>
      </c>
      <c r="BR42" s="264"/>
      <c r="BS42" s="814"/>
      <c r="BT42" s="815"/>
      <c r="BU42" s="815"/>
      <c r="BV42" s="815"/>
      <c r="BW42" s="815"/>
      <c r="BX42" s="815"/>
      <c r="BY42" s="815"/>
      <c r="BZ42" s="815"/>
      <c r="CA42" s="815"/>
      <c r="CB42" s="815"/>
      <c r="CC42" s="815"/>
      <c r="CD42" s="815"/>
      <c r="CE42" s="815"/>
      <c r="CF42" s="815"/>
      <c r="CG42" s="816"/>
      <c r="CH42" s="827"/>
      <c r="CI42" s="828"/>
      <c r="CJ42" s="828"/>
      <c r="CK42" s="828"/>
      <c r="CL42" s="829"/>
      <c r="CM42" s="827"/>
      <c r="CN42" s="828"/>
      <c r="CO42" s="828"/>
      <c r="CP42" s="828"/>
      <c r="CQ42" s="829"/>
      <c r="CR42" s="827"/>
      <c r="CS42" s="828"/>
      <c r="CT42" s="828"/>
      <c r="CU42" s="828"/>
      <c r="CV42" s="829"/>
      <c r="CW42" s="827"/>
      <c r="CX42" s="828"/>
      <c r="CY42" s="828"/>
      <c r="CZ42" s="828"/>
      <c r="DA42" s="829"/>
      <c r="DB42" s="827"/>
      <c r="DC42" s="828"/>
      <c r="DD42" s="828"/>
      <c r="DE42" s="828"/>
      <c r="DF42" s="829"/>
      <c r="DG42" s="827"/>
      <c r="DH42" s="828"/>
      <c r="DI42" s="828"/>
      <c r="DJ42" s="828"/>
      <c r="DK42" s="829"/>
      <c r="DL42" s="827"/>
      <c r="DM42" s="828"/>
      <c r="DN42" s="828"/>
      <c r="DO42" s="828"/>
      <c r="DP42" s="829"/>
      <c r="DQ42" s="827"/>
      <c r="DR42" s="828"/>
      <c r="DS42" s="828"/>
      <c r="DT42" s="828"/>
      <c r="DU42" s="829"/>
      <c r="DV42" s="830"/>
      <c r="DW42" s="831"/>
      <c r="DX42" s="831"/>
      <c r="DY42" s="831"/>
      <c r="DZ42" s="832"/>
      <c r="EA42" s="247"/>
    </row>
    <row r="43" spans="1:131" s="248" customFormat="1" ht="26.25" customHeight="1" x14ac:dyDescent="0.15">
      <c r="A43" s="262">
        <v>16</v>
      </c>
      <c r="B43" s="801"/>
      <c r="C43" s="802"/>
      <c r="D43" s="802"/>
      <c r="E43" s="802"/>
      <c r="F43" s="802"/>
      <c r="G43" s="802"/>
      <c r="H43" s="802"/>
      <c r="I43" s="802"/>
      <c r="J43" s="802"/>
      <c r="K43" s="802"/>
      <c r="L43" s="802"/>
      <c r="M43" s="802"/>
      <c r="N43" s="802"/>
      <c r="O43" s="802"/>
      <c r="P43" s="803"/>
      <c r="Q43" s="804"/>
      <c r="R43" s="805"/>
      <c r="S43" s="805"/>
      <c r="T43" s="805"/>
      <c r="U43" s="805"/>
      <c r="V43" s="805"/>
      <c r="W43" s="805"/>
      <c r="X43" s="805"/>
      <c r="Y43" s="805"/>
      <c r="Z43" s="805"/>
      <c r="AA43" s="805"/>
      <c r="AB43" s="805"/>
      <c r="AC43" s="805"/>
      <c r="AD43" s="805"/>
      <c r="AE43" s="806"/>
      <c r="AF43" s="807"/>
      <c r="AG43" s="808"/>
      <c r="AH43" s="808"/>
      <c r="AI43" s="808"/>
      <c r="AJ43" s="809"/>
      <c r="AK43" s="876"/>
      <c r="AL43" s="877"/>
      <c r="AM43" s="877"/>
      <c r="AN43" s="877"/>
      <c r="AO43" s="877"/>
      <c r="AP43" s="877"/>
      <c r="AQ43" s="877"/>
      <c r="AR43" s="877"/>
      <c r="AS43" s="877"/>
      <c r="AT43" s="877"/>
      <c r="AU43" s="877"/>
      <c r="AV43" s="877"/>
      <c r="AW43" s="877"/>
      <c r="AX43" s="877"/>
      <c r="AY43" s="877"/>
      <c r="AZ43" s="878"/>
      <c r="BA43" s="878"/>
      <c r="BB43" s="878"/>
      <c r="BC43" s="878"/>
      <c r="BD43" s="878"/>
      <c r="BE43" s="874"/>
      <c r="BF43" s="874"/>
      <c r="BG43" s="874"/>
      <c r="BH43" s="874"/>
      <c r="BI43" s="875"/>
      <c r="BJ43" s="253"/>
      <c r="BK43" s="253"/>
      <c r="BL43" s="253"/>
      <c r="BM43" s="253"/>
      <c r="BN43" s="253"/>
      <c r="BO43" s="266"/>
      <c r="BP43" s="266"/>
      <c r="BQ43" s="263">
        <v>37</v>
      </c>
      <c r="BR43" s="264"/>
      <c r="BS43" s="814"/>
      <c r="BT43" s="815"/>
      <c r="BU43" s="815"/>
      <c r="BV43" s="815"/>
      <c r="BW43" s="815"/>
      <c r="BX43" s="815"/>
      <c r="BY43" s="815"/>
      <c r="BZ43" s="815"/>
      <c r="CA43" s="815"/>
      <c r="CB43" s="815"/>
      <c r="CC43" s="815"/>
      <c r="CD43" s="815"/>
      <c r="CE43" s="815"/>
      <c r="CF43" s="815"/>
      <c r="CG43" s="816"/>
      <c r="CH43" s="827"/>
      <c r="CI43" s="828"/>
      <c r="CJ43" s="828"/>
      <c r="CK43" s="828"/>
      <c r="CL43" s="829"/>
      <c r="CM43" s="827"/>
      <c r="CN43" s="828"/>
      <c r="CO43" s="828"/>
      <c r="CP43" s="828"/>
      <c r="CQ43" s="829"/>
      <c r="CR43" s="827"/>
      <c r="CS43" s="828"/>
      <c r="CT43" s="828"/>
      <c r="CU43" s="828"/>
      <c r="CV43" s="829"/>
      <c r="CW43" s="827"/>
      <c r="CX43" s="828"/>
      <c r="CY43" s="828"/>
      <c r="CZ43" s="828"/>
      <c r="DA43" s="829"/>
      <c r="DB43" s="827"/>
      <c r="DC43" s="828"/>
      <c r="DD43" s="828"/>
      <c r="DE43" s="828"/>
      <c r="DF43" s="829"/>
      <c r="DG43" s="827"/>
      <c r="DH43" s="828"/>
      <c r="DI43" s="828"/>
      <c r="DJ43" s="828"/>
      <c r="DK43" s="829"/>
      <c r="DL43" s="827"/>
      <c r="DM43" s="828"/>
      <c r="DN43" s="828"/>
      <c r="DO43" s="828"/>
      <c r="DP43" s="829"/>
      <c r="DQ43" s="827"/>
      <c r="DR43" s="828"/>
      <c r="DS43" s="828"/>
      <c r="DT43" s="828"/>
      <c r="DU43" s="829"/>
      <c r="DV43" s="830"/>
      <c r="DW43" s="831"/>
      <c r="DX43" s="831"/>
      <c r="DY43" s="831"/>
      <c r="DZ43" s="832"/>
      <c r="EA43" s="247"/>
    </row>
    <row r="44" spans="1:131" s="248" customFormat="1" ht="26.25" customHeight="1" x14ac:dyDescent="0.15">
      <c r="A44" s="262">
        <v>17</v>
      </c>
      <c r="B44" s="801"/>
      <c r="C44" s="802"/>
      <c r="D44" s="802"/>
      <c r="E44" s="802"/>
      <c r="F44" s="802"/>
      <c r="G44" s="802"/>
      <c r="H44" s="802"/>
      <c r="I44" s="802"/>
      <c r="J44" s="802"/>
      <c r="K44" s="802"/>
      <c r="L44" s="802"/>
      <c r="M44" s="802"/>
      <c r="N44" s="802"/>
      <c r="O44" s="802"/>
      <c r="P44" s="803"/>
      <c r="Q44" s="804"/>
      <c r="R44" s="805"/>
      <c r="S44" s="805"/>
      <c r="T44" s="805"/>
      <c r="U44" s="805"/>
      <c r="V44" s="805"/>
      <c r="W44" s="805"/>
      <c r="X44" s="805"/>
      <c r="Y44" s="805"/>
      <c r="Z44" s="805"/>
      <c r="AA44" s="805"/>
      <c r="AB44" s="805"/>
      <c r="AC44" s="805"/>
      <c r="AD44" s="805"/>
      <c r="AE44" s="806"/>
      <c r="AF44" s="807"/>
      <c r="AG44" s="808"/>
      <c r="AH44" s="808"/>
      <c r="AI44" s="808"/>
      <c r="AJ44" s="809"/>
      <c r="AK44" s="876"/>
      <c r="AL44" s="877"/>
      <c r="AM44" s="877"/>
      <c r="AN44" s="877"/>
      <c r="AO44" s="877"/>
      <c r="AP44" s="877"/>
      <c r="AQ44" s="877"/>
      <c r="AR44" s="877"/>
      <c r="AS44" s="877"/>
      <c r="AT44" s="877"/>
      <c r="AU44" s="877"/>
      <c r="AV44" s="877"/>
      <c r="AW44" s="877"/>
      <c r="AX44" s="877"/>
      <c r="AY44" s="877"/>
      <c r="AZ44" s="878"/>
      <c r="BA44" s="878"/>
      <c r="BB44" s="878"/>
      <c r="BC44" s="878"/>
      <c r="BD44" s="878"/>
      <c r="BE44" s="874"/>
      <c r="BF44" s="874"/>
      <c r="BG44" s="874"/>
      <c r="BH44" s="874"/>
      <c r="BI44" s="875"/>
      <c r="BJ44" s="253"/>
      <c r="BK44" s="253"/>
      <c r="BL44" s="253"/>
      <c r="BM44" s="253"/>
      <c r="BN44" s="253"/>
      <c r="BO44" s="266"/>
      <c r="BP44" s="266"/>
      <c r="BQ44" s="263">
        <v>38</v>
      </c>
      <c r="BR44" s="264"/>
      <c r="BS44" s="814"/>
      <c r="BT44" s="815"/>
      <c r="BU44" s="815"/>
      <c r="BV44" s="815"/>
      <c r="BW44" s="815"/>
      <c r="BX44" s="815"/>
      <c r="BY44" s="815"/>
      <c r="BZ44" s="815"/>
      <c r="CA44" s="815"/>
      <c r="CB44" s="815"/>
      <c r="CC44" s="815"/>
      <c r="CD44" s="815"/>
      <c r="CE44" s="815"/>
      <c r="CF44" s="815"/>
      <c r="CG44" s="816"/>
      <c r="CH44" s="827"/>
      <c r="CI44" s="828"/>
      <c r="CJ44" s="828"/>
      <c r="CK44" s="828"/>
      <c r="CL44" s="829"/>
      <c r="CM44" s="827"/>
      <c r="CN44" s="828"/>
      <c r="CO44" s="828"/>
      <c r="CP44" s="828"/>
      <c r="CQ44" s="829"/>
      <c r="CR44" s="827"/>
      <c r="CS44" s="828"/>
      <c r="CT44" s="828"/>
      <c r="CU44" s="828"/>
      <c r="CV44" s="829"/>
      <c r="CW44" s="827"/>
      <c r="CX44" s="828"/>
      <c r="CY44" s="828"/>
      <c r="CZ44" s="828"/>
      <c r="DA44" s="829"/>
      <c r="DB44" s="827"/>
      <c r="DC44" s="828"/>
      <c r="DD44" s="828"/>
      <c r="DE44" s="828"/>
      <c r="DF44" s="829"/>
      <c r="DG44" s="827"/>
      <c r="DH44" s="828"/>
      <c r="DI44" s="828"/>
      <c r="DJ44" s="828"/>
      <c r="DK44" s="829"/>
      <c r="DL44" s="827"/>
      <c r="DM44" s="828"/>
      <c r="DN44" s="828"/>
      <c r="DO44" s="828"/>
      <c r="DP44" s="829"/>
      <c r="DQ44" s="827"/>
      <c r="DR44" s="828"/>
      <c r="DS44" s="828"/>
      <c r="DT44" s="828"/>
      <c r="DU44" s="829"/>
      <c r="DV44" s="830"/>
      <c r="DW44" s="831"/>
      <c r="DX44" s="831"/>
      <c r="DY44" s="831"/>
      <c r="DZ44" s="832"/>
      <c r="EA44" s="247"/>
    </row>
    <row r="45" spans="1:131" s="248" customFormat="1" ht="26.25" customHeight="1" x14ac:dyDescent="0.15">
      <c r="A45" s="262">
        <v>18</v>
      </c>
      <c r="B45" s="801"/>
      <c r="C45" s="802"/>
      <c r="D45" s="802"/>
      <c r="E45" s="802"/>
      <c r="F45" s="802"/>
      <c r="G45" s="802"/>
      <c r="H45" s="802"/>
      <c r="I45" s="802"/>
      <c r="J45" s="802"/>
      <c r="K45" s="802"/>
      <c r="L45" s="802"/>
      <c r="M45" s="802"/>
      <c r="N45" s="802"/>
      <c r="O45" s="802"/>
      <c r="P45" s="803"/>
      <c r="Q45" s="804"/>
      <c r="R45" s="805"/>
      <c r="S45" s="805"/>
      <c r="T45" s="805"/>
      <c r="U45" s="805"/>
      <c r="V45" s="805"/>
      <c r="W45" s="805"/>
      <c r="X45" s="805"/>
      <c r="Y45" s="805"/>
      <c r="Z45" s="805"/>
      <c r="AA45" s="805"/>
      <c r="AB45" s="805"/>
      <c r="AC45" s="805"/>
      <c r="AD45" s="805"/>
      <c r="AE45" s="806"/>
      <c r="AF45" s="807"/>
      <c r="AG45" s="808"/>
      <c r="AH45" s="808"/>
      <c r="AI45" s="808"/>
      <c r="AJ45" s="809"/>
      <c r="AK45" s="876"/>
      <c r="AL45" s="877"/>
      <c r="AM45" s="877"/>
      <c r="AN45" s="877"/>
      <c r="AO45" s="877"/>
      <c r="AP45" s="877"/>
      <c r="AQ45" s="877"/>
      <c r="AR45" s="877"/>
      <c r="AS45" s="877"/>
      <c r="AT45" s="877"/>
      <c r="AU45" s="877"/>
      <c r="AV45" s="877"/>
      <c r="AW45" s="877"/>
      <c r="AX45" s="877"/>
      <c r="AY45" s="877"/>
      <c r="AZ45" s="878"/>
      <c r="BA45" s="878"/>
      <c r="BB45" s="878"/>
      <c r="BC45" s="878"/>
      <c r="BD45" s="878"/>
      <c r="BE45" s="874"/>
      <c r="BF45" s="874"/>
      <c r="BG45" s="874"/>
      <c r="BH45" s="874"/>
      <c r="BI45" s="875"/>
      <c r="BJ45" s="253"/>
      <c r="BK45" s="253"/>
      <c r="BL45" s="253"/>
      <c r="BM45" s="253"/>
      <c r="BN45" s="253"/>
      <c r="BO45" s="266"/>
      <c r="BP45" s="266"/>
      <c r="BQ45" s="263">
        <v>39</v>
      </c>
      <c r="BR45" s="264"/>
      <c r="BS45" s="814"/>
      <c r="BT45" s="815"/>
      <c r="BU45" s="815"/>
      <c r="BV45" s="815"/>
      <c r="BW45" s="815"/>
      <c r="BX45" s="815"/>
      <c r="BY45" s="815"/>
      <c r="BZ45" s="815"/>
      <c r="CA45" s="815"/>
      <c r="CB45" s="815"/>
      <c r="CC45" s="815"/>
      <c r="CD45" s="815"/>
      <c r="CE45" s="815"/>
      <c r="CF45" s="815"/>
      <c r="CG45" s="816"/>
      <c r="CH45" s="827"/>
      <c r="CI45" s="828"/>
      <c r="CJ45" s="828"/>
      <c r="CK45" s="828"/>
      <c r="CL45" s="829"/>
      <c r="CM45" s="827"/>
      <c r="CN45" s="828"/>
      <c r="CO45" s="828"/>
      <c r="CP45" s="828"/>
      <c r="CQ45" s="829"/>
      <c r="CR45" s="827"/>
      <c r="CS45" s="828"/>
      <c r="CT45" s="828"/>
      <c r="CU45" s="828"/>
      <c r="CV45" s="829"/>
      <c r="CW45" s="827"/>
      <c r="CX45" s="828"/>
      <c r="CY45" s="828"/>
      <c r="CZ45" s="828"/>
      <c r="DA45" s="829"/>
      <c r="DB45" s="827"/>
      <c r="DC45" s="828"/>
      <c r="DD45" s="828"/>
      <c r="DE45" s="828"/>
      <c r="DF45" s="829"/>
      <c r="DG45" s="827"/>
      <c r="DH45" s="828"/>
      <c r="DI45" s="828"/>
      <c r="DJ45" s="828"/>
      <c r="DK45" s="829"/>
      <c r="DL45" s="827"/>
      <c r="DM45" s="828"/>
      <c r="DN45" s="828"/>
      <c r="DO45" s="828"/>
      <c r="DP45" s="829"/>
      <c r="DQ45" s="827"/>
      <c r="DR45" s="828"/>
      <c r="DS45" s="828"/>
      <c r="DT45" s="828"/>
      <c r="DU45" s="829"/>
      <c r="DV45" s="830"/>
      <c r="DW45" s="831"/>
      <c r="DX45" s="831"/>
      <c r="DY45" s="831"/>
      <c r="DZ45" s="832"/>
      <c r="EA45" s="247"/>
    </row>
    <row r="46" spans="1:131" s="248" customFormat="1" ht="26.25" customHeight="1" x14ac:dyDescent="0.15">
      <c r="A46" s="262">
        <v>19</v>
      </c>
      <c r="B46" s="801"/>
      <c r="C46" s="802"/>
      <c r="D46" s="802"/>
      <c r="E46" s="802"/>
      <c r="F46" s="802"/>
      <c r="G46" s="802"/>
      <c r="H46" s="802"/>
      <c r="I46" s="802"/>
      <c r="J46" s="802"/>
      <c r="K46" s="802"/>
      <c r="L46" s="802"/>
      <c r="M46" s="802"/>
      <c r="N46" s="802"/>
      <c r="O46" s="802"/>
      <c r="P46" s="803"/>
      <c r="Q46" s="804"/>
      <c r="R46" s="805"/>
      <c r="S46" s="805"/>
      <c r="T46" s="805"/>
      <c r="U46" s="805"/>
      <c r="V46" s="805"/>
      <c r="W46" s="805"/>
      <c r="X46" s="805"/>
      <c r="Y46" s="805"/>
      <c r="Z46" s="805"/>
      <c r="AA46" s="805"/>
      <c r="AB46" s="805"/>
      <c r="AC46" s="805"/>
      <c r="AD46" s="805"/>
      <c r="AE46" s="806"/>
      <c r="AF46" s="807"/>
      <c r="AG46" s="808"/>
      <c r="AH46" s="808"/>
      <c r="AI46" s="808"/>
      <c r="AJ46" s="809"/>
      <c r="AK46" s="876"/>
      <c r="AL46" s="877"/>
      <c r="AM46" s="877"/>
      <c r="AN46" s="877"/>
      <c r="AO46" s="877"/>
      <c r="AP46" s="877"/>
      <c r="AQ46" s="877"/>
      <c r="AR46" s="877"/>
      <c r="AS46" s="877"/>
      <c r="AT46" s="877"/>
      <c r="AU46" s="877"/>
      <c r="AV46" s="877"/>
      <c r="AW46" s="877"/>
      <c r="AX46" s="877"/>
      <c r="AY46" s="877"/>
      <c r="AZ46" s="878"/>
      <c r="BA46" s="878"/>
      <c r="BB46" s="878"/>
      <c r="BC46" s="878"/>
      <c r="BD46" s="878"/>
      <c r="BE46" s="874"/>
      <c r="BF46" s="874"/>
      <c r="BG46" s="874"/>
      <c r="BH46" s="874"/>
      <c r="BI46" s="875"/>
      <c r="BJ46" s="253"/>
      <c r="BK46" s="253"/>
      <c r="BL46" s="253"/>
      <c r="BM46" s="253"/>
      <c r="BN46" s="253"/>
      <c r="BO46" s="266"/>
      <c r="BP46" s="266"/>
      <c r="BQ46" s="263">
        <v>40</v>
      </c>
      <c r="BR46" s="264"/>
      <c r="BS46" s="814"/>
      <c r="BT46" s="815"/>
      <c r="BU46" s="815"/>
      <c r="BV46" s="815"/>
      <c r="BW46" s="815"/>
      <c r="BX46" s="815"/>
      <c r="BY46" s="815"/>
      <c r="BZ46" s="815"/>
      <c r="CA46" s="815"/>
      <c r="CB46" s="815"/>
      <c r="CC46" s="815"/>
      <c r="CD46" s="815"/>
      <c r="CE46" s="815"/>
      <c r="CF46" s="815"/>
      <c r="CG46" s="816"/>
      <c r="CH46" s="827"/>
      <c r="CI46" s="828"/>
      <c r="CJ46" s="828"/>
      <c r="CK46" s="828"/>
      <c r="CL46" s="829"/>
      <c r="CM46" s="827"/>
      <c r="CN46" s="828"/>
      <c r="CO46" s="828"/>
      <c r="CP46" s="828"/>
      <c r="CQ46" s="829"/>
      <c r="CR46" s="827"/>
      <c r="CS46" s="828"/>
      <c r="CT46" s="828"/>
      <c r="CU46" s="828"/>
      <c r="CV46" s="829"/>
      <c r="CW46" s="827"/>
      <c r="CX46" s="828"/>
      <c r="CY46" s="828"/>
      <c r="CZ46" s="828"/>
      <c r="DA46" s="829"/>
      <c r="DB46" s="827"/>
      <c r="DC46" s="828"/>
      <c r="DD46" s="828"/>
      <c r="DE46" s="828"/>
      <c r="DF46" s="829"/>
      <c r="DG46" s="827"/>
      <c r="DH46" s="828"/>
      <c r="DI46" s="828"/>
      <c r="DJ46" s="828"/>
      <c r="DK46" s="829"/>
      <c r="DL46" s="827"/>
      <c r="DM46" s="828"/>
      <c r="DN46" s="828"/>
      <c r="DO46" s="828"/>
      <c r="DP46" s="829"/>
      <c r="DQ46" s="827"/>
      <c r="DR46" s="828"/>
      <c r="DS46" s="828"/>
      <c r="DT46" s="828"/>
      <c r="DU46" s="829"/>
      <c r="DV46" s="830"/>
      <c r="DW46" s="831"/>
      <c r="DX46" s="831"/>
      <c r="DY46" s="831"/>
      <c r="DZ46" s="832"/>
      <c r="EA46" s="247"/>
    </row>
    <row r="47" spans="1:131" s="248" customFormat="1" ht="26.25" customHeight="1" x14ac:dyDescent="0.15">
      <c r="A47" s="262">
        <v>20</v>
      </c>
      <c r="B47" s="801"/>
      <c r="C47" s="802"/>
      <c r="D47" s="802"/>
      <c r="E47" s="802"/>
      <c r="F47" s="802"/>
      <c r="G47" s="802"/>
      <c r="H47" s="802"/>
      <c r="I47" s="802"/>
      <c r="J47" s="802"/>
      <c r="K47" s="802"/>
      <c r="L47" s="802"/>
      <c r="M47" s="802"/>
      <c r="N47" s="802"/>
      <c r="O47" s="802"/>
      <c r="P47" s="803"/>
      <c r="Q47" s="804"/>
      <c r="R47" s="805"/>
      <c r="S47" s="805"/>
      <c r="T47" s="805"/>
      <c r="U47" s="805"/>
      <c r="V47" s="805"/>
      <c r="W47" s="805"/>
      <c r="X47" s="805"/>
      <c r="Y47" s="805"/>
      <c r="Z47" s="805"/>
      <c r="AA47" s="805"/>
      <c r="AB47" s="805"/>
      <c r="AC47" s="805"/>
      <c r="AD47" s="805"/>
      <c r="AE47" s="806"/>
      <c r="AF47" s="807"/>
      <c r="AG47" s="808"/>
      <c r="AH47" s="808"/>
      <c r="AI47" s="808"/>
      <c r="AJ47" s="809"/>
      <c r="AK47" s="876"/>
      <c r="AL47" s="877"/>
      <c r="AM47" s="877"/>
      <c r="AN47" s="877"/>
      <c r="AO47" s="877"/>
      <c r="AP47" s="877"/>
      <c r="AQ47" s="877"/>
      <c r="AR47" s="877"/>
      <c r="AS47" s="877"/>
      <c r="AT47" s="877"/>
      <c r="AU47" s="877"/>
      <c r="AV47" s="877"/>
      <c r="AW47" s="877"/>
      <c r="AX47" s="877"/>
      <c r="AY47" s="877"/>
      <c r="AZ47" s="878"/>
      <c r="BA47" s="878"/>
      <c r="BB47" s="878"/>
      <c r="BC47" s="878"/>
      <c r="BD47" s="878"/>
      <c r="BE47" s="874"/>
      <c r="BF47" s="874"/>
      <c r="BG47" s="874"/>
      <c r="BH47" s="874"/>
      <c r="BI47" s="875"/>
      <c r="BJ47" s="253"/>
      <c r="BK47" s="253"/>
      <c r="BL47" s="253"/>
      <c r="BM47" s="253"/>
      <c r="BN47" s="253"/>
      <c r="BO47" s="266"/>
      <c r="BP47" s="266"/>
      <c r="BQ47" s="263">
        <v>41</v>
      </c>
      <c r="BR47" s="264"/>
      <c r="BS47" s="814"/>
      <c r="BT47" s="815"/>
      <c r="BU47" s="815"/>
      <c r="BV47" s="815"/>
      <c r="BW47" s="815"/>
      <c r="BX47" s="815"/>
      <c r="BY47" s="815"/>
      <c r="BZ47" s="815"/>
      <c r="CA47" s="815"/>
      <c r="CB47" s="815"/>
      <c r="CC47" s="815"/>
      <c r="CD47" s="815"/>
      <c r="CE47" s="815"/>
      <c r="CF47" s="815"/>
      <c r="CG47" s="816"/>
      <c r="CH47" s="827"/>
      <c r="CI47" s="828"/>
      <c r="CJ47" s="828"/>
      <c r="CK47" s="828"/>
      <c r="CL47" s="829"/>
      <c r="CM47" s="827"/>
      <c r="CN47" s="828"/>
      <c r="CO47" s="828"/>
      <c r="CP47" s="828"/>
      <c r="CQ47" s="829"/>
      <c r="CR47" s="827"/>
      <c r="CS47" s="828"/>
      <c r="CT47" s="828"/>
      <c r="CU47" s="828"/>
      <c r="CV47" s="829"/>
      <c r="CW47" s="827"/>
      <c r="CX47" s="828"/>
      <c r="CY47" s="828"/>
      <c r="CZ47" s="828"/>
      <c r="DA47" s="829"/>
      <c r="DB47" s="827"/>
      <c r="DC47" s="828"/>
      <c r="DD47" s="828"/>
      <c r="DE47" s="828"/>
      <c r="DF47" s="829"/>
      <c r="DG47" s="827"/>
      <c r="DH47" s="828"/>
      <c r="DI47" s="828"/>
      <c r="DJ47" s="828"/>
      <c r="DK47" s="829"/>
      <c r="DL47" s="827"/>
      <c r="DM47" s="828"/>
      <c r="DN47" s="828"/>
      <c r="DO47" s="828"/>
      <c r="DP47" s="829"/>
      <c r="DQ47" s="827"/>
      <c r="DR47" s="828"/>
      <c r="DS47" s="828"/>
      <c r="DT47" s="828"/>
      <c r="DU47" s="829"/>
      <c r="DV47" s="830"/>
      <c r="DW47" s="831"/>
      <c r="DX47" s="831"/>
      <c r="DY47" s="831"/>
      <c r="DZ47" s="832"/>
      <c r="EA47" s="247"/>
    </row>
    <row r="48" spans="1:131" s="248" customFormat="1" ht="26.25" customHeight="1" x14ac:dyDescent="0.15">
      <c r="A48" s="262">
        <v>21</v>
      </c>
      <c r="B48" s="801"/>
      <c r="C48" s="802"/>
      <c r="D48" s="802"/>
      <c r="E48" s="802"/>
      <c r="F48" s="802"/>
      <c r="G48" s="802"/>
      <c r="H48" s="802"/>
      <c r="I48" s="802"/>
      <c r="J48" s="802"/>
      <c r="K48" s="802"/>
      <c r="L48" s="802"/>
      <c r="M48" s="802"/>
      <c r="N48" s="802"/>
      <c r="O48" s="802"/>
      <c r="P48" s="803"/>
      <c r="Q48" s="804"/>
      <c r="R48" s="805"/>
      <c r="S48" s="805"/>
      <c r="T48" s="805"/>
      <c r="U48" s="805"/>
      <c r="V48" s="805"/>
      <c r="W48" s="805"/>
      <c r="X48" s="805"/>
      <c r="Y48" s="805"/>
      <c r="Z48" s="805"/>
      <c r="AA48" s="805"/>
      <c r="AB48" s="805"/>
      <c r="AC48" s="805"/>
      <c r="AD48" s="805"/>
      <c r="AE48" s="806"/>
      <c r="AF48" s="807"/>
      <c r="AG48" s="808"/>
      <c r="AH48" s="808"/>
      <c r="AI48" s="808"/>
      <c r="AJ48" s="809"/>
      <c r="AK48" s="876"/>
      <c r="AL48" s="877"/>
      <c r="AM48" s="877"/>
      <c r="AN48" s="877"/>
      <c r="AO48" s="877"/>
      <c r="AP48" s="877"/>
      <c r="AQ48" s="877"/>
      <c r="AR48" s="877"/>
      <c r="AS48" s="877"/>
      <c r="AT48" s="877"/>
      <c r="AU48" s="877"/>
      <c r="AV48" s="877"/>
      <c r="AW48" s="877"/>
      <c r="AX48" s="877"/>
      <c r="AY48" s="877"/>
      <c r="AZ48" s="878"/>
      <c r="BA48" s="878"/>
      <c r="BB48" s="878"/>
      <c r="BC48" s="878"/>
      <c r="BD48" s="878"/>
      <c r="BE48" s="874"/>
      <c r="BF48" s="874"/>
      <c r="BG48" s="874"/>
      <c r="BH48" s="874"/>
      <c r="BI48" s="875"/>
      <c r="BJ48" s="253"/>
      <c r="BK48" s="253"/>
      <c r="BL48" s="253"/>
      <c r="BM48" s="253"/>
      <c r="BN48" s="253"/>
      <c r="BO48" s="266"/>
      <c r="BP48" s="266"/>
      <c r="BQ48" s="263">
        <v>42</v>
      </c>
      <c r="BR48" s="264"/>
      <c r="BS48" s="814"/>
      <c r="BT48" s="815"/>
      <c r="BU48" s="815"/>
      <c r="BV48" s="815"/>
      <c r="BW48" s="815"/>
      <c r="BX48" s="815"/>
      <c r="BY48" s="815"/>
      <c r="BZ48" s="815"/>
      <c r="CA48" s="815"/>
      <c r="CB48" s="815"/>
      <c r="CC48" s="815"/>
      <c r="CD48" s="815"/>
      <c r="CE48" s="815"/>
      <c r="CF48" s="815"/>
      <c r="CG48" s="816"/>
      <c r="CH48" s="827"/>
      <c r="CI48" s="828"/>
      <c r="CJ48" s="828"/>
      <c r="CK48" s="828"/>
      <c r="CL48" s="829"/>
      <c r="CM48" s="827"/>
      <c r="CN48" s="828"/>
      <c r="CO48" s="828"/>
      <c r="CP48" s="828"/>
      <c r="CQ48" s="829"/>
      <c r="CR48" s="827"/>
      <c r="CS48" s="828"/>
      <c r="CT48" s="828"/>
      <c r="CU48" s="828"/>
      <c r="CV48" s="829"/>
      <c r="CW48" s="827"/>
      <c r="CX48" s="828"/>
      <c r="CY48" s="828"/>
      <c r="CZ48" s="828"/>
      <c r="DA48" s="829"/>
      <c r="DB48" s="827"/>
      <c r="DC48" s="828"/>
      <c r="DD48" s="828"/>
      <c r="DE48" s="828"/>
      <c r="DF48" s="829"/>
      <c r="DG48" s="827"/>
      <c r="DH48" s="828"/>
      <c r="DI48" s="828"/>
      <c r="DJ48" s="828"/>
      <c r="DK48" s="829"/>
      <c r="DL48" s="827"/>
      <c r="DM48" s="828"/>
      <c r="DN48" s="828"/>
      <c r="DO48" s="828"/>
      <c r="DP48" s="829"/>
      <c r="DQ48" s="827"/>
      <c r="DR48" s="828"/>
      <c r="DS48" s="828"/>
      <c r="DT48" s="828"/>
      <c r="DU48" s="829"/>
      <c r="DV48" s="830"/>
      <c r="DW48" s="831"/>
      <c r="DX48" s="831"/>
      <c r="DY48" s="831"/>
      <c r="DZ48" s="832"/>
      <c r="EA48" s="247"/>
    </row>
    <row r="49" spans="1:131" s="248" customFormat="1" ht="26.25" customHeight="1" x14ac:dyDescent="0.15">
      <c r="A49" s="262">
        <v>22</v>
      </c>
      <c r="B49" s="801"/>
      <c r="C49" s="802"/>
      <c r="D49" s="802"/>
      <c r="E49" s="802"/>
      <c r="F49" s="802"/>
      <c r="G49" s="802"/>
      <c r="H49" s="802"/>
      <c r="I49" s="802"/>
      <c r="J49" s="802"/>
      <c r="K49" s="802"/>
      <c r="L49" s="802"/>
      <c r="M49" s="802"/>
      <c r="N49" s="802"/>
      <c r="O49" s="802"/>
      <c r="P49" s="803"/>
      <c r="Q49" s="804"/>
      <c r="R49" s="805"/>
      <c r="S49" s="805"/>
      <c r="T49" s="805"/>
      <c r="U49" s="805"/>
      <c r="V49" s="805"/>
      <c r="W49" s="805"/>
      <c r="X49" s="805"/>
      <c r="Y49" s="805"/>
      <c r="Z49" s="805"/>
      <c r="AA49" s="805"/>
      <c r="AB49" s="805"/>
      <c r="AC49" s="805"/>
      <c r="AD49" s="805"/>
      <c r="AE49" s="806"/>
      <c r="AF49" s="807"/>
      <c r="AG49" s="808"/>
      <c r="AH49" s="808"/>
      <c r="AI49" s="808"/>
      <c r="AJ49" s="809"/>
      <c r="AK49" s="876"/>
      <c r="AL49" s="877"/>
      <c r="AM49" s="877"/>
      <c r="AN49" s="877"/>
      <c r="AO49" s="877"/>
      <c r="AP49" s="877"/>
      <c r="AQ49" s="877"/>
      <c r="AR49" s="877"/>
      <c r="AS49" s="877"/>
      <c r="AT49" s="877"/>
      <c r="AU49" s="877"/>
      <c r="AV49" s="877"/>
      <c r="AW49" s="877"/>
      <c r="AX49" s="877"/>
      <c r="AY49" s="877"/>
      <c r="AZ49" s="878"/>
      <c r="BA49" s="878"/>
      <c r="BB49" s="878"/>
      <c r="BC49" s="878"/>
      <c r="BD49" s="878"/>
      <c r="BE49" s="874"/>
      <c r="BF49" s="874"/>
      <c r="BG49" s="874"/>
      <c r="BH49" s="874"/>
      <c r="BI49" s="875"/>
      <c r="BJ49" s="253"/>
      <c r="BK49" s="253"/>
      <c r="BL49" s="253"/>
      <c r="BM49" s="253"/>
      <c r="BN49" s="253"/>
      <c r="BO49" s="266"/>
      <c r="BP49" s="266"/>
      <c r="BQ49" s="263">
        <v>43</v>
      </c>
      <c r="BR49" s="264"/>
      <c r="BS49" s="814"/>
      <c r="BT49" s="815"/>
      <c r="BU49" s="815"/>
      <c r="BV49" s="815"/>
      <c r="BW49" s="815"/>
      <c r="BX49" s="815"/>
      <c r="BY49" s="815"/>
      <c r="BZ49" s="815"/>
      <c r="CA49" s="815"/>
      <c r="CB49" s="815"/>
      <c r="CC49" s="815"/>
      <c r="CD49" s="815"/>
      <c r="CE49" s="815"/>
      <c r="CF49" s="815"/>
      <c r="CG49" s="816"/>
      <c r="CH49" s="827"/>
      <c r="CI49" s="828"/>
      <c r="CJ49" s="828"/>
      <c r="CK49" s="828"/>
      <c r="CL49" s="829"/>
      <c r="CM49" s="827"/>
      <c r="CN49" s="828"/>
      <c r="CO49" s="828"/>
      <c r="CP49" s="828"/>
      <c r="CQ49" s="829"/>
      <c r="CR49" s="827"/>
      <c r="CS49" s="828"/>
      <c r="CT49" s="828"/>
      <c r="CU49" s="828"/>
      <c r="CV49" s="829"/>
      <c r="CW49" s="827"/>
      <c r="CX49" s="828"/>
      <c r="CY49" s="828"/>
      <c r="CZ49" s="828"/>
      <c r="DA49" s="829"/>
      <c r="DB49" s="827"/>
      <c r="DC49" s="828"/>
      <c r="DD49" s="828"/>
      <c r="DE49" s="828"/>
      <c r="DF49" s="829"/>
      <c r="DG49" s="827"/>
      <c r="DH49" s="828"/>
      <c r="DI49" s="828"/>
      <c r="DJ49" s="828"/>
      <c r="DK49" s="829"/>
      <c r="DL49" s="827"/>
      <c r="DM49" s="828"/>
      <c r="DN49" s="828"/>
      <c r="DO49" s="828"/>
      <c r="DP49" s="829"/>
      <c r="DQ49" s="827"/>
      <c r="DR49" s="828"/>
      <c r="DS49" s="828"/>
      <c r="DT49" s="828"/>
      <c r="DU49" s="829"/>
      <c r="DV49" s="830"/>
      <c r="DW49" s="831"/>
      <c r="DX49" s="831"/>
      <c r="DY49" s="831"/>
      <c r="DZ49" s="832"/>
      <c r="EA49" s="247"/>
    </row>
    <row r="50" spans="1:131" s="248" customFormat="1" ht="26.25" customHeight="1" x14ac:dyDescent="0.15">
      <c r="A50" s="262">
        <v>23</v>
      </c>
      <c r="B50" s="801"/>
      <c r="C50" s="802"/>
      <c r="D50" s="802"/>
      <c r="E50" s="802"/>
      <c r="F50" s="802"/>
      <c r="G50" s="802"/>
      <c r="H50" s="802"/>
      <c r="I50" s="802"/>
      <c r="J50" s="802"/>
      <c r="K50" s="802"/>
      <c r="L50" s="802"/>
      <c r="M50" s="802"/>
      <c r="N50" s="802"/>
      <c r="O50" s="802"/>
      <c r="P50" s="803"/>
      <c r="Q50" s="879"/>
      <c r="R50" s="880"/>
      <c r="S50" s="880"/>
      <c r="T50" s="880"/>
      <c r="U50" s="880"/>
      <c r="V50" s="880"/>
      <c r="W50" s="880"/>
      <c r="X50" s="880"/>
      <c r="Y50" s="880"/>
      <c r="Z50" s="880"/>
      <c r="AA50" s="880"/>
      <c r="AB50" s="880"/>
      <c r="AC50" s="880"/>
      <c r="AD50" s="880"/>
      <c r="AE50" s="881"/>
      <c r="AF50" s="807"/>
      <c r="AG50" s="808"/>
      <c r="AH50" s="808"/>
      <c r="AI50" s="808"/>
      <c r="AJ50" s="809"/>
      <c r="AK50" s="882"/>
      <c r="AL50" s="880"/>
      <c r="AM50" s="880"/>
      <c r="AN50" s="880"/>
      <c r="AO50" s="880"/>
      <c r="AP50" s="880"/>
      <c r="AQ50" s="880"/>
      <c r="AR50" s="880"/>
      <c r="AS50" s="880"/>
      <c r="AT50" s="880"/>
      <c r="AU50" s="880"/>
      <c r="AV50" s="880"/>
      <c r="AW50" s="880"/>
      <c r="AX50" s="880"/>
      <c r="AY50" s="880"/>
      <c r="AZ50" s="883"/>
      <c r="BA50" s="883"/>
      <c r="BB50" s="883"/>
      <c r="BC50" s="883"/>
      <c r="BD50" s="883"/>
      <c r="BE50" s="874"/>
      <c r="BF50" s="874"/>
      <c r="BG50" s="874"/>
      <c r="BH50" s="874"/>
      <c r="BI50" s="875"/>
      <c r="BJ50" s="253"/>
      <c r="BK50" s="253"/>
      <c r="BL50" s="253"/>
      <c r="BM50" s="253"/>
      <c r="BN50" s="253"/>
      <c r="BO50" s="266"/>
      <c r="BP50" s="266"/>
      <c r="BQ50" s="263">
        <v>44</v>
      </c>
      <c r="BR50" s="264"/>
      <c r="BS50" s="814"/>
      <c r="BT50" s="815"/>
      <c r="BU50" s="815"/>
      <c r="BV50" s="815"/>
      <c r="BW50" s="815"/>
      <c r="BX50" s="815"/>
      <c r="BY50" s="815"/>
      <c r="BZ50" s="815"/>
      <c r="CA50" s="815"/>
      <c r="CB50" s="815"/>
      <c r="CC50" s="815"/>
      <c r="CD50" s="815"/>
      <c r="CE50" s="815"/>
      <c r="CF50" s="815"/>
      <c r="CG50" s="816"/>
      <c r="CH50" s="827"/>
      <c r="CI50" s="828"/>
      <c r="CJ50" s="828"/>
      <c r="CK50" s="828"/>
      <c r="CL50" s="829"/>
      <c r="CM50" s="827"/>
      <c r="CN50" s="828"/>
      <c r="CO50" s="828"/>
      <c r="CP50" s="828"/>
      <c r="CQ50" s="829"/>
      <c r="CR50" s="827"/>
      <c r="CS50" s="828"/>
      <c r="CT50" s="828"/>
      <c r="CU50" s="828"/>
      <c r="CV50" s="829"/>
      <c r="CW50" s="827"/>
      <c r="CX50" s="828"/>
      <c r="CY50" s="828"/>
      <c r="CZ50" s="828"/>
      <c r="DA50" s="829"/>
      <c r="DB50" s="827"/>
      <c r="DC50" s="828"/>
      <c r="DD50" s="828"/>
      <c r="DE50" s="828"/>
      <c r="DF50" s="829"/>
      <c r="DG50" s="827"/>
      <c r="DH50" s="828"/>
      <c r="DI50" s="828"/>
      <c r="DJ50" s="828"/>
      <c r="DK50" s="829"/>
      <c r="DL50" s="827"/>
      <c r="DM50" s="828"/>
      <c r="DN50" s="828"/>
      <c r="DO50" s="828"/>
      <c r="DP50" s="829"/>
      <c r="DQ50" s="827"/>
      <c r="DR50" s="828"/>
      <c r="DS50" s="828"/>
      <c r="DT50" s="828"/>
      <c r="DU50" s="829"/>
      <c r="DV50" s="830"/>
      <c r="DW50" s="831"/>
      <c r="DX50" s="831"/>
      <c r="DY50" s="831"/>
      <c r="DZ50" s="832"/>
      <c r="EA50" s="247"/>
    </row>
    <row r="51" spans="1:131" s="248" customFormat="1" ht="26.25" customHeight="1" x14ac:dyDescent="0.15">
      <c r="A51" s="262">
        <v>24</v>
      </c>
      <c r="B51" s="801"/>
      <c r="C51" s="802"/>
      <c r="D51" s="802"/>
      <c r="E51" s="802"/>
      <c r="F51" s="802"/>
      <c r="G51" s="802"/>
      <c r="H51" s="802"/>
      <c r="I51" s="802"/>
      <c r="J51" s="802"/>
      <c r="K51" s="802"/>
      <c r="L51" s="802"/>
      <c r="M51" s="802"/>
      <c r="N51" s="802"/>
      <c r="O51" s="802"/>
      <c r="P51" s="803"/>
      <c r="Q51" s="879"/>
      <c r="R51" s="880"/>
      <c r="S51" s="880"/>
      <c r="T51" s="880"/>
      <c r="U51" s="880"/>
      <c r="V51" s="880"/>
      <c r="W51" s="880"/>
      <c r="X51" s="880"/>
      <c r="Y51" s="880"/>
      <c r="Z51" s="880"/>
      <c r="AA51" s="880"/>
      <c r="AB51" s="880"/>
      <c r="AC51" s="880"/>
      <c r="AD51" s="880"/>
      <c r="AE51" s="881"/>
      <c r="AF51" s="807"/>
      <c r="AG51" s="808"/>
      <c r="AH51" s="808"/>
      <c r="AI51" s="808"/>
      <c r="AJ51" s="809"/>
      <c r="AK51" s="882"/>
      <c r="AL51" s="880"/>
      <c r="AM51" s="880"/>
      <c r="AN51" s="880"/>
      <c r="AO51" s="880"/>
      <c r="AP51" s="880"/>
      <c r="AQ51" s="880"/>
      <c r="AR51" s="880"/>
      <c r="AS51" s="880"/>
      <c r="AT51" s="880"/>
      <c r="AU51" s="880"/>
      <c r="AV51" s="880"/>
      <c r="AW51" s="880"/>
      <c r="AX51" s="880"/>
      <c r="AY51" s="880"/>
      <c r="AZ51" s="883"/>
      <c r="BA51" s="883"/>
      <c r="BB51" s="883"/>
      <c r="BC51" s="883"/>
      <c r="BD51" s="883"/>
      <c r="BE51" s="874"/>
      <c r="BF51" s="874"/>
      <c r="BG51" s="874"/>
      <c r="BH51" s="874"/>
      <c r="BI51" s="875"/>
      <c r="BJ51" s="253"/>
      <c r="BK51" s="253"/>
      <c r="BL51" s="253"/>
      <c r="BM51" s="253"/>
      <c r="BN51" s="253"/>
      <c r="BO51" s="266"/>
      <c r="BP51" s="266"/>
      <c r="BQ51" s="263">
        <v>45</v>
      </c>
      <c r="BR51" s="264"/>
      <c r="BS51" s="814"/>
      <c r="BT51" s="815"/>
      <c r="BU51" s="815"/>
      <c r="BV51" s="815"/>
      <c r="BW51" s="815"/>
      <c r="BX51" s="815"/>
      <c r="BY51" s="815"/>
      <c r="BZ51" s="815"/>
      <c r="CA51" s="815"/>
      <c r="CB51" s="815"/>
      <c r="CC51" s="815"/>
      <c r="CD51" s="815"/>
      <c r="CE51" s="815"/>
      <c r="CF51" s="815"/>
      <c r="CG51" s="816"/>
      <c r="CH51" s="827"/>
      <c r="CI51" s="828"/>
      <c r="CJ51" s="828"/>
      <c r="CK51" s="828"/>
      <c r="CL51" s="829"/>
      <c r="CM51" s="827"/>
      <c r="CN51" s="828"/>
      <c r="CO51" s="828"/>
      <c r="CP51" s="828"/>
      <c r="CQ51" s="829"/>
      <c r="CR51" s="827"/>
      <c r="CS51" s="828"/>
      <c r="CT51" s="828"/>
      <c r="CU51" s="828"/>
      <c r="CV51" s="829"/>
      <c r="CW51" s="827"/>
      <c r="CX51" s="828"/>
      <c r="CY51" s="828"/>
      <c r="CZ51" s="828"/>
      <c r="DA51" s="829"/>
      <c r="DB51" s="827"/>
      <c r="DC51" s="828"/>
      <c r="DD51" s="828"/>
      <c r="DE51" s="828"/>
      <c r="DF51" s="829"/>
      <c r="DG51" s="827"/>
      <c r="DH51" s="828"/>
      <c r="DI51" s="828"/>
      <c r="DJ51" s="828"/>
      <c r="DK51" s="829"/>
      <c r="DL51" s="827"/>
      <c r="DM51" s="828"/>
      <c r="DN51" s="828"/>
      <c r="DO51" s="828"/>
      <c r="DP51" s="829"/>
      <c r="DQ51" s="827"/>
      <c r="DR51" s="828"/>
      <c r="DS51" s="828"/>
      <c r="DT51" s="828"/>
      <c r="DU51" s="829"/>
      <c r="DV51" s="830"/>
      <c r="DW51" s="831"/>
      <c r="DX51" s="831"/>
      <c r="DY51" s="831"/>
      <c r="DZ51" s="832"/>
      <c r="EA51" s="247"/>
    </row>
    <row r="52" spans="1:131" s="248" customFormat="1" ht="26.25" customHeight="1" x14ac:dyDescent="0.15">
      <c r="A52" s="262">
        <v>25</v>
      </c>
      <c r="B52" s="801"/>
      <c r="C52" s="802"/>
      <c r="D52" s="802"/>
      <c r="E52" s="802"/>
      <c r="F52" s="802"/>
      <c r="G52" s="802"/>
      <c r="H52" s="802"/>
      <c r="I52" s="802"/>
      <c r="J52" s="802"/>
      <c r="K52" s="802"/>
      <c r="L52" s="802"/>
      <c r="M52" s="802"/>
      <c r="N52" s="802"/>
      <c r="O52" s="802"/>
      <c r="P52" s="803"/>
      <c r="Q52" s="879"/>
      <c r="R52" s="880"/>
      <c r="S52" s="880"/>
      <c r="T52" s="880"/>
      <c r="U52" s="880"/>
      <c r="V52" s="880"/>
      <c r="W52" s="880"/>
      <c r="X52" s="880"/>
      <c r="Y52" s="880"/>
      <c r="Z52" s="880"/>
      <c r="AA52" s="880"/>
      <c r="AB52" s="880"/>
      <c r="AC52" s="880"/>
      <c r="AD52" s="880"/>
      <c r="AE52" s="881"/>
      <c r="AF52" s="807"/>
      <c r="AG52" s="808"/>
      <c r="AH52" s="808"/>
      <c r="AI52" s="808"/>
      <c r="AJ52" s="809"/>
      <c r="AK52" s="882"/>
      <c r="AL52" s="880"/>
      <c r="AM52" s="880"/>
      <c r="AN52" s="880"/>
      <c r="AO52" s="880"/>
      <c r="AP52" s="880"/>
      <c r="AQ52" s="880"/>
      <c r="AR52" s="880"/>
      <c r="AS52" s="880"/>
      <c r="AT52" s="880"/>
      <c r="AU52" s="880"/>
      <c r="AV52" s="880"/>
      <c r="AW52" s="880"/>
      <c r="AX52" s="880"/>
      <c r="AY52" s="880"/>
      <c r="AZ52" s="883"/>
      <c r="BA52" s="883"/>
      <c r="BB52" s="883"/>
      <c r="BC52" s="883"/>
      <c r="BD52" s="883"/>
      <c r="BE52" s="874"/>
      <c r="BF52" s="874"/>
      <c r="BG52" s="874"/>
      <c r="BH52" s="874"/>
      <c r="BI52" s="875"/>
      <c r="BJ52" s="253"/>
      <c r="BK52" s="253"/>
      <c r="BL52" s="253"/>
      <c r="BM52" s="253"/>
      <c r="BN52" s="253"/>
      <c r="BO52" s="266"/>
      <c r="BP52" s="266"/>
      <c r="BQ52" s="263">
        <v>46</v>
      </c>
      <c r="BR52" s="264"/>
      <c r="BS52" s="814"/>
      <c r="BT52" s="815"/>
      <c r="BU52" s="815"/>
      <c r="BV52" s="815"/>
      <c r="BW52" s="815"/>
      <c r="BX52" s="815"/>
      <c r="BY52" s="815"/>
      <c r="BZ52" s="815"/>
      <c r="CA52" s="815"/>
      <c r="CB52" s="815"/>
      <c r="CC52" s="815"/>
      <c r="CD52" s="815"/>
      <c r="CE52" s="815"/>
      <c r="CF52" s="815"/>
      <c r="CG52" s="816"/>
      <c r="CH52" s="827"/>
      <c r="CI52" s="828"/>
      <c r="CJ52" s="828"/>
      <c r="CK52" s="828"/>
      <c r="CL52" s="829"/>
      <c r="CM52" s="827"/>
      <c r="CN52" s="828"/>
      <c r="CO52" s="828"/>
      <c r="CP52" s="828"/>
      <c r="CQ52" s="829"/>
      <c r="CR52" s="827"/>
      <c r="CS52" s="828"/>
      <c r="CT52" s="828"/>
      <c r="CU52" s="828"/>
      <c r="CV52" s="829"/>
      <c r="CW52" s="827"/>
      <c r="CX52" s="828"/>
      <c r="CY52" s="828"/>
      <c r="CZ52" s="828"/>
      <c r="DA52" s="829"/>
      <c r="DB52" s="827"/>
      <c r="DC52" s="828"/>
      <c r="DD52" s="828"/>
      <c r="DE52" s="828"/>
      <c r="DF52" s="829"/>
      <c r="DG52" s="827"/>
      <c r="DH52" s="828"/>
      <c r="DI52" s="828"/>
      <c r="DJ52" s="828"/>
      <c r="DK52" s="829"/>
      <c r="DL52" s="827"/>
      <c r="DM52" s="828"/>
      <c r="DN52" s="828"/>
      <c r="DO52" s="828"/>
      <c r="DP52" s="829"/>
      <c r="DQ52" s="827"/>
      <c r="DR52" s="828"/>
      <c r="DS52" s="828"/>
      <c r="DT52" s="828"/>
      <c r="DU52" s="829"/>
      <c r="DV52" s="830"/>
      <c r="DW52" s="831"/>
      <c r="DX52" s="831"/>
      <c r="DY52" s="831"/>
      <c r="DZ52" s="832"/>
      <c r="EA52" s="247"/>
    </row>
    <row r="53" spans="1:131" s="248" customFormat="1" ht="26.25" customHeight="1" x14ac:dyDescent="0.15">
      <c r="A53" s="262">
        <v>26</v>
      </c>
      <c r="B53" s="801"/>
      <c r="C53" s="802"/>
      <c r="D53" s="802"/>
      <c r="E53" s="802"/>
      <c r="F53" s="802"/>
      <c r="G53" s="802"/>
      <c r="H53" s="802"/>
      <c r="I53" s="802"/>
      <c r="J53" s="802"/>
      <c r="K53" s="802"/>
      <c r="L53" s="802"/>
      <c r="M53" s="802"/>
      <c r="N53" s="802"/>
      <c r="O53" s="802"/>
      <c r="P53" s="803"/>
      <c r="Q53" s="879"/>
      <c r="R53" s="880"/>
      <c r="S53" s="880"/>
      <c r="T53" s="880"/>
      <c r="U53" s="880"/>
      <c r="V53" s="880"/>
      <c r="W53" s="880"/>
      <c r="X53" s="880"/>
      <c r="Y53" s="880"/>
      <c r="Z53" s="880"/>
      <c r="AA53" s="880"/>
      <c r="AB53" s="880"/>
      <c r="AC53" s="880"/>
      <c r="AD53" s="880"/>
      <c r="AE53" s="881"/>
      <c r="AF53" s="807"/>
      <c r="AG53" s="808"/>
      <c r="AH53" s="808"/>
      <c r="AI53" s="808"/>
      <c r="AJ53" s="809"/>
      <c r="AK53" s="882"/>
      <c r="AL53" s="880"/>
      <c r="AM53" s="880"/>
      <c r="AN53" s="880"/>
      <c r="AO53" s="880"/>
      <c r="AP53" s="880"/>
      <c r="AQ53" s="880"/>
      <c r="AR53" s="880"/>
      <c r="AS53" s="880"/>
      <c r="AT53" s="880"/>
      <c r="AU53" s="880"/>
      <c r="AV53" s="880"/>
      <c r="AW53" s="880"/>
      <c r="AX53" s="880"/>
      <c r="AY53" s="880"/>
      <c r="AZ53" s="883"/>
      <c r="BA53" s="883"/>
      <c r="BB53" s="883"/>
      <c r="BC53" s="883"/>
      <c r="BD53" s="883"/>
      <c r="BE53" s="874"/>
      <c r="BF53" s="874"/>
      <c r="BG53" s="874"/>
      <c r="BH53" s="874"/>
      <c r="BI53" s="875"/>
      <c r="BJ53" s="253"/>
      <c r="BK53" s="253"/>
      <c r="BL53" s="253"/>
      <c r="BM53" s="253"/>
      <c r="BN53" s="253"/>
      <c r="BO53" s="266"/>
      <c r="BP53" s="266"/>
      <c r="BQ53" s="263">
        <v>47</v>
      </c>
      <c r="BR53" s="264"/>
      <c r="BS53" s="814"/>
      <c r="BT53" s="815"/>
      <c r="BU53" s="815"/>
      <c r="BV53" s="815"/>
      <c r="BW53" s="815"/>
      <c r="BX53" s="815"/>
      <c r="BY53" s="815"/>
      <c r="BZ53" s="815"/>
      <c r="CA53" s="815"/>
      <c r="CB53" s="815"/>
      <c r="CC53" s="815"/>
      <c r="CD53" s="815"/>
      <c r="CE53" s="815"/>
      <c r="CF53" s="815"/>
      <c r="CG53" s="816"/>
      <c r="CH53" s="827"/>
      <c r="CI53" s="828"/>
      <c r="CJ53" s="828"/>
      <c r="CK53" s="828"/>
      <c r="CL53" s="829"/>
      <c r="CM53" s="827"/>
      <c r="CN53" s="828"/>
      <c r="CO53" s="828"/>
      <c r="CP53" s="828"/>
      <c r="CQ53" s="829"/>
      <c r="CR53" s="827"/>
      <c r="CS53" s="828"/>
      <c r="CT53" s="828"/>
      <c r="CU53" s="828"/>
      <c r="CV53" s="829"/>
      <c r="CW53" s="827"/>
      <c r="CX53" s="828"/>
      <c r="CY53" s="828"/>
      <c r="CZ53" s="828"/>
      <c r="DA53" s="829"/>
      <c r="DB53" s="827"/>
      <c r="DC53" s="828"/>
      <c r="DD53" s="828"/>
      <c r="DE53" s="828"/>
      <c r="DF53" s="829"/>
      <c r="DG53" s="827"/>
      <c r="DH53" s="828"/>
      <c r="DI53" s="828"/>
      <c r="DJ53" s="828"/>
      <c r="DK53" s="829"/>
      <c r="DL53" s="827"/>
      <c r="DM53" s="828"/>
      <c r="DN53" s="828"/>
      <c r="DO53" s="828"/>
      <c r="DP53" s="829"/>
      <c r="DQ53" s="827"/>
      <c r="DR53" s="828"/>
      <c r="DS53" s="828"/>
      <c r="DT53" s="828"/>
      <c r="DU53" s="829"/>
      <c r="DV53" s="830"/>
      <c r="DW53" s="831"/>
      <c r="DX53" s="831"/>
      <c r="DY53" s="831"/>
      <c r="DZ53" s="832"/>
      <c r="EA53" s="247"/>
    </row>
    <row r="54" spans="1:131" s="248" customFormat="1" ht="26.25" customHeight="1" x14ac:dyDescent="0.15">
      <c r="A54" s="262">
        <v>27</v>
      </c>
      <c r="B54" s="801"/>
      <c r="C54" s="802"/>
      <c r="D54" s="802"/>
      <c r="E54" s="802"/>
      <c r="F54" s="802"/>
      <c r="G54" s="802"/>
      <c r="H54" s="802"/>
      <c r="I54" s="802"/>
      <c r="J54" s="802"/>
      <c r="K54" s="802"/>
      <c r="L54" s="802"/>
      <c r="M54" s="802"/>
      <c r="N54" s="802"/>
      <c r="O54" s="802"/>
      <c r="P54" s="803"/>
      <c r="Q54" s="879"/>
      <c r="R54" s="880"/>
      <c r="S54" s="880"/>
      <c r="T54" s="880"/>
      <c r="U54" s="880"/>
      <c r="V54" s="880"/>
      <c r="W54" s="880"/>
      <c r="X54" s="880"/>
      <c r="Y54" s="880"/>
      <c r="Z54" s="880"/>
      <c r="AA54" s="880"/>
      <c r="AB54" s="880"/>
      <c r="AC54" s="880"/>
      <c r="AD54" s="880"/>
      <c r="AE54" s="881"/>
      <c r="AF54" s="807"/>
      <c r="AG54" s="808"/>
      <c r="AH54" s="808"/>
      <c r="AI54" s="808"/>
      <c r="AJ54" s="809"/>
      <c r="AK54" s="882"/>
      <c r="AL54" s="880"/>
      <c r="AM54" s="880"/>
      <c r="AN54" s="880"/>
      <c r="AO54" s="880"/>
      <c r="AP54" s="880"/>
      <c r="AQ54" s="880"/>
      <c r="AR54" s="880"/>
      <c r="AS54" s="880"/>
      <c r="AT54" s="880"/>
      <c r="AU54" s="880"/>
      <c r="AV54" s="880"/>
      <c r="AW54" s="880"/>
      <c r="AX54" s="880"/>
      <c r="AY54" s="880"/>
      <c r="AZ54" s="883"/>
      <c r="BA54" s="883"/>
      <c r="BB54" s="883"/>
      <c r="BC54" s="883"/>
      <c r="BD54" s="883"/>
      <c r="BE54" s="874"/>
      <c r="BF54" s="874"/>
      <c r="BG54" s="874"/>
      <c r="BH54" s="874"/>
      <c r="BI54" s="875"/>
      <c r="BJ54" s="253"/>
      <c r="BK54" s="253"/>
      <c r="BL54" s="253"/>
      <c r="BM54" s="253"/>
      <c r="BN54" s="253"/>
      <c r="BO54" s="266"/>
      <c r="BP54" s="266"/>
      <c r="BQ54" s="263">
        <v>48</v>
      </c>
      <c r="BR54" s="264"/>
      <c r="BS54" s="814"/>
      <c r="BT54" s="815"/>
      <c r="BU54" s="815"/>
      <c r="BV54" s="815"/>
      <c r="BW54" s="815"/>
      <c r="BX54" s="815"/>
      <c r="BY54" s="815"/>
      <c r="BZ54" s="815"/>
      <c r="CA54" s="815"/>
      <c r="CB54" s="815"/>
      <c r="CC54" s="815"/>
      <c r="CD54" s="815"/>
      <c r="CE54" s="815"/>
      <c r="CF54" s="815"/>
      <c r="CG54" s="816"/>
      <c r="CH54" s="827"/>
      <c r="CI54" s="828"/>
      <c r="CJ54" s="828"/>
      <c r="CK54" s="828"/>
      <c r="CL54" s="829"/>
      <c r="CM54" s="827"/>
      <c r="CN54" s="828"/>
      <c r="CO54" s="828"/>
      <c r="CP54" s="828"/>
      <c r="CQ54" s="829"/>
      <c r="CR54" s="827"/>
      <c r="CS54" s="828"/>
      <c r="CT54" s="828"/>
      <c r="CU54" s="828"/>
      <c r="CV54" s="829"/>
      <c r="CW54" s="827"/>
      <c r="CX54" s="828"/>
      <c r="CY54" s="828"/>
      <c r="CZ54" s="828"/>
      <c r="DA54" s="829"/>
      <c r="DB54" s="827"/>
      <c r="DC54" s="828"/>
      <c r="DD54" s="828"/>
      <c r="DE54" s="828"/>
      <c r="DF54" s="829"/>
      <c r="DG54" s="827"/>
      <c r="DH54" s="828"/>
      <c r="DI54" s="828"/>
      <c r="DJ54" s="828"/>
      <c r="DK54" s="829"/>
      <c r="DL54" s="827"/>
      <c r="DM54" s="828"/>
      <c r="DN54" s="828"/>
      <c r="DO54" s="828"/>
      <c r="DP54" s="829"/>
      <c r="DQ54" s="827"/>
      <c r="DR54" s="828"/>
      <c r="DS54" s="828"/>
      <c r="DT54" s="828"/>
      <c r="DU54" s="829"/>
      <c r="DV54" s="830"/>
      <c r="DW54" s="831"/>
      <c r="DX54" s="831"/>
      <c r="DY54" s="831"/>
      <c r="DZ54" s="832"/>
      <c r="EA54" s="247"/>
    </row>
    <row r="55" spans="1:131" s="248" customFormat="1" ht="26.25" customHeight="1" x14ac:dyDescent="0.15">
      <c r="A55" s="262">
        <v>28</v>
      </c>
      <c r="B55" s="801"/>
      <c r="C55" s="802"/>
      <c r="D55" s="802"/>
      <c r="E55" s="802"/>
      <c r="F55" s="802"/>
      <c r="G55" s="802"/>
      <c r="H55" s="802"/>
      <c r="I55" s="802"/>
      <c r="J55" s="802"/>
      <c r="K55" s="802"/>
      <c r="L55" s="802"/>
      <c r="M55" s="802"/>
      <c r="N55" s="802"/>
      <c r="O55" s="802"/>
      <c r="P55" s="803"/>
      <c r="Q55" s="879"/>
      <c r="R55" s="880"/>
      <c r="S55" s="880"/>
      <c r="T55" s="880"/>
      <c r="U55" s="880"/>
      <c r="V55" s="880"/>
      <c r="W55" s="880"/>
      <c r="X55" s="880"/>
      <c r="Y55" s="880"/>
      <c r="Z55" s="880"/>
      <c r="AA55" s="880"/>
      <c r="AB55" s="880"/>
      <c r="AC55" s="880"/>
      <c r="AD55" s="880"/>
      <c r="AE55" s="881"/>
      <c r="AF55" s="807"/>
      <c r="AG55" s="808"/>
      <c r="AH55" s="808"/>
      <c r="AI55" s="808"/>
      <c r="AJ55" s="809"/>
      <c r="AK55" s="882"/>
      <c r="AL55" s="880"/>
      <c r="AM55" s="880"/>
      <c r="AN55" s="880"/>
      <c r="AO55" s="880"/>
      <c r="AP55" s="880"/>
      <c r="AQ55" s="880"/>
      <c r="AR55" s="880"/>
      <c r="AS55" s="880"/>
      <c r="AT55" s="880"/>
      <c r="AU55" s="880"/>
      <c r="AV55" s="880"/>
      <c r="AW55" s="880"/>
      <c r="AX55" s="880"/>
      <c r="AY55" s="880"/>
      <c r="AZ55" s="883"/>
      <c r="BA55" s="883"/>
      <c r="BB55" s="883"/>
      <c r="BC55" s="883"/>
      <c r="BD55" s="883"/>
      <c r="BE55" s="874"/>
      <c r="BF55" s="874"/>
      <c r="BG55" s="874"/>
      <c r="BH55" s="874"/>
      <c r="BI55" s="875"/>
      <c r="BJ55" s="253"/>
      <c r="BK55" s="253"/>
      <c r="BL55" s="253"/>
      <c r="BM55" s="253"/>
      <c r="BN55" s="253"/>
      <c r="BO55" s="266"/>
      <c r="BP55" s="266"/>
      <c r="BQ55" s="263">
        <v>49</v>
      </c>
      <c r="BR55" s="264"/>
      <c r="BS55" s="814"/>
      <c r="BT55" s="815"/>
      <c r="BU55" s="815"/>
      <c r="BV55" s="815"/>
      <c r="BW55" s="815"/>
      <c r="BX55" s="815"/>
      <c r="BY55" s="815"/>
      <c r="BZ55" s="815"/>
      <c r="CA55" s="815"/>
      <c r="CB55" s="815"/>
      <c r="CC55" s="815"/>
      <c r="CD55" s="815"/>
      <c r="CE55" s="815"/>
      <c r="CF55" s="815"/>
      <c r="CG55" s="816"/>
      <c r="CH55" s="827"/>
      <c r="CI55" s="828"/>
      <c r="CJ55" s="828"/>
      <c r="CK55" s="828"/>
      <c r="CL55" s="829"/>
      <c r="CM55" s="827"/>
      <c r="CN55" s="828"/>
      <c r="CO55" s="828"/>
      <c r="CP55" s="828"/>
      <c r="CQ55" s="829"/>
      <c r="CR55" s="827"/>
      <c r="CS55" s="828"/>
      <c r="CT55" s="828"/>
      <c r="CU55" s="828"/>
      <c r="CV55" s="829"/>
      <c r="CW55" s="827"/>
      <c r="CX55" s="828"/>
      <c r="CY55" s="828"/>
      <c r="CZ55" s="828"/>
      <c r="DA55" s="829"/>
      <c r="DB55" s="827"/>
      <c r="DC55" s="828"/>
      <c r="DD55" s="828"/>
      <c r="DE55" s="828"/>
      <c r="DF55" s="829"/>
      <c r="DG55" s="827"/>
      <c r="DH55" s="828"/>
      <c r="DI55" s="828"/>
      <c r="DJ55" s="828"/>
      <c r="DK55" s="829"/>
      <c r="DL55" s="827"/>
      <c r="DM55" s="828"/>
      <c r="DN55" s="828"/>
      <c r="DO55" s="828"/>
      <c r="DP55" s="829"/>
      <c r="DQ55" s="827"/>
      <c r="DR55" s="828"/>
      <c r="DS55" s="828"/>
      <c r="DT55" s="828"/>
      <c r="DU55" s="829"/>
      <c r="DV55" s="830"/>
      <c r="DW55" s="831"/>
      <c r="DX55" s="831"/>
      <c r="DY55" s="831"/>
      <c r="DZ55" s="832"/>
      <c r="EA55" s="247"/>
    </row>
    <row r="56" spans="1:131" s="248" customFormat="1" ht="26.25" customHeight="1" x14ac:dyDescent="0.15">
      <c r="A56" s="262">
        <v>29</v>
      </c>
      <c r="B56" s="801"/>
      <c r="C56" s="802"/>
      <c r="D56" s="802"/>
      <c r="E56" s="802"/>
      <c r="F56" s="802"/>
      <c r="G56" s="802"/>
      <c r="H56" s="802"/>
      <c r="I56" s="802"/>
      <c r="J56" s="802"/>
      <c r="K56" s="802"/>
      <c r="L56" s="802"/>
      <c r="M56" s="802"/>
      <c r="N56" s="802"/>
      <c r="O56" s="802"/>
      <c r="P56" s="803"/>
      <c r="Q56" s="879"/>
      <c r="R56" s="880"/>
      <c r="S56" s="880"/>
      <c r="T56" s="880"/>
      <c r="U56" s="880"/>
      <c r="V56" s="880"/>
      <c r="W56" s="880"/>
      <c r="X56" s="880"/>
      <c r="Y56" s="880"/>
      <c r="Z56" s="880"/>
      <c r="AA56" s="880"/>
      <c r="AB56" s="880"/>
      <c r="AC56" s="880"/>
      <c r="AD56" s="880"/>
      <c r="AE56" s="881"/>
      <c r="AF56" s="807"/>
      <c r="AG56" s="808"/>
      <c r="AH56" s="808"/>
      <c r="AI56" s="808"/>
      <c r="AJ56" s="809"/>
      <c r="AK56" s="882"/>
      <c r="AL56" s="880"/>
      <c r="AM56" s="880"/>
      <c r="AN56" s="880"/>
      <c r="AO56" s="880"/>
      <c r="AP56" s="880"/>
      <c r="AQ56" s="880"/>
      <c r="AR56" s="880"/>
      <c r="AS56" s="880"/>
      <c r="AT56" s="880"/>
      <c r="AU56" s="880"/>
      <c r="AV56" s="880"/>
      <c r="AW56" s="880"/>
      <c r="AX56" s="880"/>
      <c r="AY56" s="880"/>
      <c r="AZ56" s="883"/>
      <c r="BA56" s="883"/>
      <c r="BB56" s="883"/>
      <c r="BC56" s="883"/>
      <c r="BD56" s="883"/>
      <c r="BE56" s="874"/>
      <c r="BF56" s="874"/>
      <c r="BG56" s="874"/>
      <c r="BH56" s="874"/>
      <c r="BI56" s="875"/>
      <c r="BJ56" s="253"/>
      <c r="BK56" s="253"/>
      <c r="BL56" s="253"/>
      <c r="BM56" s="253"/>
      <c r="BN56" s="253"/>
      <c r="BO56" s="266"/>
      <c r="BP56" s="266"/>
      <c r="BQ56" s="263">
        <v>50</v>
      </c>
      <c r="BR56" s="264"/>
      <c r="BS56" s="814"/>
      <c r="BT56" s="815"/>
      <c r="BU56" s="815"/>
      <c r="BV56" s="815"/>
      <c r="BW56" s="815"/>
      <c r="BX56" s="815"/>
      <c r="BY56" s="815"/>
      <c r="BZ56" s="815"/>
      <c r="CA56" s="815"/>
      <c r="CB56" s="815"/>
      <c r="CC56" s="815"/>
      <c r="CD56" s="815"/>
      <c r="CE56" s="815"/>
      <c r="CF56" s="815"/>
      <c r="CG56" s="816"/>
      <c r="CH56" s="827"/>
      <c r="CI56" s="828"/>
      <c r="CJ56" s="828"/>
      <c r="CK56" s="828"/>
      <c r="CL56" s="829"/>
      <c r="CM56" s="827"/>
      <c r="CN56" s="828"/>
      <c r="CO56" s="828"/>
      <c r="CP56" s="828"/>
      <c r="CQ56" s="829"/>
      <c r="CR56" s="827"/>
      <c r="CS56" s="828"/>
      <c r="CT56" s="828"/>
      <c r="CU56" s="828"/>
      <c r="CV56" s="829"/>
      <c r="CW56" s="827"/>
      <c r="CX56" s="828"/>
      <c r="CY56" s="828"/>
      <c r="CZ56" s="828"/>
      <c r="DA56" s="829"/>
      <c r="DB56" s="827"/>
      <c r="DC56" s="828"/>
      <c r="DD56" s="828"/>
      <c r="DE56" s="828"/>
      <c r="DF56" s="829"/>
      <c r="DG56" s="827"/>
      <c r="DH56" s="828"/>
      <c r="DI56" s="828"/>
      <c r="DJ56" s="828"/>
      <c r="DK56" s="829"/>
      <c r="DL56" s="827"/>
      <c r="DM56" s="828"/>
      <c r="DN56" s="828"/>
      <c r="DO56" s="828"/>
      <c r="DP56" s="829"/>
      <c r="DQ56" s="827"/>
      <c r="DR56" s="828"/>
      <c r="DS56" s="828"/>
      <c r="DT56" s="828"/>
      <c r="DU56" s="829"/>
      <c r="DV56" s="830"/>
      <c r="DW56" s="831"/>
      <c r="DX56" s="831"/>
      <c r="DY56" s="831"/>
      <c r="DZ56" s="832"/>
      <c r="EA56" s="247"/>
    </row>
    <row r="57" spans="1:131" s="248" customFormat="1" ht="26.25" customHeight="1" x14ac:dyDescent="0.15">
      <c r="A57" s="262">
        <v>30</v>
      </c>
      <c r="B57" s="801"/>
      <c r="C57" s="802"/>
      <c r="D57" s="802"/>
      <c r="E57" s="802"/>
      <c r="F57" s="802"/>
      <c r="G57" s="802"/>
      <c r="H57" s="802"/>
      <c r="I57" s="802"/>
      <c r="J57" s="802"/>
      <c r="K57" s="802"/>
      <c r="L57" s="802"/>
      <c r="M57" s="802"/>
      <c r="N57" s="802"/>
      <c r="O57" s="802"/>
      <c r="P57" s="803"/>
      <c r="Q57" s="879"/>
      <c r="R57" s="880"/>
      <c r="S57" s="880"/>
      <c r="T57" s="880"/>
      <c r="U57" s="880"/>
      <c r="V57" s="880"/>
      <c r="W57" s="880"/>
      <c r="X57" s="880"/>
      <c r="Y57" s="880"/>
      <c r="Z57" s="880"/>
      <c r="AA57" s="880"/>
      <c r="AB57" s="880"/>
      <c r="AC57" s="880"/>
      <c r="AD57" s="880"/>
      <c r="AE57" s="881"/>
      <c r="AF57" s="807"/>
      <c r="AG57" s="808"/>
      <c r="AH57" s="808"/>
      <c r="AI57" s="808"/>
      <c r="AJ57" s="809"/>
      <c r="AK57" s="882"/>
      <c r="AL57" s="880"/>
      <c r="AM57" s="880"/>
      <c r="AN57" s="880"/>
      <c r="AO57" s="880"/>
      <c r="AP57" s="880"/>
      <c r="AQ57" s="880"/>
      <c r="AR57" s="880"/>
      <c r="AS57" s="880"/>
      <c r="AT57" s="880"/>
      <c r="AU57" s="880"/>
      <c r="AV57" s="880"/>
      <c r="AW57" s="880"/>
      <c r="AX57" s="880"/>
      <c r="AY57" s="880"/>
      <c r="AZ57" s="883"/>
      <c r="BA57" s="883"/>
      <c r="BB57" s="883"/>
      <c r="BC57" s="883"/>
      <c r="BD57" s="883"/>
      <c r="BE57" s="874"/>
      <c r="BF57" s="874"/>
      <c r="BG57" s="874"/>
      <c r="BH57" s="874"/>
      <c r="BI57" s="875"/>
      <c r="BJ57" s="253"/>
      <c r="BK57" s="253"/>
      <c r="BL57" s="253"/>
      <c r="BM57" s="253"/>
      <c r="BN57" s="253"/>
      <c r="BO57" s="266"/>
      <c r="BP57" s="266"/>
      <c r="BQ57" s="263">
        <v>51</v>
      </c>
      <c r="BR57" s="264"/>
      <c r="BS57" s="814"/>
      <c r="BT57" s="815"/>
      <c r="BU57" s="815"/>
      <c r="BV57" s="815"/>
      <c r="BW57" s="815"/>
      <c r="BX57" s="815"/>
      <c r="BY57" s="815"/>
      <c r="BZ57" s="815"/>
      <c r="CA57" s="815"/>
      <c r="CB57" s="815"/>
      <c r="CC57" s="815"/>
      <c r="CD57" s="815"/>
      <c r="CE57" s="815"/>
      <c r="CF57" s="815"/>
      <c r="CG57" s="816"/>
      <c r="CH57" s="827"/>
      <c r="CI57" s="828"/>
      <c r="CJ57" s="828"/>
      <c r="CK57" s="828"/>
      <c r="CL57" s="829"/>
      <c r="CM57" s="827"/>
      <c r="CN57" s="828"/>
      <c r="CO57" s="828"/>
      <c r="CP57" s="828"/>
      <c r="CQ57" s="829"/>
      <c r="CR57" s="827"/>
      <c r="CS57" s="828"/>
      <c r="CT57" s="828"/>
      <c r="CU57" s="828"/>
      <c r="CV57" s="829"/>
      <c r="CW57" s="827"/>
      <c r="CX57" s="828"/>
      <c r="CY57" s="828"/>
      <c r="CZ57" s="828"/>
      <c r="DA57" s="829"/>
      <c r="DB57" s="827"/>
      <c r="DC57" s="828"/>
      <c r="DD57" s="828"/>
      <c r="DE57" s="828"/>
      <c r="DF57" s="829"/>
      <c r="DG57" s="827"/>
      <c r="DH57" s="828"/>
      <c r="DI57" s="828"/>
      <c r="DJ57" s="828"/>
      <c r="DK57" s="829"/>
      <c r="DL57" s="827"/>
      <c r="DM57" s="828"/>
      <c r="DN57" s="828"/>
      <c r="DO57" s="828"/>
      <c r="DP57" s="829"/>
      <c r="DQ57" s="827"/>
      <c r="DR57" s="828"/>
      <c r="DS57" s="828"/>
      <c r="DT57" s="828"/>
      <c r="DU57" s="829"/>
      <c r="DV57" s="830"/>
      <c r="DW57" s="831"/>
      <c r="DX57" s="831"/>
      <c r="DY57" s="831"/>
      <c r="DZ57" s="832"/>
      <c r="EA57" s="247"/>
    </row>
    <row r="58" spans="1:131" s="248" customFormat="1" ht="26.25" customHeight="1" x14ac:dyDescent="0.15">
      <c r="A58" s="262">
        <v>31</v>
      </c>
      <c r="B58" s="801"/>
      <c r="C58" s="802"/>
      <c r="D58" s="802"/>
      <c r="E58" s="802"/>
      <c r="F58" s="802"/>
      <c r="G58" s="802"/>
      <c r="H58" s="802"/>
      <c r="I58" s="802"/>
      <c r="J58" s="802"/>
      <c r="K58" s="802"/>
      <c r="L58" s="802"/>
      <c r="M58" s="802"/>
      <c r="N58" s="802"/>
      <c r="O58" s="802"/>
      <c r="P58" s="803"/>
      <c r="Q58" s="879"/>
      <c r="R58" s="880"/>
      <c r="S58" s="880"/>
      <c r="T58" s="880"/>
      <c r="U58" s="880"/>
      <c r="V58" s="880"/>
      <c r="W58" s="880"/>
      <c r="X58" s="880"/>
      <c r="Y58" s="880"/>
      <c r="Z58" s="880"/>
      <c r="AA58" s="880"/>
      <c r="AB58" s="880"/>
      <c r="AC58" s="880"/>
      <c r="AD58" s="880"/>
      <c r="AE58" s="881"/>
      <c r="AF58" s="807"/>
      <c r="AG58" s="808"/>
      <c r="AH58" s="808"/>
      <c r="AI58" s="808"/>
      <c r="AJ58" s="809"/>
      <c r="AK58" s="882"/>
      <c r="AL58" s="880"/>
      <c r="AM58" s="880"/>
      <c r="AN58" s="880"/>
      <c r="AO58" s="880"/>
      <c r="AP58" s="880"/>
      <c r="AQ58" s="880"/>
      <c r="AR58" s="880"/>
      <c r="AS58" s="880"/>
      <c r="AT58" s="880"/>
      <c r="AU58" s="880"/>
      <c r="AV58" s="880"/>
      <c r="AW58" s="880"/>
      <c r="AX58" s="880"/>
      <c r="AY58" s="880"/>
      <c r="AZ58" s="883"/>
      <c r="BA58" s="883"/>
      <c r="BB58" s="883"/>
      <c r="BC58" s="883"/>
      <c r="BD58" s="883"/>
      <c r="BE58" s="874"/>
      <c r="BF58" s="874"/>
      <c r="BG58" s="874"/>
      <c r="BH58" s="874"/>
      <c r="BI58" s="875"/>
      <c r="BJ58" s="253"/>
      <c r="BK58" s="253"/>
      <c r="BL58" s="253"/>
      <c r="BM58" s="253"/>
      <c r="BN58" s="253"/>
      <c r="BO58" s="266"/>
      <c r="BP58" s="266"/>
      <c r="BQ58" s="263">
        <v>52</v>
      </c>
      <c r="BR58" s="264"/>
      <c r="BS58" s="814"/>
      <c r="BT58" s="815"/>
      <c r="BU58" s="815"/>
      <c r="BV58" s="815"/>
      <c r="BW58" s="815"/>
      <c r="BX58" s="815"/>
      <c r="BY58" s="815"/>
      <c r="BZ58" s="815"/>
      <c r="CA58" s="815"/>
      <c r="CB58" s="815"/>
      <c r="CC58" s="815"/>
      <c r="CD58" s="815"/>
      <c r="CE58" s="815"/>
      <c r="CF58" s="815"/>
      <c r="CG58" s="816"/>
      <c r="CH58" s="827"/>
      <c r="CI58" s="828"/>
      <c r="CJ58" s="828"/>
      <c r="CK58" s="828"/>
      <c r="CL58" s="829"/>
      <c r="CM58" s="827"/>
      <c r="CN58" s="828"/>
      <c r="CO58" s="828"/>
      <c r="CP58" s="828"/>
      <c r="CQ58" s="829"/>
      <c r="CR58" s="827"/>
      <c r="CS58" s="828"/>
      <c r="CT58" s="828"/>
      <c r="CU58" s="828"/>
      <c r="CV58" s="829"/>
      <c r="CW58" s="827"/>
      <c r="CX58" s="828"/>
      <c r="CY58" s="828"/>
      <c r="CZ58" s="828"/>
      <c r="DA58" s="829"/>
      <c r="DB58" s="827"/>
      <c r="DC58" s="828"/>
      <c r="DD58" s="828"/>
      <c r="DE58" s="828"/>
      <c r="DF58" s="829"/>
      <c r="DG58" s="827"/>
      <c r="DH58" s="828"/>
      <c r="DI58" s="828"/>
      <c r="DJ58" s="828"/>
      <c r="DK58" s="829"/>
      <c r="DL58" s="827"/>
      <c r="DM58" s="828"/>
      <c r="DN58" s="828"/>
      <c r="DO58" s="828"/>
      <c r="DP58" s="829"/>
      <c r="DQ58" s="827"/>
      <c r="DR58" s="828"/>
      <c r="DS58" s="828"/>
      <c r="DT58" s="828"/>
      <c r="DU58" s="829"/>
      <c r="DV58" s="830"/>
      <c r="DW58" s="831"/>
      <c r="DX58" s="831"/>
      <c r="DY58" s="831"/>
      <c r="DZ58" s="832"/>
      <c r="EA58" s="247"/>
    </row>
    <row r="59" spans="1:131" s="248" customFormat="1" ht="26.25" customHeight="1" x14ac:dyDescent="0.15">
      <c r="A59" s="262">
        <v>32</v>
      </c>
      <c r="B59" s="801"/>
      <c r="C59" s="802"/>
      <c r="D59" s="802"/>
      <c r="E59" s="802"/>
      <c r="F59" s="802"/>
      <c r="G59" s="802"/>
      <c r="H59" s="802"/>
      <c r="I59" s="802"/>
      <c r="J59" s="802"/>
      <c r="K59" s="802"/>
      <c r="L59" s="802"/>
      <c r="M59" s="802"/>
      <c r="N59" s="802"/>
      <c r="O59" s="802"/>
      <c r="P59" s="803"/>
      <c r="Q59" s="879"/>
      <c r="R59" s="880"/>
      <c r="S59" s="880"/>
      <c r="T59" s="880"/>
      <c r="U59" s="880"/>
      <c r="V59" s="880"/>
      <c r="W59" s="880"/>
      <c r="X59" s="880"/>
      <c r="Y59" s="880"/>
      <c r="Z59" s="880"/>
      <c r="AA59" s="880"/>
      <c r="AB59" s="880"/>
      <c r="AC59" s="880"/>
      <c r="AD59" s="880"/>
      <c r="AE59" s="881"/>
      <c r="AF59" s="807"/>
      <c r="AG59" s="808"/>
      <c r="AH59" s="808"/>
      <c r="AI59" s="808"/>
      <c r="AJ59" s="809"/>
      <c r="AK59" s="882"/>
      <c r="AL59" s="880"/>
      <c r="AM59" s="880"/>
      <c r="AN59" s="880"/>
      <c r="AO59" s="880"/>
      <c r="AP59" s="880"/>
      <c r="AQ59" s="880"/>
      <c r="AR59" s="880"/>
      <c r="AS59" s="880"/>
      <c r="AT59" s="880"/>
      <c r="AU59" s="880"/>
      <c r="AV59" s="880"/>
      <c r="AW59" s="880"/>
      <c r="AX59" s="880"/>
      <c r="AY59" s="880"/>
      <c r="AZ59" s="883"/>
      <c r="BA59" s="883"/>
      <c r="BB59" s="883"/>
      <c r="BC59" s="883"/>
      <c r="BD59" s="883"/>
      <c r="BE59" s="874"/>
      <c r="BF59" s="874"/>
      <c r="BG59" s="874"/>
      <c r="BH59" s="874"/>
      <c r="BI59" s="875"/>
      <c r="BJ59" s="253"/>
      <c r="BK59" s="253"/>
      <c r="BL59" s="253"/>
      <c r="BM59" s="253"/>
      <c r="BN59" s="253"/>
      <c r="BO59" s="266"/>
      <c r="BP59" s="266"/>
      <c r="BQ59" s="263">
        <v>53</v>
      </c>
      <c r="BR59" s="264"/>
      <c r="BS59" s="814"/>
      <c r="BT59" s="815"/>
      <c r="BU59" s="815"/>
      <c r="BV59" s="815"/>
      <c r="BW59" s="815"/>
      <c r="BX59" s="815"/>
      <c r="BY59" s="815"/>
      <c r="BZ59" s="815"/>
      <c r="CA59" s="815"/>
      <c r="CB59" s="815"/>
      <c r="CC59" s="815"/>
      <c r="CD59" s="815"/>
      <c r="CE59" s="815"/>
      <c r="CF59" s="815"/>
      <c r="CG59" s="816"/>
      <c r="CH59" s="827"/>
      <c r="CI59" s="828"/>
      <c r="CJ59" s="828"/>
      <c r="CK59" s="828"/>
      <c r="CL59" s="829"/>
      <c r="CM59" s="827"/>
      <c r="CN59" s="828"/>
      <c r="CO59" s="828"/>
      <c r="CP59" s="828"/>
      <c r="CQ59" s="829"/>
      <c r="CR59" s="827"/>
      <c r="CS59" s="828"/>
      <c r="CT59" s="828"/>
      <c r="CU59" s="828"/>
      <c r="CV59" s="829"/>
      <c r="CW59" s="827"/>
      <c r="CX59" s="828"/>
      <c r="CY59" s="828"/>
      <c r="CZ59" s="828"/>
      <c r="DA59" s="829"/>
      <c r="DB59" s="827"/>
      <c r="DC59" s="828"/>
      <c r="DD59" s="828"/>
      <c r="DE59" s="828"/>
      <c r="DF59" s="829"/>
      <c r="DG59" s="827"/>
      <c r="DH59" s="828"/>
      <c r="DI59" s="828"/>
      <c r="DJ59" s="828"/>
      <c r="DK59" s="829"/>
      <c r="DL59" s="827"/>
      <c r="DM59" s="828"/>
      <c r="DN59" s="828"/>
      <c r="DO59" s="828"/>
      <c r="DP59" s="829"/>
      <c r="DQ59" s="827"/>
      <c r="DR59" s="828"/>
      <c r="DS59" s="828"/>
      <c r="DT59" s="828"/>
      <c r="DU59" s="829"/>
      <c r="DV59" s="830"/>
      <c r="DW59" s="831"/>
      <c r="DX59" s="831"/>
      <c r="DY59" s="831"/>
      <c r="DZ59" s="832"/>
      <c r="EA59" s="247"/>
    </row>
    <row r="60" spans="1:131" s="248" customFormat="1" ht="26.25" customHeight="1" x14ac:dyDescent="0.15">
      <c r="A60" s="262">
        <v>33</v>
      </c>
      <c r="B60" s="801"/>
      <c r="C60" s="802"/>
      <c r="D60" s="802"/>
      <c r="E60" s="802"/>
      <c r="F60" s="802"/>
      <c r="G60" s="802"/>
      <c r="H60" s="802"/>
      <c r="I60" s="802"/>
      <c r="J60" s="802"/>
      <c r="K60" s="802"/>
      <c r="L60" s="802"/>
      <c r="M60" s="802"/>
      <c r="N60" s="802"/>
      <c r="O60" s="802"/>
      <c r="P60" s="803"/>
      <c r="Q60" s="879"/>
      <c r="R60" s="880"/>
      <c r="S60" s="880"/>
      <c r="T60" s="880"/>
      <c r="U60" s="880"/>
      <c r="V60" s="880"/>
      <c r="W60" s="880"/>
      <c r="X60" s="880"/>
      <c r="Y60" s="880"/>
      <c r="Z60" s="880"/>
      <c r="AA60" s="880"/>
      <c r="AB60" s="880"/>
      <c r="AC60" s="880"/>
      <c r="AD60" s="880"/>
      <c r="AE60" s="881"/>
      <c r="AF60" s="807"/>
      <c r="AG60" s="808"/>
      <c r="AH60" s="808"/>
      <c r="AI60" s="808"/>
      <c r="AJ60" s="809"/>
      <c r="AK60" s="882"/>
      <c r="AL60" s="880"/>
      <c r="AM60" s="880"/>
      <c r="AN60" s="880"/>
      <c r="AO60" s="880"/>
      <c r="AP60" s="880"/>
      <c r="AQ60" s="880"/>
      <c r="AR60" s="880"/>
      <c r="AS60" s="880"/>
      <c r="AT60" s="880"/>
      <c r="AU60" s="880"/>
      <c r="AV60" s="880"/>
      <c r="AW60" s="880"/>
      <c r="AX60" s="880"/>
      <c r="AY60" s="880"/>
      <c r="AZ60" s="883"/>
      <c r="BA60" s="883"/>
      <c r="BB60" s="883"/>
      <c r="BC60" s="883"/>
      <c r="BD60" s="883"/>
      <c r="BE60" s="874"/>
      <c r="BF60" s="874"/>
      <c r="BG60" s="874"/>
      <c r="BH60" s="874"/>
      <c r="BI60" s="875"/>
      <c r="BJ60" s="253"/>
      <c r="BK60" s="253"/>
      <c r="BL60" s="253"/>
      <c r="BM60" s="253"/>
      <c r="BN60" s="253"/>
      <c r="BO60" s="266"/>
      <c r="BP60" s="266"/>
      <c r="BQ60" s="263">
        <v>54</v>
      </c>
      <c r="BR60" s="264"/>
      <c r="BS60" s="814"/>
      <c r="BT60" s="815"/>
      <c r="BU60" s="815"/>
      <c r="BV60" s="815"/>
      <c r="BW60" s="815"/>
      <c r="BX60" s="815"/>
      <c r="BY60" s="815"/>
      <c r="BZ60" s="815"/>
      <c r="CA60" s="815"/>
      <c r="CB60" s="815"/>
      <c r="CC60" s="815"/>
      <c r="CD60" s="815"/>
      <c r="CE60" s="815"/>
      <c r="CF60" s="815"/>
      <c r="CG60" s="816"/>
      <c r="CH60" s="827"/>
      <c r="CI60" s="828"/>
      <c r="CJ60" s="828"/>
      <c r="CK60" s="828"/>
      <c r="CL60" s="829"/>
      <c r="CM60" s="827"/>
      <c r="CN60" s="828"/>
      <c r="CO60" s="828"/>
      <c r="CP60" s="828"/>
      <c r="CQ60" s="829"/>
      <c r="CR60" s="827"/>
      <c r="CS60" s="828"/>
      <c r="CT60" s="828"/>
      <c r="CU60" s="828"/>
      <c r="CV60" s="829"/>
      <c r="CW60" s="827"/>
      <c r="CX60" s="828"/>
      <c r="CY60" s="828"/>
      <c r="CZ60" s="828"/>
      <c r="DA60" s="829"/>
      <c r="DB60" s="827"/>
      <c r="DC60" s="828"/>
      <c r="DD60" s="828"/>
      <c r="DE60" s="828"/>
      <c r="DF60" s="829"/>
      <c r="DG60" s="827"/>
      <c r="DH60" s="828"/>
      <c r="DI60" s="828"/>
      <c r="DJ60" s="828"/>
      <c r="DK60" s="829"/>
      <c r="DL60" s="827"/>
      <c r="DM60" s="828"/>
      <c r="DN60" s="828"/>
      <c r="DO60" s="828"/>
      <c r="DP60" s="829"/>
      <c r="DQ60" s="827"/>
      <c r="DR60" s="828"/>
      <c r="DS60" s="828"/>
      <c r="DT60" s="828"/>
      <c r="DU60" s="829"/>
      <c r="DV60" s="830"/>
      <c r="DW60" s="831"/>
      <c r="DX60" s="831"/>
      <c r="DY60" s="831"/>
      <c r="DZ60" s="832"/>
      <c r="EA60" s="247"/>
    </row>
    <row r="61" spans="1:131" s="248" customFormat="1" ht="26.25" customHeight="1" thickBot="1" x14ac:dyDescent="0.2">
      <c r="A61" s="262">
        <v>34</v>
      </c>
      <c r="B61" s="801"/>
      <c r="C61" s="802"/>
      <c r="D61" s="802"/>
      <c r="E61" s="802"/>
      <c r="F61" s="802"/>
      <c r="G61" s="802"/>
      <c r="H61" s="802"/>
      <c r="I61" s="802"/>
      <c r="J61" s="802"/>
      <c r="K61" s="802"/>
      <c r="L61" s="802"/>
      <c r="M61" s="802"/>
      <c r="N61" s="802"/>
      <c r="O61" s="802"/>
      <c r="P61" s="803"/>
      <c r="Q61" s="879"/>
      <c r="R61" s="880"/>
      <c r="S61" s="880"/>
      <c r="T61" s="880"/>
      <c r="U61" s="880"/>
      <c r="V61" s="880"/>
      <c r="W61" s="880"/>
      <c r="X61" s="880"/>
      <c r="Y61" s="880"/>
      <c r="Z61" s="880"/>
      <c r="AA61" s="880"/>
      <c r="AB61" s="880"/>
      <c r="AC61" s="880"/>
      <c r="AD61" s="880"/>
      <c r="AE61" s="881"/>
      <c r="AF61" s="807"/>
      <c r="AG61" s="808"/>
      <c r="AH61" s="808"/>
      <c r="AI61" s="808"/>
      <c r="AJ61" s="809"/>
      <c r="AK61" s="882"/>
      <c r="AL61" s="880"/>
      <c r="AM61" s="880"/>
      <c r="AN61" s="880"/>
      <c r="AO61" s="880"/>
      <c r="AP61" s="880"/>
      <c r="AQ61" s="880"/>
      <c r="AR61" s="880"/>
      <c r="AS61" s="880"/>
      <c r="AT61" s="880"/>
      <c r="AU61" s="880"/>
      <c r="AV61" s="880"/>
      <c r="AW61" s="880"/>
      <c r="AX61" s="880"/>
      <c r="AY61" s="880"/>
      <c r="AZ61" s="883"/>
      <c r="BA61" s="883"/>
      <c r="BB61" s="883"/>
      <c r="BC61" s="883"/>
      <c r="BD61" s="883"/>
      <c r="BE61" s="874"/>
      <c r="BF61" s="874"/>
      <c r="BG61" s="874"/>
      <c r="BH61" s="874"/>
      <c r="BI61" s="875"/>
      <c r="BJ61" s="253"/>
      <c r="BK61" s="253"/>
      <c r="BL61" s="253"/>
      <c r="BM61" s="253"/>
      <c r="BN61" s="253"/>
      <c r="BO61" s="266"/>
      <c r="BP61" s="266"/>
      <c r="BQ61" s="263">
        <v>55</v>
      </c>
      <c r="BR61" s="264"/>
      <c r="BS61" s="814"/>
      <c r="BT61" s="815"/>
      <c r="BU61" s="815"/>
      <c r="BV61" s="815"/>
      <c r="BW61" s="815"/>
      <c r="BX61" s="815"/>
      <c r="BY61" s="815"/>
      <c r="BZ61" s="815"/>
      <c r="CA61" s="815"/>
      <c r="CB61" s="815"/>
      <c r="CC61" s="815"/>
      <c r="CD61" s="815"/>
      <c r="CE61" s="815"/>
      <c r="CF61" s="815"/>
      <c r="CG61" s="816"/>
      <c r="CH61" s="827"/>
      <c r="CI61" s="828"/>
      <c r="CJ61" s="828"/>
      <c r="CK61" s="828"/>
      <c r="CL61" s="829"/>
      <c r="CM61" s="827"/>
      <c r="CN61" s="828"/>
      <c r="CO61" s="828"/>
      <c r="CP61" s="828"/>
      <c r="CQ61" s="829"/>
      <c r="CR61" s="827"/>
      <c r="CS61" s="828"/>
      <c r="CT61" s="828"/>
      <c r="CU61" s="828"/>
      <c r="CV61" s="829"/>
      <c r="CW61" s="827"/>
      <c r="CX61" s="828"/>
      <c r="CY61" s="828"/>
      <c r="CZ61" s="828"/>
      <c r="DA61" s="829"/>
      <c r="DB61" s="827"/>
      <c r="DC61" s="828"/>
      <c r="DD61" s="828"/>
      <c r="DE61" s="828"/>
      <c r="DF61" s="829"/>
      <c r="DG61" s="827"/>
      <c r="DH61" s="828"/>
      <c r="DI61" s="828"/>
      <c r="DJ61" s="828"/>
      <c r="DK61" s="829"/>
      <c r="DL61" s="827"/>
      <c r="DM61" s="828"/>
      <c r="DN61" s="828"/>
      <c r="DO61" s="828"/>
      <c r="DP61" s="829"/>
      <c r="DQ61" s="827"/>
      <c r="DR61" s="828"/>
      <c r="DS61" s="828"/>
      <c r="DT61" s="828"/>
      <c r="DU61" s="829"/>
      <c r="DV61" s="830"/>
      <c r="DW61" s="831"/>
      <c r="DX61" s="831"/>
      <c r="DY61" s="831"/>
      <c r="DZ61" s="832"/>
      <c r="EA61" s="247"/>
    </row>
    <row r="62" spans="1:131" s="248" customFormat="1" ht="26.25" customHeight="1" x14ac:dyDescent="0.15">
      <c r="A62" s="262">
        <v>35</v>
      </c>
      <c r="B62" s="801"/>
      <c r="C62" s="802"/>
      <c r="D62" s="802"/>
      <c r="E62" s="802"/>
      <c r="F62" s="802"/>
      <c r="G62" s="802"/>
      <c r="H62" s="802"/>
      <c r="I62" s="802"/>
      <c r="J62" s="802"/>
      <c r="K62" s="802"/>
      <c r="L62" s="802"/>
      <c r="M62" s="802"/>
      <c r="N62" s="802"/>
      <c r="O62" s="802"/>
      <c r="P62" s="803"/>
      <c r="Q62" s="879"/>
      <c r="R62" s="880"/>
      <c r="S62" s="880"/>
      <c r="T62" s="880"/>
      <c r="U62" s="880"/>
      <c r="V62" s="880"/>
      <c r="W62" s="880"/>
      <c r="X62" s="880"/>
      <c r="Y62" s="880"/>
      <c r="Z62" s="880"/>
      <c r="AA62" s="880"/>
      <c r="AB62" s="880"/>
      <c r="AC62" s="880"/>
      <c r="AD62" s="880"/>
      <c r="AE62" s="881"/>
      <c r="AF62" s="807"/>
      <c r="AG62" s="808"/>
      <c r="AH62" s="808"/>
      <c r="AI62" s="808"/>
      <c r="AJ62" s="809"/>
      <c r="AK62" s="882"/>
      <c r="AL62" s="880"/>
      <c r="AM62" s="880"/>
      <c r="AN62" s="880"/>
      <c r="AO62" s="880"/>
      <c r="AP62" s="880"/>
      <c r="AQ62" s="880"/>
      <c r="AR62" s="880"/>
      <c r="AS62" s="880"/>
      <c r="AT62" s="880"/>
      <c r="AU62" s="880"/>
      <c r="AV62" s="880"/>
      <c r="AW62" s="880"/>
      <c r="AX62" s="880"/>
      <c r="AY62" s="880"/>
      <c r="AZ62" s="883"/>
      <c r="BA62" s="883"/>
      <c r="BB62" s="883"/>
      <c r="BC62" s="883"/>
      <c r="BD62" s="883"/>
      <c r="BE62" s="874"/>
      <c r="BF62" s="874"/>
      <c r="BG62" s="874"/>
      <c r="BH62" s="874"/>
      <c r="BI62" s="875"/>
      <c r="BJ62" s="891" t="s">
        <v>412</v>
      </c>
      <c r="BK62" s="852"/>
      <c r="BL62" s="852"/>
      <c r="BM62" s="852"/>
      <c r="BN62" s="853"/>
      <c r="BO62" s="266"/>
      <c r="BP62" s="266"/>
      <c r="BQ62" s="263">
        <v>56</v>
      </c>
      <c r="BR62" s="264"/>
      <c r="BS62" s="814"/>
      <c r="BT62" s="815"/>
      <c r="BU62" s="815"/>
      <c r="BV62" s="815"/>
      <c r="BW62" s="815"/>
      <c r="BX62" s="815"/>
      <c r="BY62" s="815"/>
      <c r="BZ62" s="815"/>
      <c r="CA62" s="815"/>
      <c r="CB62" s="815"/>
      <c r="CC62" s="815"/>
      <c r="CD62" s="815"/>
      <c r="CE62" s="815"/>
      <c r="CF62" s="815"/>
      <c r="CG62" s="816"/>
      <c r="CH62" s="827"/>
      <c r="CI62" s="828"/>
      <c r="CJ62" s="828"/>
      <c r="CK62" s="828"/>
      <c r="CL62" s="829"/>
      <c r="CM62" s="827"/>
      <c r="CN62" s="828"/>
      <c r="CO62" s="828"/>
      <c r="CP62" s="828"/>
      <c r="CQ62" s="829"/>
      <c r="CR62" s="827"/>
      <c r="CS62" s="828"/>
      <c r="CT62" s="828"/>
      <c r="CU62" s="828"/>
      <c r="CV62" s="829"/>
      <c r="CW62" s="827"/>
      <c r="CX62" s="828"/>
      <c r="CY62" s="828"/>
      <c r="CZ62" s="828"/>
      <c r="DA62" s="829"/>
      <c r="DB62" s="827"/>
      <c r="DC62" s="828"/>
      <c r="DD62" s="828"/>
      <c r="DE62" s="828"/>
      <c r="DF62" s="829"/>
      <c r="DG62" s="827"/>
      <c r="DH62" s="828"/>
      <c r="DI62" s="828"/>
      <c r="DJ62" s="828"/>
      <c r="DK62" s="829"/>
      <c r="DL62" s="827"/>
      <c r="DM62" s="828"/>
      <c r="DN62" s="828"/>
      <c r="DO62" s="828"/>
      <c r="DP62" s="829"/>
      <c r="DQ62" s="827"/>
      <c r="DR62" s="828"/>
      <c r="DS62" s="828"/>
      <c r="DT62" s="828"/>
      <c r="DU62" s="829"/>
      <c r="DV62" s="830"/>
      <c r="DW62" s="831"/>
      <c r="DX62" s="831"/>
      <c r="DY62" s="831"/>
      <c r="DZ62" s="832"/>
      <c r="EA62" s="247"/>
    </row>
    <row r="63" spans="1:131" s="248" customFormat="1" ht="26.25" customHeight="1" thickBot="1" x14ac:dyDescent="0.2">
      <c r="A63" s="265" t="s">
        <v>391</v>
      </c>
      <c r="B63" s="836" t="s">
        <v>413</v>
      </c>
      <c r="C63" s="837"/>
      <c r="D63" s="837"/>
      <c r="E63" s="837"/>
      <c r="F63" s="837"/>
      <c r="G63" s="837"/>
      <c r="H63" s="837"/>
      <c r="I63" s="837"/>
      <c r="J63" s="837"/>
      <c r="K63" s="837"/>
      <c r="L63" s="837"/>
      <c r="M63" s="837"/>
      <c r="N63" s="837"/>
      <c r="O63" s="837"/>
      <c r="P63" s="838"/>
      <c r="Q63" s="884"/>
      <c r="R63" s="885"/>
      <c r="S63" s="885"/>
      <c r="T63" s="885"/>
      <c r="U63" s="885"/>
      <c r="V63" s="885"/>
      <c r="W63" s="885"/>
      <c r="X63" s="885"/>
      <c r="Y63" s="885"/>
      <c r="Z63" s="885"/>
      <c r="AA63" s="885"/>
      <c r="AB63" s="885"/>
      <c r="AC63" s="885"/>
      <c r="AD63" s="885"/>
      <c r="AE63" s="886"/>
      <c r="AF63" s="887">
        <v>886</v>
      </c>
      <c r="AG63" s="888"/>
      <c r="AH63" s="888"/>
      <c r="AI63" s="888"/>
      <c r="AJ63" s="889"/>
      <c r="AK63" s="890"/>
      <c r="AL63" s="885"/>
      <c r="AM63" s="885"/>
      <c r="AN63" s="885"/>
      <c r="AO63" s="885"/>
      <c r="AP63" s="888">
        <v>4890</v>
      </c>
      <c r="AQ63" s="888"/>
      <c r="AR63" s="888"/>
      <c r="AS63" s="888"/>
      <c r="AT63" s="888"/>
      <c r="AU63" s="888">
        <v>2460</v>
      </c>
      <c r="AV63" s="888"/>
      <c r="AW63" s="888"/>
      <c r="AX63" s="888"/>
      <c r="AY63" s="888"/>
      <c r="AZ63" s="892"/>
      <c r="BA63" s="892"/>
      <c r="BB63" s="892"/>
      <c r="BC63" s="892"/>
      <c r="BD63" s="892"/>
      <c r="BE63" s="893"/>
      <c r="BF63" s="893"/>
      <c r="BG63" s="893"/>
      <c r="BH63" s="893"/>
      <c r="BI63" s="894"/>
      <c r="BJ63" s="895" t="s">
        <v>414</v>
      </c>
      <c r="BK63" s="896"/>
      <c r="BL63" s="896"/>
      <c r="BM63" s="896"/>
      <c r="BN63" s="897"/>
      <c r="BO63" s="266"/>
      <c r="BP63" s="266"/>
      <c r="BQ63" s="263">
        <v>57</v>
      </c>
      <c r="BR63" s="264"/>
      <c r="BS63" s="814"/>
      <c r="BT63" s="815"/>
      <c r="BU63" s="815"/>
      <c r="BV63" s="815"/>
      <c r="BW63" s="815"/>
      <c r="BX63" s="815"/>
      <c r="BY63" s="815"/>
      <c r="BZ63" s="815"/>
      <c r="CA63" s="815"/>
      <c r="CB63" s="815"/>
      <c r="CC63" s="815"/>
      <c r="CD63" s="815"/>
      <c r="CE63" s="815"/>
      <c r="CF63" s="815"/>
      <c r="CG63" s="816"/>
      <c r="CH63" s="827"/>
      <c r="CI63" s="828"/>
      <c r="CJ63" s="828"/>
      <c r="CK63" s="828"/>
      <c r="CL63" s="829"/>
      <c r="CM63" s="827"/>
      <c r="CN63" s="828"/>
      <c r="CO63" s="828"/>
      <c r="CP63" s="828"/>
      <c r="CQ63" s="829"/>
      <c r="CR63" s="827"/>
      <c r="CS63" s="828"/>
      <c r="CT63" s="828"/>
      <c r="CU63" s="828"/>
      <c r="CV63" s="829"/>
      <c r="CW63" s="827"/>
      <c r="CX63" s="828"/>
      <c r="CY63" s="828"/>
      <c r="CZ63" s="828"/>
      <c r="DA63" s="829"/>
      <c r="DB63" s="827"/>
      <c r="DC63" s="828"/>
      <c r="DD63" s="828"/>
      <c r="DE63" s="828"/>
      <c r="DF63" s="829"/>
      <c r="DG63" s="827"/>
      <c r="DH63" s="828"/>
      <c r="DI63" s="828"/>
      <c r="DJ63" s="828"/>
      <c r="DK63" s="829"/>
      <c r="DL63" s="827"/>
      <c r="DM63" s="828"/>
      <c r="DN63" s="828"/>
      <c r="DO63" s="828"/>
      <c r="DP63" s="829"/>
      <c r="DQ63" s="827"/>
      <c r="DR63" s="828"/>
      <c r="DS63" s="828"/>
      <c r="DT63" s="828"/>
      <c r="DU63" s="829"/>
      <c r="DV63" s="830"/>
      <c r="DW63" s="831"/>
      <c r="DX63" s="831"/>
      <c r="DY63" s="831"/>
      <c r="DZ63" s="832"/>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14"/>
      <c r="BT64" s="815"/>
      <c r="BU64" s="815"/>
      <c r="BV64" s="815"/>
      <c r="BW64" s="815"/>
      <c r="BX64" s="815"/>
      <c r="BY64" s="815"/>
      <c r="BZ64" s="815"/>
      <c r="CA64" s="815"/>
      <c r="CB64" s="815"/>
      <c r="CC64" s="815"/>
      <c r="CD64" s="815"/>
      <c r="CE64" s="815"/>
      <c r="CF64" s="815"/>
      <c r="CG64" s="816"/>
      <c r="CH64" s="827"/>
      <c r="CI64" s="828"/>
      <c r="CJ64" s="828"/>
      <c r="CK64" s="828"/>
      <c r="CL64" s="829"/>
      <c r="CM64" s="827"/>
      <c r="CN64" s="828"/>
      <c r="CO64" s="828"/>
      <c r="CP64" s="828"/>
      <c r="CQ64" s="829"/>
      <c r="CR64" s="827"/>
      <c r="CS64" s="828"/>
      <c r="CT64" s="828"/>
      <c r="CU64" s="828"/>
      <c r="CV64" s="829"/>
      <c r="CW64" s="827"/>
      <c r="CX64" s="828"/>
      <c r="CY64" s="828"/>
      <c r="CZ64" s="828"/>
      <c r="DA64" s="829"/>
      <c r="DB64" s="827"/>
      <c r="DC64" s="828"/>
      <c r="DD64" s="828"/>
      <c r="DE64" s="828"/>
      <c r="DF64" s="829"/>
      <c r="DG64" s="827"/>
      <c r="DH64" s="828"/>
      <c r="DI64" s="828"/>
      <c r="DJ64" s="828"/>
      <c r="DK64" s="829"/>
      <c r="DL64" s="827"/>
      <c r="DM64" s="828"/>
      <c r="DN64" s="828"/>
      <c r="DO64" s="828"/>
      <c r="DP64" s="829"/>
      <c r="DQ64" s="827"/>
      <c r="DR64" s="828"/>
      <c r="DS64" s="828"/>
      <c r="DT64" s="828"/>
      <c r="DU64" s="829"/>
      <c r="DV64" s="830"/>
      <c r="DW64" s="831"/>
      <c r="DX64" s="831"/>
      <c r="DY64" s="831"/>
      <c r="DZ64" s="832"/>
      <c r="EA64" s="247"/>
    </row>
    <row r="65" spans="1:131" s="248" customFormat="1" ht="26.25" customHeight="1" thickBot="1" x14ac:dyDescent="0.2">
      <c r="A65" s="253" t="s">
        <v>415</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14"/>
      <c r="BT65" s="815"/>
      <c r="BU65" s="815"/>
      <c r="BV65" s="815"/>
      <c r="BW65" s="815"/>
      <c r="BX65" s="815"/>
      <c r="BY65" s="815"/>
      <c r="BZ65" s="815"/>
      <c r="CA65" s="815"/>
      <c r="CB65" s="815"/>
      <c r="CC65" s="815"/>
      <c r="CD65" s="815"/>
      <c r="CE65" s="815"/>
      <c r="CF65" s="815"/>
      <c r="CG65" s="816"/>
      <c r="CH65" s="827"/>
      <c r="CI65" s="828"/>
      <c r="CJ65" s="828"/>
      <c r="CK65" s="828"/>
      <c r="CL65" s="829"/>
      <c r="CM65" s="827"/>
      <c r="CN65" s="828"/>
      <c r="CO65" s="828"/>
      <c r="CP65" s="828"/>
      <c r="CQ65" s="829"/>
      <c r="CR65" s="827"/>
      <c r="CS65" s="828"/>
      <c r="CT65" s="828"/>
      <c r="CU65" s="828"/>
      <c r="CV65" s="829"/>
      <c r="CW65" s="827"/>
      <c r="CX65" s="828"/>
      <c r="CY65" s="828"/>
      <c r="CZ65" s="828"/>
      <c r="DA65" s="829"/>
      <c r="DB65" s="827"/>
      <c r="DC65" s="828"/>
      <c r="DD65" s="828"/>
      <c r="DE65" s="828"/>
      <c r="DF65" s="829"/>
      <c r="DG65" s="827"/>
      <c r="DH65" s="828"/>
      <c r="DI65" s="828"/>
      <c r="DJ65" s="828"/>
      <c r="DK65" s="829"/>
      <c r="DL65" s="827"/>
      <c r="DM65" s="828"/>
      <c r="DN65" s="828"/>
      <c r="DO65" s="828"/>
      <c r="DP65" s="829"/>
      <c r="DQ65" s="827"/>
      <c r="DR65" s="828"/>
      <c r="DS65" s="828"/>
      <c r="DT65" s="828"/>
      <c r="DU65" s="829"/>
      <c r="DV65" s="830"/>
      <c r="DW65" s="831"/>
      <c r="DX65" s="831"/>
      <c r="DY65" s="831"/>
      <c r="DZ65" s="832"/>
      <c r="EA65" s="247"/>
    </row>
    <row r="66" spans="1:131" s="248" customFormat="1" ht="26.25" customHeight="1" x14ac:dyDescent="0.15">
      <c r="A66" s="786" t="s">
        <v>416</v>
      </c>
      <c r="B66" s="787"/>
      <c r="C66" s="787"/>
      <c r="D66" s="787"/>
      <c r="E66" s="787"/>
      <c r="F66" s="787"/>
      <c r="G66" s="787"/>
      <c r="H66" s="787"/>
      <c r="I66" s="787"/>
      <c r="J66" s="787"/>
      <c r="K66" s="787"/>
      <c r="L66" s="787"/>
      <c r="M66" s="787"/>
      <c r="N66" s="787"/>
      <c r="O66" s="787"/>
      <c r="P66" s="788"/>
      <c r="Q66" s="763" t="s">
        <v>417</v>
      </c>
      <c r="R66" s="764"/>
      <c r="S66" s="764"/>
      <c r="T66" s="764"/>
      <c r="U66" s="765"/>
      <c r="V66" s="763" t="s">
        <v>418</v>
      </c>
      <c r="W66" s="764"/>
      <c r="X66" s="764"/>
      <c r="Y66" s="764"/>
      <c r="Z66" s="765"/>
      <c r="AA66" s="763" t="s">
        <v>419</v>
      </c>
      <c r="AB66" s="764"/>
      <c r="AC66" s="764"/>
      <c r="AD66" s="764"/>
      <c r="AE66" s="765"/>
      <c r="AF66" s="898" t="s">
        <v>420</v>
      </c>
      <c r="AG66" s="859"/>
      <c r="AH66" s="859"/>
      <c r="AI66" s="859"/>
      <c r="AJ66" s="899"/>
      <c r="AK66" s="763" t="s">
        <v>421</v>
      </c>
      <c r="AL66" s="787"/>
      <c r="AM66" s="787"/>
      <c r="AN66" s="787"/>
      <c r="AO66" s="788"/>
      <c r="AP66" s="763" t="s">
        <v>422</v>
      </c>
      <c r="AQ66" s="764"/>
      <c r="AR66" s="764"/>
      <c r="AS66" s="764"/>
      <c r="AT66" s="765"/>
      <c r="AU66" s="763" t="s">
        <v>423</v>
      </c>
      <c r="AV66" s="764"/>
      <c r="AW66" s="764"/>
      <c r="AX66" s="764"/>
      <c r="AY66" s="765"/>
      <c r="AZ66" s="763" t="s">
        <v>379</v>
      </c>
      <c r="BA66" s="764"/>
      <c r="BB66" s="764"/>
      <c r="BC66" s="764"/>
      <c r="BD66" s="775"/>
      <c r="BE66" s="266"/>
      <c r="BF66" s="266"/>
      <c r="BG66" s="266"/>
      <c r="BH66" s="266"/>
      <c r="BI66" s="266"/>
      <c r="BJ66" s="266"/>
      <c r="BK66" s="266"/>
      <c r="BL66" s="266"/>
      <c r="BM66" s="266"/>
      <c r="BN66" s="266"/>
      <c r="BO66" s="266"/>
      <c r="BP66" s="266"/>
      <c r="BQ66" s="263">
        <v>60</v>
      </c>
      <c r="BR66" s="268"/>
      <c r="BS66" s="909"/>
      <c r="BT66" s="910"/>
      <c r="BU66" s="910"/>
      <c r="BV66" s="910"/>
      <c r="BW66" s="910"/>
      <c r="BX66" s="910"/>
      <c r="BY66" s="910"/>
      <c r="BZ66" s="910"/>
      <c r="CA66" s="910"/>
      <c r="CB66" s="910"/>
      <c r="CC66" s="910"/>
      <c r="CD66" s="910"/>
      <c r="CE66" s="910"/>
      <c r="CF66" s="910"/>
      <c r="CG66" s="911"/>
      <c r="CH66" s="906"/>
      <c r="CI66" s="907"/>
      <c r="CJ66" s="907"/>
      <c r="CK66" s="907"/>
      <c r="CL66" s="908"/>
      <c r="CM66" s="906"/>
      <c r="CN66" s="907"/>
      <c r="CO66" s="907"/>
      <c r="CP66" s="907"/>
      <c r="CQ66" s="908"/>
      <c r="CR66" s="906"/>
      <c r="CS66" s="907"/>
      <c r="CT66" s="907"/>
      <c r="CU66" s="907"/>
      <c r="CV66" s="908"/>
      <c r="CW66" s="906"/>
      <c r="CX66" s="907"/>
      <c r="CY66" s="907"/>
      <c r="CZ66" s="907"/>
      <c r="DA66" s="908"/>
      <c r="DB66" s="906"/>
      <c r="DC66" s="907"/>
      <c r="DD66" s="907"/>
      <c r="DE66" s="907"/>
      <c r="DF66" s="908"/>
      <c r="DG66" s="906"/>
      <c r="DH66" s="907"/>
      <c r="DI66" s="907"/>
      <c r="DJ66" s="907"/>
      <c r="DK66" s="908"/>
      <c r="DL66" s="906"/>
      <c r="DM66" s="907"/>
      <c r="DN66" s="907"/>
      <c r="DO66" s="907"/>
      <c r="DP66" s="908"/>
      <c r="DQ66" s="906"/>
      <c r="DR66" s="907"/>
      <c r="DS66" s="907"/>
      <c r="DT66" s="907"/>
      <c r="DU66" s="908"/>
      <c r="DV66" s="903"/>
      <c r="DW66" s="904"/>
      <c r="DX66" s="904"/>
      <c r="DY66" s="904"/>
      <c r="DZ66" s="905"/>
      <c r="EA66" s="247"/>
    </row>
    <row r="67" spans="1:131" s="248" customFormat="1" ht="26.25" customHeight="1" thickBot="1" x14ac:dyDescent="0.2">
      <c r="A67" s="789"/>
      <c r="B67" s="790"/>
      <c r="C67" s="790"/>
      <c r="D67" s="790"/>
      <c r="E67" s="790"/>
      <c r="F67" s="790"/>
      <c r="G67" s="790"/>
      <c r="H67" s="790"/>
      <c r="I67" s="790"/>
      <c r="J67" s="790"/>
      <c r="K67" s="790"/>
      <c r="L67" s="790"/>
      <c r="M67" s="790"/>
      <c r="N67" s="790"/>
      <c r="O67" s="790"/>
      <c r="P67" s="791"/>
      <c r="Q67" s="766"/>
      <c r="R67" s="767"/>
      <c r="S67" s="767"/>
      <c r="T67" s="767"/>
      <c r="U67" s="768"/>
      <c r="V67" s="766"/>
      <c r="W67" s="767"/>
      <c r="X67" s="767"/>
      <c r="Y67" s="767"/>
      <c r="Z67" s="768"/>
      <c r="AA67" s="766"/>
      <c r="AB67" s="767"/>
      <c r="AC67" s="767"/>
      <c r="AD67" s="767"/>
      <c r="AE67" s="768"/>
      <c r="AF67" s="900"/>
      <c r="AG67" s="862"/>
      <c r="AH67" s="862"/>
      <c r="AI67" s="862"/>
      <c r="AJ67" s="901"/>
      <c r="AK67" s="902"/>
      <c r="AL67" s="790"/>
      <c r="AM67" s="790"/>
      <c r="AN67" s="790"/>
      <c r="AO67" s="791"/>
      <c r="AP67" s="766"/>
      <c r="AQ67" s="767"/>
      <c r="AR67" s="767"/>
      <c r="AS67" s="767"/>
      <c r="AT67" s="768"/>
      <c r="AU67" s="766"/>
      <c r="AV67" s="767"/>
      <c r="AW67" s="767"/>
      <c r="AX67" s="767"/>
      <c r="AY67" s="768"/>
      <c r="AZ67" s="766"/>
      <c r="BA67" s="767"/>
      <c r="BB67" s="767"/>
      <c r="BC67" s="767"/>
      <c r="BD67" s="776"/>
      <c r="BE67" s="266"/>
      <c r="BF67" s="266"/>
      <c r="BG67" s="266"/>
      <c r="BH67" s="266"/>
      <c r="BI67" s="266"/>
      <c r="BJ67" s="266"/>
      <c r="BK67" s="266"/>
      <c r="BL67" s="266"/>
      <c r="BM67" s="266"/>
      <c r="BN67" s="266"/>
      <c r="BO67" s="266"/>
      <c r="BP67" s="266"/>
      <c r="BQ67" s="263">
        <v>61</v>
      </c>
      <c r="BR67" s="268"/>
      <c r="BS67" s="909"/>
      <c r="BT67" s="910"/>
      <c r="BU67" s="910"/>
      <c r="BV67" s="910"/>
      <c r="BW67" s="910"/>
      <c r="BX67" s="910"/>
      <c r="BY67" s="910"/>
      <c r="BZ67" s="910"/>
      <c r="CA67" s="910"/>
      <c r="CB67" s="910"/>
      <c r="CC67" s="910"/>
      <c r="CD67" s="910"/>
      <c r="CE67" s="910"/>
      <c r="CF67" s="910"/>
      <c r="CG67" s="911"/>
      <c r="CH67" s="906"/>
      <c r="CI67" s="907"/>
      <c r="CJ67" s="907"/>
      <c r="CK67" s="907"/>
      <c r="CL67" s="908"/>
      <c r="CM67" s="906"/>
      <c r="CN67" s="907"/>
      <c r="CO67" s="907"/>
      <c r="CP67" s="907"/>
      <c r="CQ67" s="908"/>
      <c r="CR67" s="906"/>
      <c r="CS67" s="907"/>
      <c r="CT67" s="907"/>
      <c r="CU67" s="907"/>
      <c r="CV67" s="908"/>
      <c r="CW67" s="906"/>
      <c r="CX67" s="907"/>
      <c r="CY67" s="907"/>
      <c r="CZ67" s="907"/>
      <c r="DA67" s="908"/>
      <c r="DB67" s="906"/>
      <c r="DC67" s="907"/>
      <c r="DD67" s="907"/>
      <c r="DE67" s="907"/>
      <c r="DF67" s="908"/>
      <c r="DG67" s="906"/>
      <c r="DH67" s="907"/>
      <c r="DI67" s="907"/>
      <c r="DJ67" s="907"/>
      <c r="DK67" s="908"/>
      <c r="DL67" s="906"/>
      <c r="DM67" s="907"/>
      <c r="DN67" s="907"/>
      <c r="DO67" s="907"/>
      <c r="DP67" s="908"/>
      <c r="DQ67" s="906"/>
      <c r="DR67" s="907"/>
      <c r="DS67" s="907"/>
      <c r="DT67" s="907"/>
      <c r="DU67" s="908"/>
      <c r="DV67" s="903"/>
      <c r="DW67" s="904"/>
      <c r="DX67" s="904"/>
      <c r="DY67" s="904"/>
      <c r="DZ67" s="905"/>
      <c r="EA67" s="247"/>
    </row>
    <row r="68" spans="1:131" s="248" customFormat="1" ht="26.25" customHeight="1" thickTop="1" x14ac:dyDescent="0.15">
      <c r="A68" s="259">
        <v>1</v>
      </c>
      <c r="B68" s="915" t="s">
        <v>583</v>
      </c>
      <c r="C68" s="916"/>
      <c r="D68" s="916"/>
      <c r="E68" s="916"/>
      <c r="F68" s="916"/>
      <c r="G68" s="916"/>
      <c r="H68" s="916"/>
      <c r="I68" s="916"/>
      <c r="J68" s="916"/>
      <c r="K68" s="916"/>
      <c r="L68" s="916"/>
      <c r="M68" s="916"/>
      <c r="N68" s="916"/>
      <c r="O68" s="916"/>
      <c r="P68" s="917"/>
      <c r="Q68" s="918">
        <v>957</v>
      </c>
      <c r="R68" s="912"/>
      <c r="S68" s="912"/>
      <c r="T68" s="912"/>
      <c r="U68" s="912"/>
      <c r="V68" s="912">
        <v>899</v>
      </c>
      <c r="W68" s="912"/>
      <c r="X68" s="912"/>
      <c r="Y68" s="912"/>
      <c r="Z68" s="912"/>
      <c r="AA68" s="912">
        <v>58</v>
      </c>
      <c r="AB68" s="912"/>
      <c r="AC68" s="912"/>
      <c r="AD68" s="912"/>
      <c r="AE68" s="912"/>
      <c r="AF68" s="912">
        <v>58</v>
      </c>
      <c r="AG68" s="912"/>
      <c r="AH68" s="912"/>
      <c r="AI68" s="912"/>
      <c r="AJ68" s="912"/>
      <c r="AK68" s="912">
        <v>92</v>
      </c>
      <c r="AL68" s="912"/>
      <c r="AM68" s="912"/>
      <c r="AN68" s="912"/>
      <c r="AO68" s="912"/>
      <c r="AP68" s="912">
        <v>4815</v>
      </c>
      <c r="AQ68" s="912"/>
      <c r="AR68" s="912"/>
      <c r="AS68" s="912"/>
      <c r="AT68" s="912"/>
      <c r="AU68" s="912">
        <v>1610</v>
      </c>
      <c r="AV68" s="912"/>
      <c r="AW68" s="912"/>
      <c r="AX68" s="912"/>
      <c r="AY68" s="912"/>
      <c r="AZ68" s="913"/>
      <c r="BA68" s="913"/>
      <c r="BB68" s="913"/>
      <c r="BC68" s="913"/>
      <c r="BD68" s="914"/>
      <c r="BE68" s="266"/>
      <c r="BF68" s="266"/>
      <c r="BG68" s="266"/>
      <c r="BH68" s="266"/>
      <c r="BI68" s="266"/>
      <c r="BJ68" s="266"/>
      <c r="BK68" s="266"/>
      <c r="BL68" s="266"/>
      <c r="BM68" s="266"/>
      <c r="BN68" s="266"/>
      <c r="BO68" s="266"/>
      <c r="BP68" s="266"/>
      <c r="BQ68" s="263">
        <v>62</v>
      </c>
      <c r="BR68" s="268"/>
      <c r="BS68" s="909"/>
      <c r="BT68" s="910"/>
      <c r="BU68" s="910"/>
      <c r="BV68" s="910"/>
      <c r="BW68" s="910"/>
      <c r="BX68" s="910"/>
      <c r="BY68" s="910"/>
      <c r="BZ68" s="910"/>
      <c r="CA68" s="910"/>
      <c r="CB68" s="910"/>
      <c r="CC68" s="910"/>
      <c r="CD68" s="910"/>
      <c r="CE68" s="910"/>
      <c r="CF68" s="910"/>
      <c r="CG68" s="911"/>
      <c r="CH68" s="906"/>
      <c r="CI68" s="907"/>
      <c r="CJ68" s="907"/>
      <c r="CK68" s="907"/>
      <c r="CL68" s="908"/>
      <c r="CM68" s="906"/>
      <c r="CN68" s="907"/>
      <c r="CO68" s="907"/>
      <c r="CP68" s="907"/>
      <c r="CQ68" s="908"/>
      <c r="CR68" s="906"/>
      <c r="CS68" s="907"/>
      <c r="CT68" s="907"/>
      <c r="CU68" s="907"/>
      <c r="CV68" s="908"/>
      <c r="CW68" s="906"/>
      <c r="CX68" s="907"/>
      <c r="CY68" s="907"/>
      <c r="CZ68" s="907"/>
      <c r="DA68" s="908"/>
      <c r="DB68" s="906"/>
      <c r="DC68" s="907"/>
      <c r="DD68" s="907"/>
      <c r="DE68" s="907"/>
      <c r="DF68" s="908"/>
      <c r="DG68" s="906"/>
      <c r="DH68" s="907"/>
      <c r="DI68" s="907"/>
      <c r="DJ68" s="907"/>
      <c r="DK68" s="908"/>
      <c r="DL68" s="906"/>
      <c r="DM68" s="907"/>
      <c r="DN68" s="907"/>
      <c r="DO68" s="907"/>
      <c r="DP68" s="908"/>
      <c r="DQ68" s="906"/>
      <c r="DR68" s="907"/>
      <c r="DS68" s="907"/>
      <c r="DT68" s="907"/>
      <c r="DU68" s="908"/>
      <c r="DV68" s="903"/>
      <c r="DW68" s="904"/>
      <c r="DX68" s="904"/>
      <c r="DY68" s="904"/>
      <c r="DZ68" s="905"/>
      <c r="EA68" s="247"/>
    </row>
    <row r="69" spans="1:131" s="248" customFormat="1" ht="26.25" customHeight="1" x14ac:dyDescent="0.15">
      <c r="A69" s="262">
        <v>2</v>
      </c>
      <c r="B69" s="919" t="s">
        <v>584</v>
      </c>
      <c r="C69" s="920"/>
      <c r="D69" s="920"/>
      <c r="E69" s="920"/>
      <c r="F69" s="920"/>
      <c r="G69" s="920"/>
      <c r="H69" s="920"/>
      <c r="I69" s="920"/>
      <c r="J69" s="920"/>
      <c r="K69" s="920"/>
      <c r="L69" s="920"/>
      <c r="M69" s="920"/>
      <c r="N69" s="920"/>
      <c r="O69" s="920"/>
      <c r="P69" s="921"/>
      <c r="Q69" s="922">
        <v>12</v>
      </c>
      <c r="R69" s="877"/>
      <c r="S69" s="877"/>
      <c r="T69" s="877"/>
      <c r="U69" s="877"/>
      <c r="V69" s="877">
        <v>9</v>
      </c>
      <c r="W69" s="877"/>
      <c r="X69" s="877"/>
      <c r="Y69" s="877"/>
      <c r="Z69" s="877"/>
      <c r="AA69" s="877">
        <v>3</v>
      </c>
      <c r="AB69" s="877"/>
      <c r="AC69" s="877"/>
      <c r="AD69" s="877"/>
      <c r="AE69" s="877"/>
      <c r="AF69" s="877">
        <v>3</v>
      </c>
      <c r="AG69" s="877"/>
      <c r="AH69" s="877"/>
      <c r="AI69" s="877"/>
      <c r="AJ69" s="877"/>
      <c r="AK69" s="877" t="s">
        <v>595</v>
      </c>
      <c r="AL69" s="877"/>
      <c r="AM69" s="877"/>
      <c r="AN69" s="877"/>
      <c r="AO69" s="877"/>
      <c r="AP69" s="877" t="s">
        <v>595</v>
      </c>
      <c r="AQ69" s="877"/>
      <c r="AR69" s="877"/>
      <c r="AS69" s="877"/>
      <c r="AT69" s="877"/>
      <c r="AU69" s="877" t="s">
        <v>595</v>
      </c>
      <c r="AV69" s="877"/>
      <c r="AW69" s="877"/>
      <c r="AX69" s="877"/>
      <c r="AY69" s="877"/>
      <c r="AZ69" s="923"/>
      <c r="BA69" s="923"/>
      <c r="BB69" s="923"/>
      <c r="BC69" s="923"/>
      <c r="BD69" s="924"/>
      <c r="BE69" s="266"/>
      <c r="BF69" s="266"/>
      <c r="BG69" s="266"/>
      <c r="BH69" s="266"/>
      <c r="BI69" s="266"/>
      <c r="BJ69" s="266"/>
      <c r="BK69" s="266"/>
      <c r="BL69" s="266"/>
      <c r="BM69" s="266"/>
      <c r="BN69" s="266"/>
      <c r="BO69" s="266"/>
      <c r="BP69" s="266"/>
      <c r="BQ69" s="263">
        <v>63</v>
      </c>
      <c r="BR69" s="268"/>
      <c r="BS69" s="909"/>
      <c r="BT69" s="910"/>
      <c r="BU69" s="910"/>
      <c r="BV69" s="910"/>
      <c r="BW69" s="910"/>
      <c r="BX69" s="910"/>
      <c r="BY69" s="910"/>
      <c r="BZ69" s="910"/>
      <c r="CA69" s="910"/>
      <c r="CB69" s="910"/>
      <c r="CC69" s="910"/>
      <c r="CD69" s="910"/>
      <c r="CE69" s="910"/>
      <c r="CF69" s="910"/>
      <c r="CG69" s="911"/>
      <c r="CH69" s="906"/>
      <c r="CI69" s="907"/>
      <c r="CJ69" s="907"/>
      <c r="CK69" s="907"/>
      <c r="CL69" s="908"/>
      <c r="CM69" s="906"/>
      <c r="CN69" s="907"/>
      <c r="CO69" s="907"/>
      <c r="CP69" s="907"/>
      <c r="CQ69" s="908"/>
      <c r="CR69" s="906"/>
      <c r="CS69" s="907"/>
      <c r="CT69" s="907"/>
      <c r="CU69" s="907"/>
      <c r="CV69" s="908"/>
      <c r="CW69" s="906"/>
      <c r="CX69" s="907"/>
      <c r="CY69" s="907"/>
      <c r="CZ69" s="907"/>
      <c r="DA69" s="908"/>
      <c r="DB69" s="906"/>
      <c r="DC69" s="907"/>
      <c r="DD69" s="907"/>
      <c r="DE69" s="907"/>
      <c r="DF69" s="908"/>
      <c r="DG69" s="906"/>
      <c r="DH69" s="907"/>
      <c r="DI69" s="907"/>
      <c r="DJ69" s="907"/>
      <c r="DK69" s="908"/>
      <c r="DL69" s="906"/>
      <c r="DM69" s="907"/>
      <c r="DN69" s="907"/>
      <c r="DO69" s="907"/>
      <c r="DP69" s="908"/>
      <c r="DQ69" s="906"/>
      <c r="DR69" s="907"/>
      <c r="DS69" s="907"/>
      <c r="DT69" s="907"/>
      <c r="DU69" s="908"/>
      <c r="DV69" s="903"/>
      <c r="DW69" s="904"/>
      <c r="DX69" s="904"/>
      <c r="DY69" s="904"/>
      <c r="DZ69" s="905"/>
      <c r="EA69" s="247"/>
    </row>
    <row r="70" spans="1:131" s="248" customFormat="1" ht="26.25" customHeight="1" x14ac:dyDescent="0.15">
      <c r="A70" s="262">
        <v>3</v>
      </c>
      <c r="B70" s="919" t="s">
        <v>585</v>
      </c>
      <c r="C70" s="920"/>
      <c r="D70" s="920"/>
      <c r="E70" s="920"/>
      <c r="F70" s="920"/>
      <c r="G70" s="920"/>
      <c r="H70" s="920"/>
      <c r="I70" s="920"/>
      <c r="J70" s="920"/>
      <c r="K70" s="920"/>
      <c r="L70" s="920"/>
      <c r="M70" s="920"/>
      <c r="N70" s="920"/>
      <c r="O70" s="920"/>
      <c r="P70" s="921"/>
      <c r="Q70" s="922">
        <v>8794</v>
      </c>
      <c r="R70" s="877"/>
      <c r="S70" s="877"/>
      <c r="T70" s="877"/>
      <c r="U70" s="877"/>
      <c r="V70" s="877">
        <v>8256</v>
      </c>
      <c r="W70" s="877"/>
      <c r="X70" s="877"/>
      <c r="Y70" s="877"/>
      <c r="Z70" s="877"/>
      <c r="AA70" s="877">
        <v>538</v>
      </c>
      <c r="AB70" s="877"/>
      <c r="AC70" s="877"/>
      <c r="AD70" s="877"/>
      <c r="AE70" s="877"/>
      <c r="AF70" s="877">
        <v>538</v>
      </c>
      <c r="AG70" s="877"/>
      <c r="AH70" s="877"/>
      <c r="AI70" s="877"/>
      <c r="AJ70" s="877"/>
      <c r="AK70" s="877">
        <v>1022</v>
      </c>
      <c r="AL70" s="877"/>
      <c r="AM70" s="877"/>
      <c r="AN70" s="877"/>
      <c r="AO70" s="877"/>
      <c r="AP70" s="877" t="s">
        <v>595</v>
      </c>
      <c r="AQ70" s="877"/>
      <c r="AR70" s="877"/>
      <c r="AS70" s="877"/>
      <c r="AT70" s="877"/>
      <c r="AU70" s="877" t="s">
        <v>595</v>
      </c>
      <c r="AV70" s="877"/>
      <c r="AW70" s="877"/>
      <c r="AX70" s="877"/>
      <c r="AY70" s="877"/>
      <c r="AZ70" s="923"/>
      <c r="BA70" s="923"/>
      <c r="BB70" s="923"/>
      <c r="BC70" s="923"/>
      <c r="BD70" s="924"/>
      <c r="BE70" s="266"/>
      <c r="BF70" s="266"/>
      <c r="BG70" s="266"/>
      <c r="BH70" s="266"/>
      <c r="BI70" s="266"/>
      <c r="BJ70" s="266"/>
      <c r="BK70" s="266"/>
      <c r="BL70" s="266"/>
      <c r="BM70" s="266"/>
      <c r="BN70" s="266"/>
      <c r="BO70" s="266"/>
      <c r="BP70" s="266"/>
      <c r="BQ70" s="263">
        <v>64</v>
      </c>
      <c r="BR70" s="268"/>
      <c r="BS70" s="909"/>
      <c r="BT70" s="910"/>
      <c r="BU70" s="910"/>
      <c r="BV70" s="910"/>
      <c r="BW70" s="910"/>
      <c r="BX70" s="910"/>
      <c r="BY70" s="910"/>
      <c r="BZ70" s="910"/>
      <c r="CA70" s="910"/>
      <c r="CB70" s="910"/>
      <c r="CC70" s="910"/>
      <c r="CD70" s="910"/>
      <c r="CE70" s="910"/>
      <c r="CF70" s="910"/>
      <c r="CG70" s="911"/>
      <c r="CH70" s="906"/>
      <c r="CI70" s="907"/>
      <c r="CJ70" s="907"/>
      <c r="CK70" s="907"/>
      <c r="CL70" s="908"/>
      <c r="CM70" s="906"/>
      <c r="CN70" s="907"/>
      <c r="CO70" s="907"/>
      <c r="CP70" s="907"/>
      <c r="CQ70" s="908"/>
      <c r="CR70" s="906"/>
      <c r="CS70" s="907"/>
      <c r="CT70" s="907"/>
      <c r="CU70" s="907"/>
      <c r="CV70" s="908"/>
      <c r="CW70" s="906"/>
      <c r="CX70" s="907"/>
      <c r="CY70" s="907"/>
      <c r="CZ70" s="907"/>
      <c r="DA70" s="908"/>
      <c r="DB70" s="906"/>
      <c r="DC70" s="907"/>
      <c r="DD70" s="907"/>
      <c r="DE70" s="907"/>
      <c r="DF70" s="908"/>
      <c r="DG70" s="906"/>
      <c r="DH70" s="907"/>
      <c r="DI70" s="907"/>
      <c r="DJ70" s="907"/>
      <c r="DK70" s="908"/>
      <c r="DL70" s="906"/>
      <c r="DM70" s="907"/>
      <c r="DN70" s="907"/>
      <c r="DO70" s="907"/>
      <c r="DP70" s="908"/>
      <c r="DQ70" s="906"/>
      <c r="DR70" s="907"/>
      <c r="DS70" s="907"/>
      <c r="DT70" s="907"/>
      <c r="DU70" s="908"/>
      <c r="DV70" s="903"/>
      <c r="DW70" s="904"/>
      <c r="DX70" s="904"/>
      <c r="DY70" s="904"/>
      <c r="DZ70" s="905"/>
      <c r="EA70" s="247"/>
    </row>
    <row r="71" spans="1:131" s="248" customFormat="1" ht="26.25" customHeight="1" x14ac:dyDescent="0.15">
      <c r="A71" s="262">
        <v>4</v>
      </c>
      <c r="B71" s="919" t="s">
        <v>586</v>
      </c>
      <c r="C71" s="920"/>
      <c r="D71" s="920"/>
      <c r="E71" s="920"/>
      <c r="F71" s="920"/>
      <c r="G71" s="920"/>
      <c r="H71" s="920"/>
      <c r="I71" s="920"/>
      <c r="J71" s="920"/>
      <c r="K71" s="920"/>
      <c r="L71" s="920"/>
      <c r="M71" s="920"/>
      <c r="N71" s="920"/>
      <c r="O71" s="920"/>
      <c r="P71" s="921"/>
      <c r="Q71" s="922">
        <v>49</v>
      </c>
      <c r="R71" s="877"/>
      <c r="S71" s="877"/>
      <c r="T71" s="877"/>
      <c r="U71" s="877"/>
      <c r="V71" s="877">
        <v>33</v>
      </c>
      <c r="W71" s="877"/>
      <c r="X71" s="877"/>
      <c r="Y71" s="877"/>
      <c r="Z71" s="877"/>
      <c r="AA71" s="877">
        <v>16</v>
      </c>
      <c r="AB71" s="877"/>
      <c r="AC71" s="877"/>
      <c r="AD71" s="877"/>
      <c r="AE71" s="877"/>
      <c r="AF71" s="877">
        <v>16</v>
      </c>
      <c r="AG71" s="877"/>
      <c r="AH71" s="877"/>
      <c r="AI71" s="877"/>
      <c r="AJ71" s="877"/>
      <c r="AK71" s="877" t="s">
        <v>595</v>
      </c>
      <c r="AL71" s="877"/>
      <c r="AM71" s="877"/>
      <c r="AN71" s="877"/>
      <c r="AO71" s="877"/>
      <c r="AP71" s="877" t="s">
        <v>595</v>
      </c>
      <c r="AQ71" s="877"/>
      <c r="AR71" s="877"/>
      <c r="AS71" s="877"/>
      <c r="AT71" s="877"/>
      <c r="AU71" s="877" t="s">
        <v>595</v>
      </c>
      <c r="AV71" s="877"/>
      <c r="AW71" s="877"/>
      <c r="AX71" s="877"/>
      <c r="AY71" s="877"/>
      <c r="AZ71" s="923"/>
      <c r="BA71" s="923"/>
      <c r="BB71" s="923"/>
      <c r="BC71" s="923"/>
      <c r="BD71" s="924"/>
      <c r="BE71" s="266"/>
      <c r="BF71" s="266"/>
      <c r="BG71" s="266"/>
      <c r="BH71" s="266"/>
      <c r="BI71" s="266"/>
      <c r="BJ71" s="266"/>
      <c r="BK71" s="266"/>
      <c r="BL71" s="266"/>
      <c r="BM71" s="266"/>
      <c r="BN71" s="266"/>
      <c r="BO71" s="266"/>
      <c r="BP71" s="266"/>
      <c r="BQ71" s="263">
        <v>65</v>
      </c>
      <c r="BR71" s="268"/>
      <c r="BS71" s="909"/>
      <c r="BT71" s="910"/>
      <c r="BU71" s="910"/>
      <c r="BV71" s="910"/>
      <c r="BW71" s="910"/>
      <c r="BX71" s="910"/>
      <c r="BY71" s="910"/>
      <c r="BZ71" s="910"/>
      <c r="CA71" s="910"/>
      <c r="CB71" s="910"/>
      <c r="CC71" s="910"/>
      <c r="CD71" s="910"/>
      <c r="CE71" s="910"/>
      <c r="CF71" s="910"/>
      <c r="CG71" s="911"/>
      <c r="CH71" s="906"/>
      <c r="CI71" s="907"/>
      <c r="CJ71" s="907"/>
      <c r="CK71" s="907"/>
      <c r="CL71" s="908"/>
      <c r="CM71" s="906"/>
      <c r="CN71" s="907"/>
      <c r="CO71" s="907"/>
      <c r="CP71" s="907"/>
      <c r="CQ71" s="908"/>
      <c r="CR71" s="906"/>
      <c r="CS71" s="907"/>
      <c r="CT71" s="907"/>
      <c r="CU71" s="907"/>
      <c r="CV71" s="908"/>
      <c r="CW71" s="906"/>
      <c r="CX71" s="907"/>
      <c r="CY71" s="907"/>
      <c r="CZ71" s="907"/>
      <c r="DA71" s="908"/>
      <c r="DB71" s="906"/>
      <c r="DC71" s="907"/>
      <c r="DD71" s="907"/>
      <c r="DE71" s="907"/>
      <c r="DF71" s="908"/>
      <c r="DG71" s="906"/>
      <c r="DH71" s="907"/>
      <c r="DI71" s="907"/>
      <c r="DJ71" s="907"/>
      <c r="DK71" s="908"/>
      <c r="DL71" s="906"/>
      <c r="DM71" s="907"/>
      <c r="DN71" s="907"/>
      <c r="DO71" s="907"/>
      <c r="DP71" s="908"/>
      <c r="DQ71" s="906"/>
      <c r="DR71" s="907"/>
      <c r="DS71" s="907"/>
      <c r="DT71" s="907"/>
      <c r="DU71" s="908"/>
      <c r="DV71" s="903"/>
      <c r="DW71" s="904"/>
      <c r="DX71" s="904"/>
      <c r="DY71" s="904"/>
      <c r="DZ71" s="905"/>
      <c r="EA71" s="247"/>
    </row>
    <row r="72" spans="1:131" s="248" customFormat="1" ht="26.25" customHeight="1" x14ac:dyDescent="0.15">
      <c r="A72" s="262">
        <v>5</v>
      </c>
      <c r="B72" s="919" t="s">
        <v>587</v>
      </c>
      <c r="C72" s="920"/>
      <c r="D72" s="920"/>
      <c r="E72" s="920"/>
      <c r="F72" s="920"/>
      <c r="G72" s="920"/>
      <c r="H72" s="920"/>
      <c r="I72" s="920"/>
      <c r="J72" s="920"/>
      <c r="K72" s="920"/>
      <c r="L72" s="920"/>
      <c r="M72" s="920"/>
      <c r="N72" s="920"/>
      <c r="O72" s="920"/>
      <c r="P72" s="921"/>
      <c r="Q72" s="922">
        <v>12</v>
      </c>
      <c r="R72" s="877"/>
      <c r="S72" s="877"/>
      <c r="T72" s="877"/>
      <c r="U72" s="877"/>
      <c r="V72" s="877">
        <v>9</v>
      </c>
      <c r="W72" s="877"/>
      <c r="X72" s="877"/>
      <c r="Y72" s="877"/>
      <c r="Z72" s="877"/>
      <c r="AA72" s="877">
        <v>3</v>
      </c>
      <c r="AB72" s="877"/>
      <c r="AC72" s="877"/>
      <c r="AD72" s="877"/>
      <c r="AE72" s="877"/>
      <c r="AF72" s="877">
        <v>3</v>
      </c>
      <c r="AG72" s="877"/>
      <c r="AH72" s="877"/>
      <c r="AI72" s="877"/>
      <c r="AJ72" s="877"/>
      <c r="AK72" s="877" t="s">
        <v>595</v>
      </c>
      <c r="AL72" s="877"/>
      <c r="AM72" s="877"/>
      <c r="AN72" s="877"/>
      <c r="AO72" s="877"/>
      <c r="AP72" s="877" t="s">
        <v>595</v>
      </c>
      <c r="AQ72" s="877"/>
      <c r="AR72" s="877"/>
      <c r="AS72" s="877"/>
      <c r="AT72" s="877"/>
      <c r="AU72" s="877" t="s">
        <v>595</v>
      </c>
      <c r="AV72" s="877"/>
      <c r="AW72" s="877"/>
      <c r="AX72" s="877"/>
      <c r="AY72" s="877"/>
      <c r="AZ72" s="923"/>
      <c r="BA72" s="923"/>
      <c r="BB72" s="923"/>
      <c r="BC72" s="923"/>
      <c r="BD72" s="924"/>
      <c r="BE72" s="266"/>
      <c r="BF72" s="266"/>
      <c r="BG72" s="266"/>
      <c r="BH72" s="266"/>
      <c r="BI72" s="266"/>
      <c r="BJ72" s="266"/>
      <c r="BK72" s="266"/>
      <c r="BL72" s="266"/>
      <c r="BM72" s="266"/>
      <c r="BN72" s="266"/>
      <c r="BO72" s="266"/>
      <c r="BP72" s="266"/>
      <c r="BQ72" s="263">
        <v>66</v>
      </c>
      <c r="BR72" s="268"/>
      <c r="BS72" s="909"/>
      <c r="BT72" s="910"/>
      <c r="BU72" s="910"/>
      <c r="BV72" s="910"/>
      <c r="BW72" s="910"/>
      <c r="BX72" s="910"/>
      <c r="BY72" s="910"/>
      <c r="BZ72" s="910"/>
      <c r="CA72" s="910"/>
      <c r="CB72" s="910"/>
      <c r="CC72" s="910"/>
      <c r="CD72" s="910"/>
      <c r="CE72" s="910"/>
      <c r="CF72" s="910"/>
      <c r="CG72" s="911"/>
      <c r="CH72" s="906"/>
      <c r="CI72" s="907"/>
      <c r="CJ72" s="907"/>
      <c r="CK72" s="907"/>
      <c r="CL72" s="908"/>
      <c r="CM72" s="906"/>
      <c r="CN72" s="907"/>
      <c r="CO72" s="907"/>
      <c r="CP72" s="907"/>
      <c r="CQ72" s="908"/>
      <c r="CR72" s="906"/>
      <c r="CS72" s="907"/>
      <c r="CT72" s="907"/>
      <c r="CU72" s="907"/>
      <c r="CV72" s="908"/>
      <c r="CW72" s="906"/>
      <c r="CX72" s="907"/>
      <c r="CY72" s="907"/>
      <c r="CZ72" s="907"/>
      <c r="DA72" s="908"/>
      <c r="DB72" s="906"/>
      <c r="DC72" s="907"/>
      <c r="DD72" s="907"/>
      <c r="DE72" s="907"/>
      <c r="DF72" s="908"/>
      <c r="DG72" s="906"/>
      <c r="DH72" s="907"/>
      <c r="DI72" s="907"/>
      <c r="DJ72" s="907"/>
      <c r="DK72" s="908"/>
      <c r="DL72" s="906"/>
      <c r="DM72" s="907"/>
      <c r="DN72" s="907"/>
      <c r="DO72" s="907"/>
      <c r="DP72" s="908"/>
      <c r="DQ72" s="906"/>
      <c r="DR72" s="907"/>
      <c r="DS72" s="907"/>
      <c r="DT72" s="907"/>
      <c r="DU72" s="908"/>
      <c r="DV72" s="903"/>
      <c r="DW72" s="904"/>
      <c r="DX72" s="904"/>
      <c r="DY72" s="904"/>
      <c r="DZ72" s="905"/>
      <c r="EA72" s="247"/>
    </row>
    <row r="73" spans="1:131" s="248" customFormat="1" ht="26.25" customHeight="1" x14ac:dyDescent="0.15">
      <c r="A73" s="262">
        <v>6</v>
      </c>
      <c r="B73" s="919" t="s">
        <v>588</v>
      </c>
      <c r="C73" s="920"/>
      <c r="D73" s="920"/>
      <c r="E73" s="920"/>
      <c r="F73" s="920"/>
      <c r="G73" s="920"/>
      <c r="H73" s="920"/>
      <c r="I73" s="920"/>
      <c r="J73" s="920"/>
      <c r="K73" s="920"/>
      <c r="L73" s="920"/>
      <c r="M73" s="920"/>
      <c r="N73" s="920"/>
      <c r="O73" s="920"/>
      <c r="P73" s="921"/>
      <c r="Q73" s="922">
        <v>2</v>
      </c>
      <c r="R73" s="877"/>
      <c r="S73" s="877"/>
      <c r="T73" s="877"/>
      <c r="U73" s="877"/>
      <c r="V73" s="877">
        <v>1</v>
      </c>
      <c r="W73" s="877"/>
      <c r="X73" s="877"/>
      <c r="Y73" s="877"/>
      <c r="Z73" s="877"/>
      <c r="AA73" s="877">
        <v>1</v>
      </c>
      <c r="AB73" s="877"/>
      <c r="AC73" s="877"/>
      <c r="AD73" s="877"/>
      <c r="AE73" s="877"/>
      <c r="AF73" s="877">
        <v>1</v>
      </c>
      <c r="AG73" s="877"/>
      <c r="AH73" s="877"/>
      <c r="AI73" s="877"/>
      <c r="AJ73" s="877"/>
      <c r="AK73" s="877" t="s">
        <v>595</v>
      </c>
      <c r="AL73" s="877"/>
      <c r="AM73" s="877"/>
      <c r="AN73" s="877"/>
      <c r="AO73" s="877"/>
      <c r="AP73" s="877" t="s">
        <v>595</v>
      </c>
      <c r="AQ73" s="877"/>
      <c r="AR73" s="877"/>
      <c r="AS73" s="877"/>
      <c r="AT73" s="877"/>
      <c r="AU73" s="877" t="s">
        <v>595</v>
      </c>
      <c r="AV73" s="877"/>
      <c r="AW73" s="877"/>
      <c r="AX73" s="877"/>
      <c r="AY73" s="877"/>
      <c r="AZ73" s="923"/>
      <c r="BA73" s="923"/>
      <c r="BB73" s="923"/>
      <c r="BC73" s="923"/>
      <c r="BD73" s="924"/>
      <c r="BE73" s="266"/>
      <c r="BF73" s="266"/>
      <c r="BG73" s="266"/>
      <c r="BH73" s="266"/>
      <c r="BI73" s="266"/>
      <c r="BJ73" s="266"/>
      <c r="BK73" s="266"/>
      <c r="BL73" s="266"/>
      <c r="BM73" s="266"/>
      <c r="BN73" s="266"/>
      <c r="BO73" s="266"/>
      <c r="BP73" s="266"/>
      <c r="BQ73" s="263">
        <v>67</v>
      </c>
      <c r="BR73" s="268"/>
      <c r="BS73" s="909"/>
      <c r="BT73" s="910"/>
      <c r="BU73" s="910"/>
      <c r="BV73" s="910"/>
      <c r="BW73" s="910"/>
      <c r="BX73" s="910"/>
      <c r="BY73" s="910"/>
      <c r="BZ73" s="910"/>
      <c r="CA73" s="910"/>
      <c r="CB73" s="910"/>
      <c r="CC73" s="910"/>
      <c r="CD73" s="910"/>
      <c r="CE73" s="910"/>
      <c r="CF73" s="910"/>
      <c r="CG73" s="911"/>
      <c r="CH73" s="906"/>
      <c r="CI73" s="907"/>
      <c r="CJ73" s="907"/>
      <c r="CK73" s="907"/>
      <c r="CL73" s="908"/>
      <c r="CM73" s="906"/>
      <c r="CN73" s="907"/>
      <c r="CO73" s="907"/>
      <c r="CP73" s="907"/>
      <c r="CQ73" s="908"/>
      <c r="CR73" s="906"/>
      <c r="CS73" s="907"/>
      <c r="CT73" s="907"/>
      <c r="CU73" s="907"/>
      <c r="CV73" s="908"/>
      <c r="CW73" s="906"/>
      <c r="CX73" s="907"/>
      <c r="CY73" s="907"/>
      <c r="CZ73" s="907"/>
      <c r="DA73" s="908"/>
      <c r="DB73" s="906"/>
      <c r="DC73" s="907"/>
      <c r="DD73" s="907"/>
      <c r="DE73" s="907"/>
      <c r="DF73" s="908"/>
      <c r="DG73" s="906"/>
      <c r="DH73" s="907"/>
      <c r="DI73" s="907"/>
      <c r="DJ73" s="907"/>
      <c r="DK73" s="908"/>
      <c r="DL73" s="906"/>
      <c r="DM73" s="907"/>
      <c r="DN73" s="907"/>
      <c r="DO73" s="907"/>
      <c r="DP73" s="908"/>
      <c r="DQ73" s="906"/>
      <c r="DR73" s="907"/>
      <c r="DS73" s="907"/>
      <c r="DT73" s="907"/>
      <c r="DU73" s="908"/>
      <c r="DV73" s="903"/>
      <c r="DW73" s="904"/>
      <c r="DX73" s="904"/>
      <c r="DY73" s="904"/>
      <c r="DZ73" s="905"/>
      <c r="EA73" s="247"/>
    </row>
    <row r="74" spans="1:131" s="248" customFormat="1" ht="26.25" customHeight="1" x14ac:dyDescent="0.15">
      <c r="A74" s="262">
        <v>7</v>
      </c>
      <c r="B74" s="919" t="s">
        <v>589</v>
      </c>
      <c r="C74" s="920"/>
      <c r="D74" s="920"/>
      <c r="E74" s="920"/>
      <c r="F74" s="920"/>
      <c r="G74" s="920"/>
      <c r="H74" s="920"/>
      <c r="I74" s="920"/>
      <c r="J74" s="920"/>
      <c r="K74" s="920"/>
      <c r="L74" s="920"/>
      <c r="M74" s="920"/>
      <c r="N74" s="920"/>
      <c r="O74" s="920"/>
      <c r="P74" s="921"/>
      <c r="Q74" s="922">
        <v>5</v>
      </c>
      <c r="R74" s="877"/>
      <c r="S74" s="877"/>
      <c r="T74" s="877"/>
      <c r="U74" s="877"/>
      <c r="V74" s="877">
        <v>3</v>
      </c>
      <c r="W74" s="877"/>
      <c r="X74" s="877"/>
      <c r="Y74" s="877"/>
      <c r="Z74" s="877"/>
      <c r="AA74" s="877">
        <v>2</v>
      </c>
      <c r="AB74" s="877"/>
      <c r="AC74" s="877"/>
      <c r="AD74" s="877"/>
      <c r="AE74" s="877"/>
      <c r="AF74" s="877">
        <v>2</v>
      </c>
      <c r="AG74" s="877"/>
      <c r="AH74" s="877"/>
      <c r="AI74" s="877"/>
      <c r="AJ74" s="877"/>
      <c r="AK74" s="877" t="s">
        <v>596</v>
      </c>
      <c r="AL74" s="877"/>
      <c r="AM74" s="877"/>
      <c r="AN74" s="877"/>
      <c r="AO74" s="877"/>
      <c r="AP74" s="877" t="s">
        <v>595</v>
      </c>
      <c r="AQ74" s="877"/>
      <c r="AR74" s="877"/>
      <c r="AS74" s="877"/>
      <c r="AT74" s="877"/>
      <c r="AU74" s="877" t="s">
        <v>595</v>
      </c>
      <c r="AV74" s="877"/>
      <c r="AW74" s="877"/>
      <c r="AX74" s="877"/>
      <c r="AY74" s="877"/>
      <c r="AZ74" s="923"/>
      <c r="BA74" s="923"/>
      <c r="BB74" s="923"/>
      <c r="BC74" s="923"/>
      <c r="BD74" s="924"/>
      <c r="BE74" s="266"/>
      <c r="BF74" s="266"/>
      <c r="BG74" s="266"/>
      <c r="BH74" s="266"/>
      <c r="BI74" s="266"/>
      <c r="BJ74" s="266"/>
      <c r="BK74" s="266"/>
      <c r="BL74" s="266"/>
      <c r="BM74" s="266"/>
      <c r="BN74" s="266"/>
      <c r="BO74" s="266"/>
      <c r="BP74" s="266"/>
      <c r="BQ74" s="263">
        <v>68</v>
      </c>
      <c r="BR74" s="268"/>
      <c r="BS74" s="909"/>
      <c r="BT74" s="910"/>
      <c r="BU74" s="910"/>
      <c r="BV74" s="910"/>
      <c r="BW74" s="910"/>
      <c r="BX74" s="910"/>
      <c r="BY74" s="910"/>
      <c r="BZ74" s="910"/>
      <c r="CA74" s="910"/>
      <c r="CB74" s="910"/>
      <c r="CC74" s="910"/>
      <c r="CD74" s="910"/>
      <c r="CE74" s="910"/>
      <c r="CF74" s="910"/>
      <c r="CG74" s="911"/>
      <c r="CH74" s="906"/>
      <c r="CI74" s="907"/>
      <c r="CJ74" s="907"/>
      <c r="CK74" s="907"/>
      <c r="CL74" s="908"/>
      <c r="CM74" s="906"/>
      <c r="CN74" s="907"/>
      <c r="CO74" s="907"/>
      <c r="CP74" s="907"/>
      <c r="CQ74" s="908"/>
      <c r="CR74" s="906"/>
      <c r="CS74" s="907"/>
      <c r="CT74" s="907"/>
      <c r="CU74" s="907"/>
      <c r="CV74" s="908"/>
      <c r="CW74" s="906"/>
      <c r="CX74" s="907"/>
      <c r="CY74" s="907"/>
      <c r="CZ74" s="907"/>
      <c r="DA74" s="908"/>
      <c r="DB74" s="906"/>
      <c r="DC74" s="907"/>
      <c r="DD74" s="907"/>
      <c r="DE74" s="907"/>
      <c r="DF74" s="908"/>
      <c r="DG74" s="906"/>
      <c r="DH74" s="907"/>
      <c r="DI74" s="907"/>
      <c r="DJ74" s="907"/>
      <c r="DK74" s="908"/>
      <c r="DL74" s="906"/>
      <c r="DM74" s="907"/>
      <c r="DN74" s="907"/>
      <c r="DO74" s="907"/>
      <c r="DP74" s="908"/>
      <c r="DQ74" s="906"/>
      <c r="DR74" s="907"/>
      <c r="DS74" s="907"/>
      <c r="DT74" s="907"/>
      <c r="DU74" s="908"/>
      <c r="DV74" s="903"/>
      <c r="DW74" s="904"/>
      <c r="DX74" s="904"/>
      <c r="DY74" s="904"/>
      <c r="DZ74" s="905"/>
      <c r="EA74" s="247"/>
    </row>
    <row r="75" spans="1:131" s="248" customFormat="1" ht="26.25" customHeight="1" x14ac:dyDescent="0.15">
      <c r="A75" s="262">
        <v>8</v>
      </c>
      <c r="B75" s="919" t="s">
        <v>590</v>
      </c>
      <c r="C75" s="920"/>
      <c r="D75" s="920"/>
      <c r="E75" s="920"/>
      <c r="F75" s="920"/>
      <c r="G75" s="920"/>
      <c r="H75" s="920"/>
      <c r="I75" s="920"/>
      <c r="J75" s="920"/>
      <c r="K75" s="920"/>
      <c r="L75" s="920"/>
      <c r="M75" s="920"/>
      <c r="N75" s="920"/>
      <c r="O75" s="920"/>
      <c r="P75" s="921"/>
      <c r="Q75" s="925">
        <v>39</v>
      </c>
      <c r="R75" s="926"/>
      <c r="S75" s="926"/>
      <c r="T75" s="926"/>
      <c r="U75" s="876"/>
      <c r="V75" s="927">
        <v>38</v>
      </c>
      <c r="W75" s="926"/>
      <c r="X75" s="926"/>
      <c r="Y75" s="926"/>
      <c r="Z75" s="876"/>
      <c r="AA75" s="927">
        <v>1</v>
      </c>
      <c r="AB75" s="926"/>
      <c r="AC75" s="926"/>
      <c r="AD75" s="926"/>
      <c r="AE75" s="876"/>
      <c r="AF75" s="927">
        <v>1</v>
      </c>
      <c r="AG75" s="926"/>
      <c r="AH75" s="926"/>
      <c r="AI75" s="926"/>
      <c r="AJ75" s="876"/>
      <c r="AK75" s="927">
        <v>5</v>
      </c>
      <c r="AL75" s="926"/>
      <c r="AM75" s="926"/>
      <c r="AN75" s="926"/>
      <c r="AO75" s="876"/>
      <c r="AP75" s="927" t="s">
        <v>595</v>
      </c>
      <c r="AQ75" s="926"/>
      <c r="AR75" s="926"/>
      <c r="AS75" s="926"/>
      <c r="AT75" s="876"/>
      <c r="AU75" s="927" t="s">
        <v>595</v>
      </c>
      <c r="AV75" s="926"/>
      <c r="AW75" s="926"/>
      <c r="AX75" s="926"/>
      <c r="AY75" s="876"/>
      <c r="AZ75" s="923"/>
      <c r="BA75" s="923"/>
      <c r="BB75" s="923"/>
      <c r="BC75" s="923"/>
      <c r="BD75" s="924"/>
      <c r="BE75" s="266"/>
      <c r="BF75" s="266"/>
      <c r="BG75" s="266"/>
      <c r="BH75" s="266"/>
      <c r="BI75" s="266"/>
      <c r="BJ75" s="266"/>
      <c r="BK75" s="266"/>
      <c r="BL75" s="266"/>
      <c r="BM75" s="266"/>
      <c r="BN75" s="266"/>
      <c r="BO75" s="266"/>
      <c r="BP75" s="266"/>
      <c r="BQ75" s="263">
        <v>69</v>
      </c>
      <c r="BR75" s="268"/>
      <c r="BS75" s="909"/>
      <c r="BT75" s="910"/>
      <c r="BU75" s="910"/>
      <c r="BV75" s="910"/>
      <c r="BW75" s="910"/>
      <c r="BX75" s="910"/>
      <c r="BY75" s="910"/>
      <c r="BZ75" s="910"/>
      <c r="CA75" s="910"/>
      <c r="CB75" s="910"/>
      <c r="CC75" s="910"/>
      <c r="CD75" s="910"/>
      <c r="CE75" s="910"/>
      <c r="CF75" s="910"/>
      <c r="CG75" s="911"/>
      <c r="CH75" s="906"/>
      <c r="CI75" s="907"/>
      <c r="CJ75" s="907"/>
      <c r="CK75" s="907"/>
      <c r="CL75" s="908"/>
      <c r="CM75" s="906"/>
      <c r="CN75" s="907"/>
      <c r="CO75" s="907"/>
      <c r="CP75" s="907"/>
      <c r="CQ75" s="908"/>
      <c r="CR75" s="906"/>
      <c r="CS75" s="907"/>
      <c r="CT75" s="907"/>
      <c r="CU75" s="907"/>
      <c r="CV75" s="908"/>
      <c r="CW75" s="906"/>
      <c r="CX75" s="907"/>
      <c r="CY75" s="907"/>
      <c r="CZ75" s="907"/>
      <c r="DA75" s="908"/>
      <c r="DB75" s="906"/>
      <c r="DC75" s="907"/>
      <c r="DD75" s="907"/>
      <c r="DE75" s="907"/>
      <c r="DF75" s="908"/>
      <c r="DG75" s="906"/>
      <c r="DH75" s="907"/>
      <c r="DI75" s="907"/>
      <c r="DJ75" s="907"/>
      <c r="DK75" s="908"/>
      <c r="DL75" s="906"/>
      <c r="DM75" s="907"/>
      <c r="DN75" s="907"/>
      <c r="DO75" s="907"/>
      <c r="DP75" s="908"/>
      <c r="DQ75" s="906"/>
      <c r="DR75" s="907"/>
      <c r="DS75" s="907"/>
      <c r="DT75" s="907"/>
      <c r="DU75" s="908"/>
      <c r="DV75" s="903"/>
      <c r="DW75" s="904"/>
      <c r="DX75" s="904"/>
      <c r="DY75" s="904"/>
      <c r="DZ75" s="905"/>
      <c r="EA75" s="247"/>
    </row>
    <row r="76" spans="1:131" s="248" customFormat="1" ht="26.25" customHeight="1" x14ac:dyDescent="0.15">
      <c r="A76" s="262">
        <v>9</v>
      </c>
      <c r="B76" s="919" t="s">
        <v>591</v>
      </c>
      <c r="C76" s="920"/>
      <c r="D76" s="920"/>
      <c r="E76" s="920"/>
      <c r="F76" s="920"/>
      <c r="G76" s="920"/>
      <c r="H76" s="920"/>
      <c r="I76" s="920"/>
      <c r="J76" s="920"/>
      <c r="K76" s="920"/>
      <c r="L76" s="920"/>
      <c r="M76" s="920"/>
      <c r="N76" s="920"/>
      <c r="O76" s="920"/>
      <c r="P76" s="921"/>
      <c r="Q76" s="925">
        <v>288</v>
      </c>
      <c r="R76" s="926"/>
      <c r="S76" s="926"/>
      <c r="T76" s="926"/>
      <c r="U76" s="876"/>
      <c r="V76" s="927">
        <v>280</v>
      </c>
      <c r="W76" s="926"/>
      <c r="X76" s="926"/>
      <c r="Y76" s="926"/>
      <c r="Z76" s="876"/>
      <c r="AA76" s="927">
        <v>8</v>
      </c>
      <c r="AB76" s="926"/>
      <c r="AC76" s="926"/>
      <c r="AD76" s="926"/>
      <c r="AE76" s="876"/>
      <c r="AF76" s="927">
        <v>8</v>
      </c>
      <c r="AG76" s="926"/>
      <c r="AH76" s="926"/>
      <c r="AI76" s="926"/>
      <c r="AJ76" s="876"/>
      <c r="AK76" s="927">
        <v>22</v>
      </c>
      <c r="AL76" s="926"/>
      <c r="AM76" s="926"/>
      <c r="AN76" s="926"/>
      <c r="AO76" s="876"/>
      <c r="AP76" s="927" t="s">
        <v>595</v>
      </c>
      <c r="AQ76" s="926"/>
      <c r="AR76" s="926"/>
      <c r="AS76" s="926"/>
      <c r="AT76" s="876"/>
      <c r="AU76" s="927" t="s">
        <v>595</v>
      </c>
      <c r="AV76" s="926"/>
      <c r="AW76" s="926"/>
      <c r="AX76" s="926"/>
      <c r="AY76" s="876"/>
      <c r="AZ76" s="923"/>
      <c r="BA76" s="923"/>
      <c r="BB76" s="923"/>
      <c r="BC76" s="923"/>
      <c r="BD76" s="924"/>
      <c r="BE76" s="266"/>
      <c r="BF76" s="266"/>
      <c r="BG76" s="266"/>
      <c r="BH76" s="266"/>
      <c r="BI76" s="266"/>
      <c r="BJ76" s="266"/>
      <c r="BK76" s="266"/>
      <c r="BL76" s="266"/>
      <c r="BM76" s="266"/>
      <c r="BN76" s="266"/>
      <c r="BO76" s="266"/>
      <c r="BP76" s="266"/>
      <c r="BQ76" s="263">
        <v>70</v>
      </c>
      <c r="BR76" s="268"/>
      <c r="BS76" s="909"/>
      <c r="BT76" s="910"/>
      <c r="BU76" s="910"/>
      <c r="BV76" s="910"/>
      <c r="BW76" s="910"/>
      <c r="BX76" s="910"/>
      <c r="BY76" s="910"/>
      <c r="BZ76" s="910"/>
      <c r="CA76" s="910"/>
      <c r="CB76" s="910"/>
      <c r="CC76" s="910"/>
      <c r="CD76" s="910"/>
      <c r="CE76" s="910"/>
      <c r="CF76" s="910"/>
      <c r="CG76" s="911"/>
      <c r="CH76" s="906"/>
      <c r="CI76" s="907"/>
      <c r="CJ76" s="907"/>
      <c r="CK76" s="907"/>
      <c r="CL76" s="908"/>
      <c r="CM76" s="906"/>
      <c r="CN76" s="907"/>
      <c r="CO76" s="907"/>
      <c r="CP76" s="907"/>
      <c r="CQ76" s="908"/>
      <c r="CR76" s="906"/>
      <c r="CS76" s="907"/>
      <c r="CT76" s="907"/>
      <c r="CU76" s="907"/>
      <c r="CV76" s="908"/>
      <c r="CW76" s="906"/>
      <c r="CX76" s="907"/>
      <c r="CY76" s="907"/>
      <c r="CZ76" s="907"/>
      <c r="DA76" s="908"/>
      <c r="DB76" s="906"/>
      <c r="DC76" s="907"/>
      <c r="DD76" s="907"/>
      <c r="DE76" s="907"/>
      <c r="DF76" s="908"/>
      <c r="DG76" s="906"/>
      <c r="DH76" s="907"/>
      <c r="DI76" s="907"/>
      <c r="DJ76" s="907"/>
      <c r="DK76" s="908"/>
      <c r="DL76" s="906"/>
      <c r="DM76" s="907"/>
      <c r="DN76" s="907"/>
      <c r="DO76" s="907"/>
      <c r="DP76" s="908"/>
      <c r="DQ76" s="906"/>
      <c r="DR76" s="907"/>
      <c r="DS76" s="907"/>
      <c r="DT76" s="907"/>
      <c r="DU76" s="908"/>
      <c r="DV76" s="903"/>
      <c r="DW76" s="904"/>
      <c r="DX76" s="904"/>
      <c r="DY76" s="904"/>
      <c r="DZ76" s="905"/>
      <c r="EA76" s="247"/>
    </row>
    <row r="77" spans="1:131" s="248" customFormat="1" ht="26.25" customHeight="1" x14ac:dyDescent="0.15">
      <c r="A77" s="262">
        <v>10</v>
      </c>
      <c r="B77" s="919" t="s">
        <v>592</v>
      </c>
      <c r="C77" s="920"/>
      <c r="D77" s="920"/>
      <c r="E77" s="920"/>
      <c r="F77" s="920"/>
      <c r="G77" s="920"/>
      <c r="H77" s="920"/>
      <c r="I77" s="920"/>
      <c r="J77" s="920"/>
      <c r="K77" s="920"/>
      <c r="L77" s="920"/>
      <c r="M77" s="920"/>
      <c r="N77" s="920"/>
      <c r="O77" s="920"/>
      <c r="P77" s="921"/>
      <c r="Q77" s="925">
        <v>234570</v>
      </c>
      <c r="R77" s="926"/>
      <c r="S77" s="926"/>
      <c r="T77" s="926"/>
      <c r="U77" s="876"/>
      <c r="V77" s="927">
        <v>230186</v>
      </c>
      <c r="W77" s="926"/>
      <c r="X77" s="926"/>
      <c r="Y77" s="926"/>
      <c r="Z77" s="876"/>
      <c r="AA77" s="927">
        <v>4384</v>
      </c>
      <c r="AB77" s="926"/>
      <c r="AC77" s="926"/>
      <c r="AD77" s="926"/>
      <c r="AE77" s="876"/>
      <c r="AF77" s="927">
        <v>4384</v>
      </c>
      <c r="AG77" s="926"/>
      <c r="AH77" s="926"/>
      <c r="AI77" s="926"/>
      <c r="AJ77" s="876"/>
      <c r="AK77" s="927">
        <v>38</v>
      </c>
      <c r="AL77" s="926"/>
      <c r="AM77" s="926"/>
      <c r="AN77" s="926"/>
      <c r="AO77" s="876"/>
      <c r="AP77" s="927" t="s">
        <v>595</v>
      </c>
      <c r="AQ77" s="926"/>
      <c r="AR77" s="926"/>
      <c r="AS77" s="926"/>
      <c r="AT77" s="876"/>
      <c r="AU77" s="927" t="s">
        <v>595</v>
      </c>
      <c r="AV77" s="926"/>
      <c r="AW77" s="926"/>
      <c r="AX77" s="926"/>
      <c r="AY77" s="876"/>
      <c r="AZ77" s="923"/>
      <c r="BA77" s="923"/>
      <c r="BB77" s="923"/>
      <c r="BC77" s="923"/>
      <c r="BD77" s="924"/>
      <c r="BE77" s="266"/>
      <c r="BF77" s="266"/>
      <c r="BG77" s="266"/>
      <c r="BH77" s="266"/>
      <c r="BI77" s="266"/>
      <c r="BJ77" s="266"/>
      <c r="BK77" s="266"/>
      <c r="BL77" s="266"/>
      <c r="BM77" s="266"/>
      <c r="BN77" s="266"/>
      <c r="BO77" s="266"/>
      <c r="BP77" s="266"/>
      <c r="BQ77" s="263">
        <v>71</v>
      </c>
      <c r="BR77" s="268"/>
      <c r="BS77" s="909"/>
      <c r="BT77" s="910"/>
      <c r="BU77" s="910"/>
      <c r="BV77" s="910"/>
      <c r="BW77" s="910"/>
      <c r="BX77" s="910"/>
      <c r="BY77" s="910"/>
      <c r="BZ77" s="910"/>
      <c r="CA77" s="910"/>
      <c r="CB77" s="910"/>
      <c r="CC77" s="910"/>
      <c r="CD77" s="910"/>
      <c r="CE77" s="910"/>
      <c r="CF77" s="910"/>
      <c r="CG77" s="911"/>
      <c r="CH77" s="906"/>
      <c r="CI77" s="907"/>
      <c r="CJ77" s="907"/>
      <c r="CK77" s="907"/>
      <c r="CL77" s="908"/>
      <c r="CM77" s="906"/>
      <c r="CN77" s="907"/>
      <c r="CO77" s="907"/>
      <c r="CP77" s="907"/>
      <c r="CQ77" s="908"/>
      <c r="CR77" s="906"/>
      <c r="CS77" s="907"/>
      <c r="CT77" s="907"/>
      <c r="CU77" s="907"/>
      <c r="CV77" s="908"/>
      <c r="CW77" s="906"/>
      <c r="CX77" s="907"/>
      <c r="CY77" s="907"/>
      <c r="CZ77" s="907"/>
      <c r="DA77" s="908"/>
      <c r="DB77" s="906"/>
      <c r="DC77" s="907"/>
      <c r="DD77" s="907"/>
      <c r="DE77" s="907"/>
      <c r="DF77" s="908"/>
      <c r="DG77" s="906"/>
      <c r="DH77" s="907"/>
      <c r="DI77" s="907"/>
      <c r="DJ77" s="907"/>
      <c r="DK77" s="908"/>
      <c r="DL77" s="906"/>
      <c r="DM77" s="907"/>
      <c r="DN77" s="907"/>
      <c r="DO77" s="907"/>
      <c r="DP77" s="908"/>
      <c r="DQ77" s="906"/>
      <c r="DR77" s="907"/>
      <c r="DS77" s="907"/>
      <c r="DT77" s="907"/>
      <c r="DU77" s="908"/>
      <c r="DV77" s="903"/>
      <c r="DW77" s="904"/>
      <c r="DX77" s="904"/>
      <c r="DY77" s="904"/>
      <c r="DZ77" s="905"/>
      <c r="EA77" s="247"/>
    </row>
    <row r="78" spans="1:131" s="248" customFormat="1" ht="26.25" customHeight="1" x14ac:dyDescent="0.15">
      <c r="A78" s="262">
        <v>11</v>
      </c>
      <c r="B78" s="919"/>
      <c r="C78" s="920"/>
      <c r="D78" s="920"/>
      <c r="E78" s="920"/>
      <c r="F78" s="920"/>
      <c r="G78" s="920"/>
      <c r="H78" s="920"/>
      <c r="I78" s="920"/>
      <c r="J78" s="920"/>
      <c r="K78" s="920"/>
      <c r="L78" s="920"/>
      <c r="M78" s="920"/>
      <c r="N78" s="920"/>
      <c r="O78" s="920"/>
      <c r="P78" s="921"/>
      <c r="Q78" s="922"/>
      <c r="R78" s="877"/>
      <c r="S78" s="877"/>
      <c r="T78" s="877"/>
      <c r="U78" s="877"/>
      <c r="V78" s="877"/>
      <c r="W78" s="877"/>
      <c r="X78" s="877"/>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7"/>
      <c r="AY78" s="877"/>
      <c r="AZ78" s="923"/>
      <c r="BA78" s="923"/>
      <c r="BB78" s="923"/>
      <c r="BC78" s="923"/>
      <c r="BD78" s="924"/>
      <c r="BE78" s="266"/>
      <c r="BF78" s="266"/>
      <c r="BG78" s="266"/>
      <c r="BH78" s="266"/>
      <c r="BI78" s="266"/>
      <c r="BJ78" s="269"/>
      <c r="BK78" s="269"/>
      <c r="BL78" s="269"/>
      <c r="BM78" s="269"/>
      <c r="BN78" s="269"/>
      <c r="BO78" s="266"/>
      <c r="BP78" s="266"/>
      <c r="BQ78" s="263">
        <v>72</v>
      </c>
      <c r="BR78" s="268"/>
      <c r="BS78" s="909"/>
      <c r="BT78" s="910"/>
      <c r="BU78" s="910"/>
      <c r="BV78" s="910"/>
      <c r="BW78" s="910"/>
      <c r="BX78" s="910"/>
      <c r="BY78" s="910"/>
      <c r="BZ78" s="910"/>
      <c r="CA78" s="910"/>
      <c r="CB78" s="910"/>
      <c r="CC78" s="910"/>
      <c r="CD78" s="910"/>
      <c r="CE78" s="910"/>
      <c r="CF78" s="910"/>
      <c r="CG78" s="911"/>
      <c r="CH78" s="906"/>
      <c r="CI78" s="907"/>
      <c r="CJ78" s="907"/>
      <c r="CK78" s="907"/>
      <c r="CL78" s="908"/>
      <c r="CM78" s="906"/>
      <c r="CN78" s="907"/>
      <c r="CO78" s="907"/>
      <c r="CP78" s="907"/>
      <c r="CQ78" s="908"/>
      <c r="CR78" s="906"/>
      <c r="CS78" s="907"/>
      <c r="CT78" s="907"/>
      <c r="CU78" s="907"/>
      <c r="CV78" s="908"/>
      <c r="CW78" s="906"/>
      <c r="CX78" s="907"/>
      <c r="CY78" s="907"/>
      <c r="CZ78" s="907"/>
      <c r="DA78" s="908"/>
      <c r="DB78" s="906"/>
      <c r="DC78" s="907"/>
      <c r="DD78" s="907"/>
      <c r="DE78" s="907"/>
      <c r="DF78" s="908"/>
      <c r="DG78" s="906"/>
      <c r="DH78" s="907"/>
      <c r="DI78" s="907"/>
      <c r="DJ78" s="907"/>
      <c r="DK78" s="908"/>
      <c r="DL78" s="906"/>
      <c r="DM78" s="907"/>
      <c r="DN78" s="907"/>
      <c r="DO78" s="907"/>
      <c r="DP78" s="908"/>
      <c r="DQ78" s="906"/>
      <c r="DR78" s="907"/>
      <c r="DS78" s="907"/>
      <c r="DT78" s="907"/>
      <c r="DU78" s="908"/>
      <c r="DV78" s="903"/>
      <c r="DW78" s="904"/>
      <c r="DX78" s="904"/>
      <c r="DY78" s="904"/>
      <c r="DZ78" s="905"/>
      <c r="EA78" s="247"/>
    </row>
    <row r="79" spans="1:131" s="248" customFormat="1" ht="26.25" customHeight="1" x14ac:dyDescent="0.15">
      <c r="A79" s="262">
        <v>12</v>
      </c>
      <c r="B79" s="919"/>
      <c r="C79" s="920"/>
      <c r="D79" s="920"/>
      <c r="E79" s="920"/>
      <c r="F79" s="920"/>
      <c r="G79" s="920"/>
      <c r="H79" s="920"/>
      <c r="I79" s="920"/>
      <c r="J79" s="920"/>
      <c r="K79" s="920"/>
      <c r="L79" s="920"/>
      <c r="M79" s="920"/>
      <c r="N79" s="920"/>
      <c r="O79" s="920"/>
      <c r="P79" s="921"/>
      <c r="Q79" s="922"/>
      <c r="R79" s="877"/>
      <c r="S79" s="877"/>
      <c r="T79" s="877"/>
      <c r="U79" s="877"/>
      <c r="V79" s="877"/>
      <c r="W79" s="877"/>
      <c r="X79" s="877"/>
      <c r="Y79" s="877"/>
      <c r="Z79" s="877"/>
      <c r="AA79" s="877"/>
      <c r="AB79" s="877"/>
      <c r="AC79" s="877"/>
      <c r="AD79" s="877"/>
      <c r="AE79" s="877"/>
      <c r="AF79" s="877"/>
      <c r="AG79" s="877"/>
      <c r="AH79" s="877"/>
      <c r="AI79" s="877"/>
      <c r="AJ79" s="877"/>
      <c r="AK79" s="877"/>
      <c r="AL79" s="877"/>
      <c r="AM79" s="877"/>
      <c r="AN79" s="877"/>
      <c r="AO79" s="877"/>
      <c r="AP79" s="877"/>
      <c r="AQ79" s="877"/>
      <c r="AR79" s="877"/>
      <c r="AS79" s="877"/>
      <c r="AT79" s="877"/>
      <c r="AU79" s="877"/>
      <c r="AV79" s="877"/>
      <c r="AW79" s="877"/>
      <c r="AX79" s="877"/>
      <c r="AY79" s="877"/>
      <c r="AZ79" s="923"/>
      <c r="BA79" s="923"/>
      <c r="BB79" s="923"/>
      <c r="BC79" s="923"/>
      <c r="BD79" s="924"/>
      <c r="BE79" s="266"/>
      <c r="BF79" s="266"/>
      <c r="BG79" s="266"/>
      <c r="BH79" s="266"/>
      <c r="BI79" s="266"/>
      <c r="BJ79" s="269"/>
      <c r="BK79" s="269"/>
      <c r="BL79" s="269"/>
      <c r="BM79" s="269"/>
      <c r="BN79" s="269"/>
      <c r="BO79" s="266"/>
      <c r="BP79" s="266"/>
      <c r="BQ79" s="263">
        <v>73</v>
      </c>
      <c r="BR79" s="268"/>
      <c r="BS79" s="909"/>
      <c r="BT79" s="910"/>
      <c r="BU79" s="910"/>
      <c r="BV79" s="910"/>
      <c r="BW79" s="910"/>
      <c r="BX79" s="910"/>
      <c r="BY79" s="910"/>
      <c r="BZ79" s="910"/>
      <c r="CA79" s="910"/>
      <c r="CB79" s="910"/>
      <c r="CC79" s="910"/>
      <c r="CD79" s="910"/>
      <c r="CE79" s="910"/>
      <c r="CF79" s="910"/>
      <c r="CG79" s="911"/>
      <c r="CH79" s="906"/>
      <c r="CI79" s="907"/>
      <c r="CJ79" s="907"/>
      <c r="CK79" s="907"/>
      <c r="CL79" s="908"/>
      <c r="CM79" s="906"/>
      <c r="CN79" s="907"/>
      <c r="CO79" s="907"/>
      <c r="CP79" s="907"/>
      <c r="CQ79" s="908"/>
      <c r="CR79" s="906"/>
      <c r="CS79" s="907"/>
      <c r="CT79" s="907"/>
      <c r="CU79" s="907"/>
      <c r="CV79" s="908"/>
      <c r="CW79" s="906"/>
      <c r="CX79" s="907"/>
      <c r="CY79" s="907"/>
      <c r="CZ79" s="907"/>
      <c r="DA79" s="908"/>
      <c r="DB79" s="906"/>
      <c r="DC79" s="907"/>
      <c r="DD79" s="907"/>
      <c r="DE79" s="907"/>
      <c r="DF79" s="908"/>
      <c r="DG79" s="906"/>
      <c r="DH79" s="907"/>
      <c r="DI79" s="907"/>
      <c r="DJ79" s="907"/>
      <c r="DK79" s="908"/>
      <c r="DL79" s="906"/>
      <c r="DM79" s="907"/>
      <c r="DN79" s="907"/>
      <c r="DO79" s="907"/>
      <c r="DP79" s="908"/>
      <c r="DQ79" s="906"/>
      <c r="DR79" s="907"/>
      <c r="DS79" s="907"/>
      <c r="DT79" s="907"/>
      <c r="DU79" s="908"/>
      <c r="DV79" s="903"/>
      <c r="DW79" s="904"/>
      <c r="DX79" s="904"/>
      <c r="DY79" s="904"/>
      <c r="DZ79" s="905"/>
      <c r="EA79" s="247"/>
    </row>
    <row r="80" spans="1:131" s="248" customFormat="1" ht="26.25" customHeight="1" x14ac:dyDescent="0.15">
      <c r="A80" s="262">
        <v>13</v>
      </c>
      <c r="B80" s="919"/>
      <c r="C80" s="920"/>
      <c r="D80" s="920"/>
      <c r="E80" s="920"/>
      <c r="F80" s="920"/>
      <c r="G80" s="920"/>
      <c r="H80" s="920"/>
      <c r="I80" s="920"/>
      <c r="J80" s="920"/>
      <c r="K80" s="920"/>
      <c r="L80" s="920"/>
      <c r="M80" s="920"/>
      <c r="N80" s="920"/>
      <c r="O80" s="920"/>
      <c r="P80" s="921"/>
      <c r="Q80" s="922"/>
      <c r="R80" s="877"/>
      <c r="S80" s="877"/>
      <c r="T80" s="877"/>
      <c r="U80" s="877"/>
      <c r="V80" s="877"/>
      <c r="W80" s="877"/>
      <c r="X80" s="877"/>
      <c r="Y80" s="877"/>
      <c r="Z80" s="877"/>
      <c r="AA80" s="877"/>
      <c r="AB80" s="877"/>
      <c r="AC80" s="877"/>
      <c r="AD80" s="877"/>
      <c r="AE80" s="877"/>
      <c r="AF80" s="877"/>
      <c r="AG80" s="877"/>
      <c r="AH80" s="877"/>
      <c r="AI80" s="877"/>
      <c r="AJ80" s="877"/>
      <c r="AK80" s="877"/>
      <c r="AL80" s="877"/>
      <c r="AM80" s="877"/>
      <c r="AN80" s="877"/>
      <c r="AO80" s="877"/>
      <c r="AP80" s="877"/>
      <c r="AQ80" s="877"/>
      <c r="AR80" s="877"/>
      <c r="AS80" s="877"/>
      <c r="AT80" s="877"/>
      <c r="AU80" s="877"/>
      <c r="AV80" s="877"/>
      <c r="AW80" s="877"/>
      <c r="AX80" s="877"/>
      <c r="AY80" s="877"/>
      <c r="AZ80" s="923"/>
      <c r="BA80" s="923"/>
      <c r="BB80" s="923"/>
      <c r="BC80" s="923"/>
      <c r="BD80" s="924"/>
      <c r="BE80" s="266"/>
      <c r="BF80" s="266"/>
      <c r="BG80" s="266"/>
      <c r="BH80" s="266"/>
      <c r="BI80" s="266"/>
      <c r="BJ80" s="266"/>
      <c r="BK80" s="266"/>
      <c r="BL80" s="266"/>
      <c r="BM80" s="266"/>
      <c r="BN80" s="266"/>
      <c r="BO80" s="266"/>
      <c r="BP80" s="266"/>
      <c r="BQ80" s="263">
        <v>74</v>
      </c>
      <c r="BR80" s="268"/>
      <c r="BS80" s="909"/>
      <c r="BT80" s="910"/>
      <c r="BU80" s="910"/>
      <c r="BV80" s="910"/>
      <c r="BW80" s="910"/>
      <c r="BX80" s="910"/>
      <c r="BY80" s="910"/>
      <c r="BZ80" s="910"/>
      <c r="CA80" s="910"/>
      <c r="CB80" s="910"/>
      <c r="CC80" s="910"/>
      <c r="CD80" s="910"/>
      <c r="CE80" s="910"/>
      <c r="CF80" s="910"/>
      <c r="CG80" s="911"/>
      <c r="CH80" s="906"/>
      <c r="CI80" s="907"/>
      <c r="CJ80" s="907"/>
      <c r="CK80" s="907"/>
      <c r="CL80" s="908"/>
      <c r="CM80" s="906"/>
      <c r="CN80" s="907"/>
      <c r="CO80" s="907"/>
      <c r="CP80" s="907"/>
      <c r="CQ80" s="908"/>
      <c r="CR80" s="906"/>
      <c r="CS80" s="907"/>
      <c r="CT80" s="907"/>
      <c r="CU80" s="907"/>
      <c r="CV80" s="908"/>
      <c r="CW80" s="906"/>
      <c r="CX80" s="907"/>
      <c r="CY80" s="907"/>
      <c r="CZ80" s="907"/>
      <c r="DA80" s="908"/>
      <c r="DB80" s="906"/>
      <c r="DC80" s="907"/>
      <c r="DD80" s="907"/>
      <c r="DE80" s="907"/>
      <c r="DF80" s="908"/>
      <c r="DG80" s="906"/>
      <c r="DH80" s="907"/>
      <c r="DI80" s="907"/>
      <c r="DJ80" s="907"/>
      <c r="DK80" s="908"/>
      <c r="DL80" s="906"/>
      <c r="DM80" s="907"/>
      <c r="DN80" s="907"/>
      <c r="DO80" s="907"/>
      <c r="DP80" s="908"/>
      <c r="DQ80" s="906"/>
      <c r="DR80" s="907"/>
      <c r="DS80" s="907"/>
      <c r="DT80" s="907"/>
      <c r="DU80" s="908"/>
      <c r="DV80" s="903"/>
      <c r="DW80" s="904"/>
      <c r="DX80" s="904"/>
      <c r="DY80" s="904"/>
      <c r="DZ80" s="905"/>
      <c r="EA80" s="247"/>
    </row>
    <row r="81" spans="1:131" s="248" customFormat="1" ht="26.25" customHeight="1" x14ac:dyDescent="0.15">
      <c r="A81" s="262">
        <v>14</v>
      </c>
      <c r="B81" s="919"/>
      <c r="C81" s="920"/>
      <c r="D81" s="920"/>
      <c r="E81" s="920"/>
      <c r="F81" s="920"/>
      <c r="G81" s="920"/>
      <c r="H81" s="920"/>
      <c r="I81" s="920"/>
      <c r="J81" s="920"/>
      <c r="K81" s="920"/>
      <c r="L81" s="920"/>
      <c r="M81" s="920"/>
      <c r="N81" s="920"/>
      <c r="O81" s="920"/>
      <c r="P81" s="921"/>
      <c r="Q81" s="922"/>
      <c r="R81" s="877"/>
      <c r="S81" s="877"/>
      <c r="T81" s="877"/>
      <c r="U81" s="877"/>
      <c r="V81" s="877"/>
      <c r="W81" s="877"/>
      <c r="X81" s="877"/>
      <c r="Y81" s="877"/>
      <c r="Z81" s="877"/>
      <c r="AA81" s="877"/>
      <c r="AB81" s="877"/>
      <c r="AC81" s="877"/>
      <c r="AD81" s="877"/>
      <c r="AE81" s="877"/>
      <c r="AF81" s="877"/>
      <c r="AG81" s="877"/>
      <c r="AH81" s="877"/>
      <c r="AI81" s="877"/>
      <c r="AJ81" s="877"/>
      <c r="AK81" s="877"/>
      <c r="AL81" s="877"/>
      <c r="AM81" s="877"/>
      <c r="AN81" s="877"/>
      <c r="AO81" s="877"/>
      <c r="AP81" s="877"/>
      <c r="AQ81" s="877"/>
      <c r="AR81" s="877"/>
      <c r="AS81" s="877"/>
      <c r="AT81" s="877"/>
      <c r="AU81" s="877"/>
      <c r="AV81" s="877"/>
      <c r="AW81" s="877"/>
      <c r="AX81" s="877"/>
      <c r="AY81" s="877"/>
      <c r="AZ81" s="923"/>
      <c r="BA81" s="923"/>
      <c r="BB81" s="923"/>
      <c r="BC81" s="923"/>
      <c r="BD81" s="924"/>
      <c r="BE81" s="266"/>
      <c r="BF81" s="266"/>
      <c r="BG81" s="266"/>
      <c r="BH81" s="266"/>
      <c r="BI81" s="266"/>
      <c r="BJ81" s="266"/>
      <c r="BK81" s="266"/>
      <c r="BL81" s="266"/>
      <c r="BM81" s="266"/>
      <c r="BN81" s="266"/>
      <c r="BO81" s="266"/>
      <c r="BP81" s="266"/>
      <c r="BQ81" s="263">
        <v>75</v>
      </c>
      <c r="BR81" s="268"/>
      <c r="BS81" s="909"/>
      <c r="BT81" s="910"/>
      <c r="BU81" s="910"/>
      <c r="BV81" s="910"/>
      <c r="BW81" s="910"/>
      <c r="BX81" s="910"/>
      <c r="BY81" s="910"/>
      <c r="BZ81" s="910"/>
      <c r="CA81" s="910"/>
      <c r="CB81" s="910"/>
      <c r="CC81" s="910"/>
      <c r="CD81" s="910"/>
      <c r="CE81" s="910"/>
      <c r="CF81" s="910"/>
      <c r="CG81" s="911"/>
      <c r="CH81" s="906"/>
      <c r="CI81" s="907"/>
      <c r="CJ81" s="907"/>
      <c r="CK81" s="907"/>
      <c r="CL81" s="908"/>
      <c r="CM81" s="906"/>
      <c r="CN81" s="907"/>
      <c r="CO81" s="907"/>
      <c r="CP81" s="907"/>
      <c r="CQ81" s="908"/>
      <c r="CR81" s="906"/>
      <c r="CS81" s="907"/>
      <c r="CT81" s="907"/>
      <c r="CU81" s="907"/>
      <c r="CV81" s="908"/>
      <c r="CW81" s="906"/>
      <c r="CX81" s="907"/>
      <c r="CY81" s="907"/>
      <c r="CZ81" s="907"/>
      <c r="DA81" s="908"/>
      <c r="DB81" s="906"/>
      <c r="DC81" s="907"/>
      <c r="DD81" s="907"/>
      <c r="DE81" s="907"/>
      <c r="DF81" s="908"/>
      <c r="DG81" s="906"/>
      <c r="DH81" s="907"/>
      <c r="DI81" s="907"/>
      <c r="DJ81" s="907"/>
      <c r="DK81" s="908"/>
      <c r="DL81" s="906"/>
      <c r="DM81" s="907"/>
      <c r="DN81" s="907"/>
      <c r="DO81" s="907"/>
      <c r="DP81" s="908"/>
      <c r="DQ81" s="906"/>
      <c r="DR81" s="907"/>
      <c r="DS81" s="907"/>
      <c r="DT81" s="907"/>
      <c r="DU81" s="908"/>
      <c r="DV81" s="903"/>
      <c r="DW81" s="904"/>
      <c r="DX81" s="904"/>
      <c r="DY81" s="904"/>
      <c r="DZ81" s="905"/>
      <c r="EA81" s="247"/>
    </row>
    <row r="82" spans="1:131" s="248" customFormat="1" ht="26.25" customHeight="1" x14ac:dyDescent="0.15">
      <c r="A82" s="262">
        <v>15</v>
      </c>
      <c r="B82" s="919"/>
      <c r="C82" s="920"/>
      <c r="D82" s="920"/>
      <c r="E82" s="920"/>
      <c r="F82" s="920"/>
      <c r="G82" s="920"/>
      <c r="H82" s="920"/>
      <c r="I82" s="920"/>
      <c r="J82" s="920"/>
      <c r="K82" s="920"/>
      <c r="L82" s="920"/>
      <c r="M82" s="920"/>
      <c r="N82" s="920"/>
      <c r="O82" s="920"/>
      <c r="P82" s="921"/>
      <c r="Q82" s="922"/>
      <c r="R82" s="877"/>
      <c r="S82" s="877"/>
      <c r="T82" s="877"/>
      <c r="U82" s="877"/>
      <c r="V82" s="877"/>
      <c r="W82" s="877"/>
      <c r="X82" s="877"/>
      <c r="Y82" s="877"/>
      <c r="Z82" s="877"/>
      <c r="AA82" s="877"/>
      <c r="AB82" s="877"/>
      <c r="AC82" s="877"/>
      <c r="AD82" s="877"/>
      <c r="AE82" s="877"/>
      <c r="AF82" s="877"/>
      <c r="AG82" s="877"/>
      <c r="AH82" s="877"/>
      <c r="AI82" s="877"/>
      <c r="AJ82" s="877"/>
      <c r="AK82" s="877"/>
      <c r="AL82" s="877"/>
      <c r="AM82" s="877"/>
      <c r="AN82" s="877"/>
      <c r="AO82" s="877"/>
      <c r="AP82" s="877"/>
      <c r="AQ82" s="877"/>
      <c r="AR82" s="877"/>
      <c r="AS82" s="877"/>
      <c r="AT82" s="877"/>
      <c r="AU82" s="877"/>
      <c r="AV82" s="877"/>
      <c r="AW82" s="877"/>
      <c r="AX82" s="877"/>
      <c r="AY82" s="877"/>
      <c r="AZ82" s="923"/>
      <c r="BA82" s="923"/>
      <c r="BB82" s="923"/>
      <c r="BC82" s="923"/>
      <c r="BD82" s="924"/>
      <c r="BE82" s="266"/>
      <c r="BF82" s="266"/>
      <c r="BG82" s="266"/>
      <c r="BH82" s="266"/>
      <c r="BI82" s="266"/>
      <c r="BJ82" s="266"/>
      <c r="BK82" s="266"/>
      <c r="BL82" s="266"/>
      <c r="BM82" s="266"/>
      <c r="BN82" s="266"/>
      <c r="BO82" s="266"/>
      <c r="BP82" s="266"/>
      <c r="BQ82" s="263">
        <v>76</v>
      </c>
      <c r="BR82" s="268"/>
      <c r="BS82" s="909"/>
      <c r="BT82" s="910"/>
      <c r="BU82" s="910"/>
      <c r="BV82" s="910"/>
      <c r="BW82" s="910"/>
      <c r="BX82" s="910"/>
      <c r="BY82" s="910"/>
      <c r="BZ82" s="910"/>
      <c r="CA82" s="910"/>
      <c r="CB82" s="910"/>
      <c r="CC82" s="910"/>
      <c r="CD82" s="910"/>
      <c r="CE82" s="910"/>
      <c r="CF82" s="910"/>
      <c r="CG82" s="911"/>
      <c r="CH82" s="906"/>
      <c r="CI82" s="907"/>
      <c r="CJ82" s="907"/>
      <c r="CK82" s="907"/>
      <c r="CL82" s="908"/>
      <c r="CM82" s="906"/>
      <c r="CN82" s="907"/>
      <c r="CO82" s="907"/>
      <c r="CP82" s="907"/>
      <c r="CQ82" s="908"/>
      <c r="CR82" s="906"/>
      <c r="CS82" s="907"/>
      <c r="CT82" s="907"/>
      <c r="CU82" s="907"/>
      <c r="CV82" s="908"/>
      <c r="CW82" s="906"/>
      <c r="CX82" s="907"/>
      <c r="CY82" s="907"/>
      <c r="CZ82" s="907"/>
      <c r="DA82" s="908"/>
      <c r="DB82" s="906"/>
      <c r="DC82" s="907"/>
      <c r="DD82" s="907"/>
      <c r="DE82" s="907"/>
      <c r="DF82" s="908"/>
      <c r="DG82" s="906"/>
      <c r="DH82" s="907"/>
      <c r="DI82" s="907"/>
      <c r="DJ82" s="907"/>
      <c r="DK82" s="908"/>
      <c r="DL82" s="906"/>
      <c r="DM82" s="907"/>
      <c r="DN82" s="907"/>
      <c r="DO82" s="907"/>
      <c r="DP82" s="908"/>
      <c r="DQ82" s="906"/>
      <c r="DR82" s="907"/>
      <c r="DS82" s="907"/>
      <c r="DT82" s="907"/>
      <c r="DU82" s="908"/>
      <c r="DV82" s="903"/>
      <c r="DW82" s="904"/>
      <c r="DX82" s="904"/>
      <c r="DY82" s="904"/>
      <c r="DZ82" s="905"/>
      <c r="EA82" s="247"/>
    </row>
    <row r="83" spans="1:131" s="248" customFormat="1" ht="26.25" customHeight="1" x14ac:dyDescent="0.15">
      <c r="A83" s="262">
        <v>16</v>
      </c>
      <c r="B83" s="919"/>
      <c r="C83" s="920"/>
      <c r="D83" s="920"/>
      <c r="E83" s="920"/>
      <c r="F83" s="920"/>
      <c r="G83" s="920"/>
      <c r="H83" s="920"/>
      <c r="I83" s="920"/>
      <c r="J83" s="920"/>
      <c r="K83" s="920"/>
      <c r="L83" s="920"/>
      <c r="M83" s="920"/>
      <c r="N83" s="920"/>
      <c r="O83" s="920"/>
      <c r="P83" s="921"/>
      <c r="Q83" s="922"/>
      <c r="R83" s="877"/>
      <c r="S83" s="877"/>
      <c r="T83" s="877"/>
      <c r="U83" s="877"/>
      <c r="V83" s="877"/>
      <c r="W83" s="877"/>
      <c r="X83" s="877"/>
      <c r="Y83" s="877"/>
      <c r="Z83" s="877"/>
      <c r="AA83" s="877"/>
      <c r="AB83" s="877"/>
      <c r="AC83" s="877"/>
      <c r="AD83" s="877"/>
      <c r="AE83" s="877"/>
      <c r="AF83" s="877"/>
      <c r="AG83" s="877"/>
      <c r="AH83" s="877"/>
      <c r="AI83" s="877"/>
      <c r="AJ83" s="877"/>
      <c r="AK83" s="877"/>
      <c r="AL83" s="877"/>
      <c r="AM83" s="877"/>
      <c r="AN83" s="877"/>
      <c r="AO83" s="877"/>
      <c r="AP83" s="877"/>
      <c r="AQ83" s="877"/>
      <c r="AR83" s="877"/>
      <c r="AS83" s="877"/>
      <c r="AT83" s="877"/>
      <c r="AU83" s="877"/>
      <c r="AV83" s="877"/>
      <c r="AW83" s="877"/>
      <c r="AX83" s="877"/>
      <c r="AY83" s="877"/>
      <c r="AZ83" s="923"/>
      <c r="BA83" s="923"/>
      <c r="BB83" s="923"/>
      <c r="BC83" s="923"/>
      <c r="BD83" s="924"/>
      <c r="BE83" s="266"/>
      <c r="BF83" s="266"/>
      <c r="BG83" s="266"/>
      <c r="BH83" s="266"/>
      <c r="BI83" s="266"/>
      <c r="BJ83" s="266"/>
      <c r="BK83" s="266"/>
      <c r="BL83" s="266"/>
      <c r="BM83" s="266"/>
      <c r="BN83" s="266"/>
      <c r="BO83" s="266"/>
      <c r="BP83" s="266"/>
      <c r="BQ83" s="263">
        <v>77</v>
      </c>
      <c r="BR83" s="268"/>
      <c r="BS83" s="909"/>
      <c r="BT83" s="910"/>
      <c r="BU83" s="910"/>
      <c r="BV83" s="910"/>
      <c r="BW83" s="910"/>
      <c r="BX83" s="910"/>
      <c r="BY83" s="910"/>
      <c r="BZ83" s="910"/>
      <c r="CA83" s="910"/>
      <c r="CB83" s="910"/>
      <c r="CC83" s="910"/>
      <c r="CD83" s="910"/>
      <c r="CE83" s="910"/>
      <c r="CF83" s="910"/>
      <c r="CG83" s="911"/>
      <c r="CH83" s="906"/>
      <c r="CI83" s="907"/>
      <c r="CJ83" s="907"/>
      <c r="CK83" s="907"/>
      <c r="CL83" s="908"/>
      <c r="CM83" s="906"/>
      <c r="CN83" s="907"/>
      <c r="CO83" s="907"/>
      <c r="CP83" s="907"/>
      <c r="CQ83" s="908"/>
      <c r="CR83" s="906"/>
      <c r="CS83" s="907"/>
      <c r="CT83" s="907"/>
      <c r="CU83" s="907"/>
      <c r="CV83" s="908"/>
      <c r="CW83" s="906"/>
      <c r="CX83" s="907"/>
      <c r="CY83" s="907"/>
      <c r="CZ83" s="907"/>
      <c r="DA83" s="908"/>
      <c r="DB83" s="906"/>
      <c r="DC83" s="907"/>
      <c r="DD83" s="907"/>
      <c r="DE83" s="907"/>
      <c r="DF83" s="908"/>
      <c r="DG83" s="906"/>
      <c r="DH83" s="907"/>
      <c r="DI83" s="907"/>
      <c r="DJ83" s="907"/>
      <c r="DK83" s="908"/>
      <c r="DL83" s="906"/>
      <c r="DM83" s="907"/>
      <c r="DN83" s="907"/>
      <c r="DO83" s="907"/>
      <c r="DP83" s="908"/>
      <c r="DQ83" s="906"/>
      <c r="DR83" s="907"/>
      <c r="DS83" s="907"/>
      <c r="DT83" s="907"/>
      <c r="DU83" s="908"/>
      <c r="DV83" s="903"/>
      <c r="DW83" s="904"/>
      <c r="DX83" s="904"/>
      <c r="DY83" s="904"/>
      <c r="DZ83" s="905"/>
      <c r="EA83" s="247"/>
    </row>
    <row r="84" spans="1:131" s="248" customFormat="1" ht="26.25" customHeight="1" x14ac:dyDescent="0.15">
      <c r="A84" s="262">
        <v>17</v>
      </c>
      <c r="B84" s="919"/>
      <c r="C84" s="920"/>
      <c r="D84" s="920"/>
      <c r="E84" s="920"/>
      <c r="F84" s="920"/>
      <c r="G84" s="920"/>
      <c r="H84" s="920"/>
      <c r="I84" s="920"/>
      <c r="J84" s="920"/>
      <c r="K84" s="920"/>
      <c r="L84" s="920"/>
      <c r="M84" s="920"/>
      <c r="N84" s="920"/>
      <c r="O84" s="920"/>
      <c r="P84" s="921"/>
      <c r="Q84" s="922"/>
      <c r="R84" s="877"/>
      <c r="S84" s="877"/>
      <c r="T84" s="877"/>
      <c r="U84" s="877"/>
      <c r="V84" s="877"/>
      <c r="W84" s="877"/>
      <c r="X84" s="877"/>
      <c r="Y84" s="877"/>
      <c r="Z84" s="877"/>
      <c r="AA84" s="877"/>
      <c r="AB84" s="877"/>
      <c r="AC84" s="877"/>
      <c r="AD84" s="877"/>
      <c r="AE84" s="877"/>
      <c r="AF84" s="877"/>
      <c r="AG84" s="877"/>
      <c r="AH84" s="877"/>
      <c r="AI84" s="877"/>
      <c r="AJ84" s="877"/>
      <c r="AK84" s="877"/>
      <c r="AL84" s="877"/>
      <c r="AM84" s="877"/>
      <c r="AN84" s="877"/>
      <c r="AO84" s="877"/>
      <c r="AP84" s="877"/>
      <c r="AQ84" s="877"/>
      <c r="AR84" s="877"/>
      <c r="AS84" s="877"/>
      <c r="AT84" s="877"/>
      <c r="AU84" s="877"/>
      <c r="AV84" s="877"/>
      <c r="AW84" s="877"/>
      <c r="AX84" s="877"/>
      <c r="AY84" s="877"/>
      <c r="AZ84" s="923"/>
      <c r="BA84" s="923"/>
      <c r="BB84" s="923"/>
      <c r="BC84" s="923"/>
      <c r="BD84" s="924"/>
      <c r="BE84" s="266"/>
      <c r="BF84" s="266"/>
      <c r="BG84" s="266"/>
      <c r="BH84" s="266"/>
      <c r="BI84" s="266"/>
      <c r="BJ84" s="266"/>
      <c r="BK84" s="266"/>
      <c r="BL84" s="266"/>
      <c r="BM84" s="266"/>
      <c r="BN84" s="266"/>
      <c r="BO84" s="266"/>
      <c r="BP84" s="266"/>
      <c r="BQ84" s="263">
        <v>78</v>
      </c>
      <c r="BR84" s="268"/>
      <c r="BS84" s="909"/>
      <c r="BT84" s="910"/>
      <c r="BU84" s="910"/>
      <c r="BV84" s="910"/>
      <c r="BW84" s="910"/>
      <c r="BX84" s="910"/>
      <c r="BY84" s="910"/>
      <c r="BZ84" s="910"/>
      <c r="CA84" s="910"/>
      <c r="CB84" s="910"/>
      <c r="CC84" s="910"/>
      <c r="CD84" s="910"/>
      <c r="CE84" s="910"/>
      <c r="CF84" s="910"/>
      <c r="CG84" s="911"/>
      <c r="CH84" s="906"/>
      <c r="CI84" s="907"/>
      <c r="CJ84" s="907"/>
      <c r="CK84" s="907"/>
      <c r="CL84" s="908"/>
      <c r="CM84" s="906"/>
      <c r="CN84" s="907"/>
      <c r="CO84" s="907"/>
      <c r="CP84" s="907"/>
      <c r="CQ84" s="908"/>
      <c r="CR84" s="906"/>
      <c r="CS84" s="907"/>
      <c r="CT84" s="907"/>
      <c r="CU84" s="907"/>
      <c r="CV84" s="908"/>
      <c r="CW84" s="906"/>
      <c r="CX84" s="907"/>
      <c r="CY84" s="907"/>
      <c r="CZ84" s="907"/>
      <c r="DA84" s="908"/>
      <c r="DB84" s="906"/>
      <c r="DC84" s="907"/>
      <c r="DD84" s="907"/>
      <c r="DE84" s="907"/>
      <c r="DF84" s="908"/>
      <c r="DG84" s="906"/>
      <c r="DH84" s="907"/>
      <c r="DI84" s="907"/>
      <c r="DJ84" s="907"/>
      <c r="DK84" s="908"/>
      <c r="DL84" s="906"/>
      <c r="DM84" s="907"/>
      <c r="DN84" s="907"/>
      <c r="DO84" s="907"/>
      <c r="DP84" s="908"/>
      <c r="DQ84" s="906"/>
      <c r="DR84" s="907"/>
      <c r="DS84" s="907"/>
      <c r="DT84" s="907"/>
      <c r="DU84" s="908"/>
      <c r="DV84" s="903"/>
      <c r="DW84" s="904"/>
      <c r="DX84" s="904"/>
      <c r="DY84" s="904"/>
      <c r="DZ84" s="905"/>
      <c r="EA84" s="247"/>
    </row>
    <row r="85" spans="1:131" s="248" customFormat="1" ht="26.25" customHeight="1" x14ac:dyDescent="0.15">
      <c r="A85" s="262">
        <v>18</v>
      </c>
      <c r="B85" s="919"/>
      <c r="C85" s="920"/>
      <c r="D85" s="920"/>
      <c r="E85" s="920"/>
      <c r="F85" s="920"/>
      <c r="G85" s="920"/>
      <c r="H85" s="920"/>
      <c r="I85" s="920"/>
      <c r="J85" s="920"/>
      <c r="K85" s="920"/>
      <c r="L85" s="920"/>
      <c r="M85" s="920"/>
      <c r="N85" s="920"/>
      <c r="O85" s="920"/>
      <c r="P85" s="921"/>
      <c r="Q85" s="922"/>
      <c r="R85" s="877"/>
      <c r="S85" s="877"/>
      <c r="T85" s="877"/>
      <c r="U85" s="877"/>
      <c r="V85" s="877"/>
      <c r="W85" s="877"/>
      <c r="X85" s="877"/>
      <c r="Y85" s="877"/>
      <c r="Z85" s="877"/>
      <c r="AA85" s="877"/>
      <c r="AB85" s="877"/>
      <c r="AC85" s="877"/>
      <c r="AD85" s="877"/>
      <c r="AE85" s="877"/>
      <c r="AF85" s="877"/>
      <c r="AG85" s="877"/>
      <c r="AH85" s="877"/>
      <c r="AI85" s="877"/>
      <c r="AJ85" s="877"/>
      <c r="AK85" s="877"/>
      <c r="AL85" s="877"/>
      <c r="AM85" s="877"/>
      <c r="AN85" s="877"/>
      <c r="AO85" s="877"/>
      <c r="AP85" s="877"/>
      <c r="AQ85" s="877"/>
      <c r="AR85" s="877"/>
      <c r="AS85" s="877"/>
      <c r="AT85" s="877"/>
      <c r="AU85" s="877"/>
      <c r="AV85" s="877"/>
      <c r="AW85" s="877"/>
      <c r="AX85" s="877"/>
      <c r="AY85" s="877"/>
      <c r="AZ85" s="923"/>
      <c r="BA85" s="923"/>
      <c r="BB85" s="923"/>
      <c r="BC85" s="923"/>
      <c r="BD85" s="924"/>
      <c r="BE85" s="266"/>
      <c r="BF85" s="266"/>
      <c r="BG85" s="266"/>
      <c r="BH85" s="266"/>
      <c r="BI85" s="266"/>
      <c r="BJ85" s="266"/>
      <c r="BK85" s="266"/>
      <c r="BL85" s="266"/>
      <c r="BM85" s="266"/>
      <c r="BN85" s="266"/>
      <c r="BO85" s="266"/>
      <c r="BP85" s="266"/>
      <c r="BQ85" s="263">
        <v>79</v>
      </c>
      <c r="BR85" s="268"/>
      <c r="BS85" s="909"/>
      <c r="BT85" s="910"/>
      <c r="BU85" s="910"/>
      <c r="BV85" s="910"/>
      <c r="BW85" s="910"/>
      <c r="BX85" s="910"/>
      <c r="BY85" s="910"/>
      <c r="BZ85" s="910"/>
      <c r="CA85" s="910"/>
      <c r="CB85" s="910"/>
      <c r="CC85" s="910"/>
      <c r="CD85" s="910"/>
      <c r="CE85" s="910"/>
      <c r="CF85" s="910"/>
      <c r="CG85" s="911"/>
      <c r="CH85" s="906"/>
      <c r="CI85" s="907"/>
      <c r="CJ85" s="907"/>
      <c r="CK85" s="907"/>
      <c r="CL85" s="908"/>
      <c r="CM85" s="906"/>
      <c r="CN85" s="907"/>
      <c r="CO85" s="907"/>
      <c r="CP85" s="907"/>
      <c r="CQ85" s="908"/>
      <c r="CR85" s="906"/>
      <c r="CS85" s="907"/>
      <c r="CT85" s="907"/>
      <c r="CU85" s="907"/>
      <c r="CV85" s="908"/>
      <c r="CW85" s="906"/>
      <c r="CX85" s="907"/>
      <c r="CY85" s="907"/>
      <c r="CZ85" s="907"/>
      <c r="DA85" s="908"/>
      <c r="DB85" s="906"/>
      <c r="DC85" s="907"/>
      <c r="DD85" s="907"/>
      <c r="DE85" s="907"/>
      <c r="DF85" s="908"/>
      <c r="DG85" s="906"/>
      <c r="DH85" s="907"/>
      <c r="DI85" s="907"/>
      <c r="DJ85" s="907"/>
      <c r="DK85" s="908"/>
      <c r="DL85" s="906"/>
      <c r="DM85" s="907"/>
      <c r="DN85" s="907"/>
      <c r="DO85" s="907"/>
      <c r="DP85" s="908"/>
      <c r="DQ85" s="906"/>
      <c r="DR85" s="907"/>
      <c r="DS85" s="907"/>
      <c r="DT85" s="907"/>
      <c r="DU85" s="908"/>
      <c r="DV85" s="903"/>
      <c r="DW85" s="904"/>
      <c r="DX85" s="904"/>
      <c r="DY85" s="904"/>
      <c r="DZ85" s="905"/>
      <c r="EA85" s="247"/>
    </row>
    <row r="86" spans="1:131" s="248" customFormat="1" ht="26.25" customHeight="1" x14ac:dyDescent="0.15">
      <c r="A86" s="262">
        <v>19</v>
      </c>
      <c r="B86" s="919"/>
      <c r="C86" s="920"/>
      <c r="D86" s="920"/>
      <c r="E86" s="920"/>
      <c r="F86" s="920"/>
      <c r="G86" s="920"/>
      <c r="H86" s="920"/>
      <c r="I86" s="920"/>
      <c r="J86" s="920"/>
      <c r="K86" s="920"/>
      <c r="L86" s="920"/>
      <c r="M86" s="920"/>
      <c r="N86" s="920"/>
      <c r="O86" s="920"/>
      <c r="P86" s="921"/>
      <c r="Q86" s="922"/>
      <c r="R86" s="877"/>
      <c r="S86" s="877"/>
      <c r="T86" s="877"/>
      <c r="U86" s="877"/>
      <c r="V86" s="877"/>
      <c r="W86" s="877"/>
      <c r="X86" s="877"/>
      <c r="Y86" s="877"/>
      <c r="Z86" s="877"/>
      <c r="AA86" s="877"/>
      <c r="AB86" s="877"/>
      <c r="AC86" s="877"/>
      <c r="AD86" s="877"/>
      <c r="AE86" s="877"/>
      <c r="AF86" s="877"/>
      <c r="AG86" s="877"/>
      <c r="AH86" s="877"/>
      <c r="AI86" s="877"/>
      <c r="AJ86" s="877"/>
      <c r="AK86" s="877"/>
      <c r="AL86" s="877"/>
      <c r="AM86" s="877"/>
      <c r="AN86" s="877"/>
      <c r="AO86" s="877"/>
      <c r="AP86" s="877"/>
      <c r="AQ86" s="877"/>
      <c r="AR86" s="877"/>
      <c r="AS86" s="877"/>
      <c r="AT86" s="877"/>
      <c r="AU86" s="877"/>
      <c r="AV86" s="877"/>
      <c r="AW86" s="877"/>
      <c r="AX86" s="877"/>
      <c r="AY86" s="877"/>
      <c r="AZ86" s="923"/>
      <c r="BA86" s="923"/>
      <c r="BB86" s="923"/>
      <c r="BC86" s="923"/>
      <c r="BD86" s="924"/>
      <c r="BE86" s="266"/>
      <c r="BF86" s="266"/>
      <c r="BG86" s="266"/>
      <c r="BH86" s="266"/>
      <c r="BI86" s="266"/>
      <c r="BJ86" s="266"/>
      <c r="BK86" s="266"/>
      <c r="BL86" s="266"/>
      <c r="BM86" s="266"/>
      <c r="BN86" s="266"/>
      <c r="BO86" s="266"/>
      <c r="BP86" s="266"/>
      <c r="BQ86" s="263">
        <v>80</v>
      </c>
      <c r="BR86" s="268"/>
      <c r="BS86" s="909"/>
      <c r="BT86" s="910"/>
      <c r="BU86" s="910"/>
      <c r="BV86" s="910"/>
      <c r="BW86" s="910"/>
      <c r="BX86" s="910"/>
      <c r="BY86" s="910"/>
      <c r="BZ86" s="910"/>
      <c r="CA86" s="910"/>
      <c r="CB86" s="910"/>
      <c r="CC86" s="910"/>
      <c r="CD86" s="910"/>
      <c r="CE86" s="910"/>
      <c r="CF86" s="910"/>
      <c r="CG86" s="911"/>
      <c r="CH86" s="906"/>
      <c r="CI86" s="907"/>
      <c r="CJ86" s="907"/>
      <c r="CK86" s="907"/>
      <c r="CL86" s="908"/>
      <c r="CM86" s="906"/>
      <c r="CN86" s="907"/>
      <c r="CO86" s="907"/>
      <c r="CP86" s="907"/>
      <c r="CQ86" s="908"/>
      <c r="CR86" s="906"/>
      <c r="CS86" s="907"/>
      <c r="CT86" s="907"/>
      <c r="CU86" s="907"/>
      <c r="CV86" s="908"/>
      <c r="CW86" s="906"/>
      <c r="CX86" s="907"/>
      <c r="CY86" s="907"/>
      <c r="CZ86" s="907"/>
      <c r="DA86" s="908"/>
      <c r="DB86" s="906"/>
      <c r="DC86" s="907"/>
      <c r="DD86" s="907"/>
      <c r="DE86" s="907"/>
      <c r="DF86" s="908"/>
      <c r="DG86" s="906"/>
      <c r="DH86" s="907"/>
      <c r="DI86" s="907"/>
      <c r="DJ86" s="907"/>
      <c r="DK86" s="908"/>
      <c r="DL86" s="906"/>
      <c r="DM86" s="907"/>
      <c r="DN86" s="907"/>
      <c r="DO86" s="907"/>
      <c r="DP86" s="908"/>
      <c r="DQ86" s="906"/>
      <c r="DR86" s="907"/>
      <c r="DS86" s="907"/>
      <c r="DT86" s="907"/>
      <c r="DU86" s="908"/>
      <c r="DV86" s="903"/>
      <c r="DW86" s="904"/>
      <c r="DX86" s="904"/>
      <c r="DY86" s="904"/>
      <c r="DZ86" s="905"/>
      <c r="EA86" s="247"/>
    </row>
    <row r="87" spans="1:131" s="248" customFormat="1" ht="26.25" customHeight="1" x14ac:dyDescent="0.15">
      <c r="A87" s="270">
        <v>20</v>
      </c>
      <c r="B87" s="928"/>
      <c r="C87" s="929"/>
      <c r="D87" s="929"/>
      <c r="E87" s="929"/>
      <c r="F87" s="929"/>
      <c r="G87" s="929"/>
      <c r="H87" s="929"/>
      <c r="I87" s="929"/>
      <c r="J87" s="929"/>
      <c r="K87" s="929"/>
      <c r="L87" s="929"/>
      <c r="M87" s="929"/>
      <c r="N87" s="929"/>
      <c r="O87" s="929"/>
      <c r="P87" s="930"/>
      <c r="Q87" s="931"/>
      <c r="R87" s="932"/>
      <c r="S87" s="932"/>
      <c r="T87" s="932"/>
      <c r="U87" s="932"/>
      <c r="V87" s="932"/>
      <c r="W87" s="932"/>
      <c r="X87" s="932"/>
      <c r="Y87" s="932"/>
      <c r="Z87" s="932"/>
      <c r="AA87" s="932"/>
      <c r="AB87" s="932"/>
      <c r="AC87" s="932"/>
      <c r="AD87" s="932"/>
      <c r="AE87" s="932"/>
      <c r="AF87" s="932"/>
      <c r="AG87" s="932"/>
      <c r="AH87" s="932"/>
      <c r="AI87" s="932"/>
      <c r="AJ87" s="932"/>
      <c r="AK87" s="932"/>
      <c r="AL87" s="932"/>
      <c r="AM87" s="932"/>
      <c r="AN87" s="932"/>
      <c r="AO87" s="932"/>
      <c r="AP87" s="932"/>
      <c r="AQ87" s="932"/>
      <c r="AR87" s="932"/>
      <c r="AS87" s="932"/>
      <c r="AT87" s="932"/>
      <c r="AU87" s="932"/>
      <c r="AV87" s="932"/>
      <c r="AW87" s="932"/>
      <c r="AX87" s="932"/>
      <c r="AY87" s="932"/>
      <c r="AZ87" s="933"/>
      <c r="BA87" s="933"/>
      <c r="BB87" s="933"/>
      <c r="BC87" s="933"/>
      <c r="BD87" s="934"/>
      <c r="BE87" s="266"/>
      <c r="BF87" s="266"/>
      <c r="BG87" s="266"/>
      <c r="BH87" s="266"/>
      <c r="BI87" s="266"/>
      <c r="BJ87" s="266"/>
      <c r="BK87" s="266"/>
      <c r="BL87" s="266"/>
      <c r="BM87" s="266"/>
      <c r="BN87" s="266"/>
      <c r="BO87" s="266"/>
      <c r="BP87" s="266"/>
      <c r="BQ87" s="263">
        <v>81</v>
      </c>
      <c r="BR87" s="268"/>
      <c r="BS87" s="909"/>
      <c r="BT87" s="910"/>
      <c r="BU87" s="910"/>
      <c r="BV87" s="910"/>
      <c r="BW87" s="910"/>
      <c r="BX87" s="910"/>
      <c r="BY87" s="910"/>
      <c r="BZ87" s="910"/>
      <c r="CA87" s="910"/>
      <c r="CB87" s="910"/>
      <c r="CC87" s="910"/>
      <c r="CD87" s="910"/>
      <c r="CE87" s="910"/>
      <c r="CF87" s="910"/>
      <c r="CG87" s="911"/>
      <c r="CH87" s="906"/>
      <c r="CI87" s="907"/>
      <c r="CJ87" s="907"/>
      <c r="CK87" s="907"/>
      <c r="CL87" s="908"/>
      <c r="CM87" s="906"/>
      <c r="CN87" s="907"/>
      <c r="CO87" s="907"/>
      <c r="CP87" s="907"/>
      <c r="CQ87" s="908"/>
      <c r="CR87" s="906"/>
      <c r="CS87" s="907"/>
      <c r="CT87" s="907"/>
      <c r="CU87" s="907"/>
      <c r="CV87" s="908"/>
      <c r="CW87" s="906"/>
      <c r="CX87" s="907"/>
      <c r="CY87" s="907"/>
      <c r="CZ87" s="907"/>
      <c r="DA87" s="908"/>
      <c r="DB87" s="906"/>
      <c r="DC87" s="907"/>
      <c r="DD87" s="907"/>
      <c r="DE87" s="907"/>
      <c r="DF87" s="908"/>
      <c r="DG87" s="906"/>
      <c r="DH87" s="907"/>
      <c r="DI87" s="907"/>
      <c r="DJ87" s="907"/>
      <c r="DK87" s="908"/>
      <c r="DL87" s="906"/>
      <c r="DM87" s="907"/>
      <c r="DN87" s="907"/>
      <c r="DO87" s="907"/>
      <c r="DP87" s="908"/>
      <c r="DQ87" s="906"/>
      <c r="DR87" s="907"/>
      <c r="DS87" s="907"/>
      <c r="DT87" s="907"/>
      <c r="DU87" s="908"/>
      <c r="DV87" s="903"/>
      <c r="DW87" s="904"/>
      <c r="DX87" s="904"/>
      <c r="DY87" s="904"/>
      <c r="DZ87" s="905"/>
      <c r="EA87" s="247"/>
    </row>
    <row r="88" spans="1:131" s="248" customFormat="1" ht="26.25" customHeight="1" thickBot="1" x14ac:dyDescent="0.2">
      <c r="A88" s="265" t="s">
        <v>391</v>
      </c>
      <c r="B88" s="836" t="s">
        <v>424</v>
      </c>
      <c r="C88" s="837"/>
      <c r="D88" s="837"/>
      <c r="E88" s="837"/>
      <c r="F88" s="837"/>
      <c r="G88" s="837"/>
      <c r="H88" s="837"/>
      <c r="I88" s="837"/>
      <c r="J88" s="837"/>
      <c r="K88" s="837"/>
      <c r="L88" s="837"/>
      <c r="M88" s="837"/>
      <c r="N88" s="837"/>
      <c r="O88" s="837"/>
      <c r="P88" s="838"/>
      <c r="Q88" s="884"/>
      <c r="R88" s="885"/>
      <c r="S88" s="885"/>
      <c r="T88" s="885"/>
      <c r="U88" s="885"/>
      <c r="V88" s="885"/>
      <c r="W88" s="885"/>
      <c r="X88" s="885"/>
      <c r="Y88" s="885"/>
      <c r="Z88" s="885"/>
      <c r="AA88" s="885"/>
      <c r="AB88" s="885"/>
      <c r="AC88" s="885"/>
      <c r="AD88" s="885"/>
      <c r="AE88" s="885"/>
      <c r="AF88" s="888">
        <v>5014</v>
      </c>
      <c r="AG88" s="888"/>
      <c r="AH88" s="888"/>
      <c r="AI88" s="888"/>
      <c r="AJ88" s="888"/>
      <c r="AK88" s="885"/>
      <c r="AL88" s="885"/>
      <c r="AM88" s="885"/>
      <c r="AN88" s="885"/>
      <c r="AO88" s="885"/>
      <c r="AP88" s="888">
        <v>4815</v>
      </c>
      <c r="AQ88" s="888"/>
      <c r="AR88" s="888"/>
      <c r="AS88" s="888"/>
      <c r="AT88" s="888"/>
      <c r="AU88" s="888">
        <v>1610</v>
      </c>
      <c r="AV88" s="888"/>
      <c r="AW88" s="888"/>
      <c r="AX88" s="888"/>
      <c r="AY88" s="888"/>
      <c r="AZ88" s="893"/>
      <c r="BA88" s="893"/>
      <c r="BB88" s="893"/>
      <c r="BC88" s="893"/>
      <c r="BD88" s="894"/>
      <c r="BE88" s="266"/>
      <c r="BF88" s="266"/>
      <c r="BG88" s="266"/>
      <c r="BH88" s="266"/>
      <c r="BI88" s="266"/>
      <c r="BJ88" s="266"/>
      <c r="BK88" s="266"/>
      <c r="BL88" s="266"/>
      <c r="BM88" s="266"/>
      <c r="BN88" s="266"/>
      <c r="BO88" s="266"/>
      <c r="BP88" s="266"/>
      <c r="BQ88" s="263">
        <v>82</v>
      </c>
      <c r="BR88" s="268"/>
      <c r="BS88" s="909"/>
      <c r="BT88" s="910"/>
      <c r="BU88" s="910"/>
      <c r="BV88" s="910"/>
      <c r="BW88" s="910"/>
      <c r="BX88" s="910"/>
      <c r="BY88" s="910"/>
      <c r="BZ88" s="910"/>
      <c r="CA88" s="910"/>
      <c r="CB88" s="910"/>
      <c r="CC88" s="910"/>
      <c r="CD88" s="910"/>
      <c r="CE88" s="910"/>
      <c r="CF88" s="910"/>
      <c r="CG88" s="911"/>
      <c r="CH88" s="906"/>
      <c r="CI88" s="907"/>
      <c r="CJ88" s="907"/>
      <c r="CK88" s="907"/>
      <c r="CL88" s="908"/>
      <c r="CM88" s="906"/>
      <c r="CN88" s="907"/>
      <c r="CO88" s="907"/>
      <c r="CP88" s="907"/>
      <c r="CQ88" s="908"/>
      <c r="CR88" s="906"/>
      <c r="CS88" s="907"/>
      <c r="CT88" s="907"/>
      <c r="CU88" s="907"/>
      <c r="CV88" s="908"/>
      <c r="CW88" s="906"/>
      <c r="CX88" s="907"/>
      <c r="CY88" s="907"/>
      <c r="CZ88" s="907"/>
      <c r="DA88" s="908"/>
      <c r="DB88" s="906"/>
      <c r="DC88" s="907"/>
      <c r="DD88" s="907"/>
      <c r="DE88" s="907"/>
      <c r="DF88" s="908"/>
      <c r="DG88" s="906"/>
      <c r="DH88" s="907"/>
      <c r="DI88" s="907"/>
      <c r="DJ88" s="907"/>
      <c r="DK88" s="908"/>
      <c r="DL88" s="906"/>
      <c r="DM88" s="907"/>
      <c r="DN88" s="907"/>
      <c r="DO88" s="907"/>
      <c r="DP88" s="908"/>
      <c r="DQ88" s="906"/>
      <c r="DR88" s="907"/>
      <c r="DS88" s="907"/>
      <c r="DT88" s="907"/>
      <c r="DU88" s="908"/>
      <c r="DV88" s="903"/>
      <c r="DW88" s="904"/>
      <c r="DX88" s="904"/>
      <c r="DY88" s="904"/>
      <c r="DZ88" s="905"/>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09"/>
      <c r="BT89" s="910"/>
      <c r="BU89" s="910"/>
      <c r="BV89" s="910"/>
      <c r="BW89" s="910"/>
      <c r="BX89" s="910"/>
      <c r="BY89" s="910"/>
      <c r="BZ89" s="910"/>
      <c r="CA89" s="910"/>
      <c r="CB89" s="910"/>
      <c r="CC89" s="910"/>
      <c r="CD89" s="910"/>
      <c r="CE89" s="910"/>
      <c r="CF89" s="910"/>
      <c r="CG89" s="911"/>
      <c r="CH89" s="906"/>
      <c r="CI89" s="907"/>
      <c r="CJ89" s="907"/>
      <c r="CK89" s="907"/>
      <c r="CL89" s="908"/>
      <c r="CM89" s="906"/>
      <c r="CN89" s="907"/>
      <c r="CO89" s="907"/>
      <c r="CP89" s="907"/>
      <c r="CQ89" s="908"/>
      <c r="CR89" s="906"/>
      <c r="CS89" s="907"/>
      <c r="CT89" s="907"/>
      <c r="CU89" s="907"/>
      <c r="CV89" s="908"/>
      <c r="CW89" s="906"/>
      <c r="CX89" s="907"/>
      <c r="CY89" s="907"/>
      <c r="CZ89" s="907"/>
      <c r="DA89" s="908"/>
      <c r="DB89" s="906"/>
      <c r="DC89" s="907"/>
      <c r="DD89" s="907"/>
      <c r="DE89" s="907"/>
      <c r="DF89" s="908"/>
      <c r="DG89" s="906"/>
      <c r="DH89" s="907"/>
      <c r="DI89" s="907"/>
      <c r="DJ89" s="907"/>
      <c r="DK89" s="908"/>
      <c r="DL89" s="906"/>
      <c r="DM89" s="907"/>
      <c r="DN89" s="907"/>
      <c r="DO89" s="907"/>
      <c r="DP89" s="908"/>
      <c r="DQ89" s="906"/>
      <c r="DR89" s="907"/>
      <c r="DS89" s="907"/>
      <c r="DT89" s="907"/>
      <c r="DU89" s="908"/>
      <c r="DV89" s="903"/>
      <c r="DW89" s="904"/>
      <c r="DX89" s="904"/>
      <c r="DY89" s="904"/>
      <c r="DZ89" s="905"/>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09"/>
      <c r="BT90" s="910"/>
      <c r="BU90" s="910"/>
      <c r="BV90" s="910"/>
      <c r="BW90" s="910"/>
      <c r="BX90" s="910"/>
      <c r="BY90" s="910"/>
      <c r="BZ90" s="910"/>
      <c r="CA90" s="910"/>
      <c r="CB90" s="910"/>
      <c r="CC90" s="910"/>
      <c r="CD90" s="910"/>
      <c r="CE90" s="910"/>
      <c r="CF90" s="910"/>
      <c r="CG90" s="911"/>
      <c r="CH90" s="906"/>
      <c r="CI90" s="907"/>
      <c r="CJ90" s="907"/>
      <c r="CK90" s="907"/>
      <c r="CL90" s="908"/>
      <c r="CM90" s="906"/>
      <c r="CN90" s="907"/>
      <c r="CO90" s="907"/>
      <c r="CP90" s="907"/>
      <c r="CQ90" s="908"/>
      <c r="CR90" s="906"/>
      <c r="CS90" s="907"/>
      <c r="CT90" s="907"/>
      <c r="CU90" s="907"/>
      <c r="CV90" s="908"/>
      <c r="CW90" s="906"/>
      <c r="CX90" s="907"/>
      <c r="CY90" s="907"/>
      <c r="CZ90" s="907"/>
      <c r="DA90" s="908"/>
      <c r="DB90" s="906"/>
      <c r="DC90" s="907"/>
      <c r="DD90" s="907"/>
      <c r="DE90" s="907"/>
      <c r="DF90" s="908"/>
      <c r="DG90" s="906"/>
      <c r="DH90" s="907"/>
      <c r="DI90" s="907"/>
      <c r="DJ90" s="907"/>
      <c r="DK90" s="908"/>
      <c r="DL90" s="906"/>
      <c r="DM90" s="907"/>
      <c r="DN90" s="907"/>
      <c r="DO90" s="907"/>
      <c r="DP90" s="908"/>
      <c r="DQ90" s="906"/>
      <c r="DR90" s="907"/>
      <c r="DS90" s="907"/>
      <c r="DT90" s="907"/>
      <c r="DU90" s="908"/>
      <c r="DV90" s="903"/>
      <c r="DW90" s="904"/>
      <c r="DX90" s="904"/>
      <c r="DY90" s="904"/>
      <c r="DZ90" s="905"/>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09"/>
      <c r="BT91" s="910"/>
      <c r="BU91" s="910"/>
      <c r="BV91" s="910"/>
      <c r="BW91" s="910"/>
      <c r="BX91" s="910"/>
      <c r="BY91" s="910"/>
      <c r="BZ91" s="910"/>
      <c r="CA91" s="910"/>
      <c r="CB91" s="910"/>
      <c r="CC91" s="910"/>
      <c r="CD91" s="910"/>
      <c r="CE91" s="910"/>
      <c r="CF91" s="910"/>
      <c r="CG91" s="911"/>
      <c r="CH91" s="906"/>
      <c r="CI91" s="907"/>
      <c r="CJ91" s="907"/>
      <c r="CK91" s="907"/>
      <c r="CL91" s="908"/>
      <c r="CM91" s="906"/>
      <c r="CN91" s="907"/>
      <c r="CO91" s="907"/>
      <c r="CP91" s="907"/>
      <c r="CQ91" s="908"/>
      <c r="CR91" s="906"/>
      <c r="CS91" s="907"/>
      <c r="CT91" s="907"/>
      <c r="CU91" s="907"/>
      <c r="CV91" s="908"/>
      <c r="CW91" s="906"/>
      <c r="CX91" s="907"/>
      <c r="CY91" s="907"/>
      <c r="CZ91" s="907"/>
      <c r="DA91" s="908"/>
      <c r="DB91" s="906"/>
      <c r="DC91" s="907"/>
      <c r="DD91" s="907"/>
      <c r="DE91" s="907"/>
      <c r="DF91" s="908"/>
      <c r="DG91" s="906"/>
      <c r="DH91" s="907"/>
      <c r="DI91" s="907"/>
      <c r="DJ91" s="907"/>
      <c r="DK91" s="908"/>
      <c r="DL91" s="906"/>
      <c r="DM91" s="907"/>
      <c r="DN91" s="907"/>
      <c r="DO91" s="907"/>
      <c r="DP91" s="908"/>
      <c r="DQ91" s="906"/>
      <c r="DR91" s="907"/>
      <c r="DS91" s="907"/>
      <c r="DT91" s="907"/>
      <c r="DU91" s="908"/>
      <c r="DV91" s="903"/>
      <c r="DW91" s="904"/>
      <c r="DX91" s="904"/>
      <c r="DY91" s="904"/>
      <c r="DZ91" s="905"/>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09"/>
      <c r="BT92" s="910"/>
      <c r="BU92" s="910"/>
      <c r="BV92" s="910"/>
      <c r="BW92" s="910"/>
      <c r="BX92" s="910"/>
      <c r="BY92" s="910"/>
      <c r="BZ92" s="910"/>
      <c r="CA92" s="910"/>
      <c r="CB92" s="910"/>
      <c r="CC92" s="910"/>
      <c r="CD92" s="910"/>
      <c r="CE92" s="910"/>
      <c r="CF92" s="910"/>
      <c r="CG92" s="911"/>
      <c r="CH92" s="906"/>
      <c r="CI92" s="907"/>
      <c r="CJ92" s="907"/>
      <c r="CK92" s="907"/>
      <c r="CL92" s="908"/>
      <c r="CM92" s="906"/>
      <c r="CN92" s="907"/>
      <c r="CO92" s="907"/>
      <c r="CP92" s="907"/>
      <c r="CQ92" s="908"/>
      <c r="CR92" s="906"/>
      <c r="CS92" s="907"/>
      <c r="CT92" s="907"/>
      <c r="CU92" s="907"/>
      <c r="CV92" s="908"/>
      <c r="CW92" s="906"/>
      <c r="CX92" s="907"/>
      <c r="CY92" s="907"/>
      <c r="CZ92" s="907"/>
      <c r="DA92" s="908"/>
      <c r="DB92" s="906"/>
      <c r="DC92" s="907"/>
      <c r="DD92" s="907"/>
      <c r="DE92" s="907"/>
      <c r="DF92" s="908"/>
      <c r="DG92" s="906"/>
      <c r="DH92" s="907"/>
      <c r="DI92" s="907"/>
      <c r="DJ92" s="907"/>
      <c r="DK92" s="908"/>
      <c r="DL92" s="906"/>
      <c r="DM92" s="907"/>
      <c r="DN92" s="907"/>
      <c r="DO92" s="907"/>
      <c r="DP92" s="908"/>
      <c r="DQ92" s="906"/>
      <c r="DR92" s="907"/>
      <c r="DS92" s="907"/>
      <c r="DT92" s="907"/>
      <c r="DU92" s="908"/>
      <c r="DV92" s="903"/>
      <c r="DW92" s="904"/>
      <c r="DX92" s="904"/>
      <c r="DY92" s="904"/>
      <c r="DZ92" s="905"/>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09"/>
      <c r="BT93" s="910"/>
      <c r="BU93" s="910"/>
      <c r="BV93" s="910"/>
      <c r="BW93" s="910"/>
      <c r="BX93" s="910"/>
      <c r="BY93" s="910"/>
      <c r="BZ93" s="910"/>
      <c r="CA93" s="910"/>
      <c r="CB93" s="910"/>
      <c r="CC93" s="910"/>
      <c r="CD93" s="910"/>
      <c r="CE93" s="910"/>
      <c r="CF93" s="910"/>
      <c r="CG93" s="911"/>
      <c r="CH93" s="906"/>
      <c r="CI93" s="907"/>
      <c r="CJ93" s="907"/>
      <c r="CK93" s="907"/>
      <c r="CL93" s="908"/>
      <c r="CM93" s="906"/>
      <c r="CN93" s="907"/>
      <c r="CO93" s="907"/>
      <c r="CP93" s="907"/>
      <c r="CQ93" s="908"/>
      <c r="CR93" s="906"/>
      <c r="CS93" s="907"/>
      <c r="CT93" s="907"/>
      <c r="CU93" s="907"/>
      <c r="CV93" s="908"/>
      <c r="CW93" s="906"/>
      <c r="CX93" s="907"/>
      <c r="CY93" s="907"/>
      <c r="CZ93" s="907"/>
      <c r="DA93" s="908"/>
      <c r="DB93" s="906"/>
      <c r="DC93" s="907"/>
      <c r="DD93" s="907"/>
      <c r="DE93" s="907"/>
      <c r="DF93" s="908"/>
      <c r="DG93" s="906"/>
      <c r="DH93" s="907"/>
      <c r="DI93" s="907"/>
      <c r="DJ93" s="907"/>
      <c r="DK93" s="908"/>
      <c r="DL93" s="906"/>
      <c r="DM93" s="907"/>
      <c r="DN93" s="907"/>
      <c r="DO93" s="907"/>
      <c r="DP93" s="908"/>
      <c r="DQ93" s="906"/>
      <c r="DR93" s="907"/>
      <c r="DS93" s="907"/>
      <c r="DT93" s="907"/>
      <c r="DU93" s="908"/>
      <c r="DV93" s="903"/>
      <c r="DW93" s="904"/>
      <c r="DX93" s="904"/>
      <c r="DY93" s="904"/>
      <c r="DZ93" s="905"/>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09"/>
      <c r="BT94" s="910"/>
      <c r="BU94" s="910"/>
      <c r="BV94" s="910"/>
      <c r="BW94" s="910"/>
      <c r="BX94" s="910"/>
      <c r="BY94" s="910"/>
      <c r="BZ94" s="910"/>
      <c r="CA94" s="910"/>
      <c r="CB94" s="910"/>
      <c r="CC94" s="910"/>
      <c r="CD94" s="910"/>
      <c r="CE94" s="910"/>
      <c r="CF94" s="910"/>
      <c r="CG94" s="911"/>
      <c r="CH94" s="906"/>
      <c r="CI94" s="907"/>
      <c r="CJ94" s="907"/>
      <c r="CK94" s="907"/>
      <c r="CL94" s="908"/>
      <c r="CM94" s="906"/>
      <c r="CN94" s="907"/>
      <c r="CO94" s="907"/>
      <c r="CP94" s="907"/>
      <c r="CQ94" s="908"/>
      <c r="CR94" s="906"/>
      <c r="CS94" s="907"/>
      <c r="CT94" s="907"/>
      <c r="CU94" s="907"/>
      <c r="CV94" s="908"/>
      <c r="CW94" s="906"/>
      <c r="CX94" s="907"/>
      <c r="CY94" s="907"/>
      <c r="CZ94" s="907"/>
      <c r="DA94" s="908"/>
      <c r="DB94" s="906"/>
      <c r="DC94" s="907"/>
      <c r="DD94" s="907"/>
      <c r="DE94" s="907"/>
      <c r="DF94" s="908"/>
      <c r="DG94" s="906"/>
      <c r="DH94" s="907"/>
      <c r="DI94" s="907"/>
      <c r="DJ94" s="907"/>
      <c r="DK94" s="908"/>
      <c r="DL94" s="906"/>
      <c r="DM94" s="907"/>
      <c r="DN94" s="907"/>
      <c r="DO94" s="907"/>
      <c r="DP94" s="908"/>
      <c r="DQ94" s="906"/>
      <c r="DR94" s="907"/>
      <c r="DS94" s="907"/>
      <c r="DT94" s="907"/>
      <c r="DU94" s="908"/>
      <c r="DV94" s="903"/>
      <c r="DW94" s="904"/>
      <c r="DX94" s="904"/>
      <c r="DY94" s="904"/>
      <c r="DZ94" s="905"/>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09"/>
      <c r="BT95" s="910"/>
      <c r="BU95" s="910"/>
      <c r="BV95" s="910"/>
      <c r="BW95" s="910"/>
      <c r="BX95" s="910"/>
      <c r="BY95" s="910"/>
      <c r="BZ95" s="910"/>
      <c r="CA95" s="910"/>
      <c r="CB95" s="910"/>
      <c r="CC95" s="910"/>
      <c r="CD95" s="910"/>
      <c r="CE95" s="910"/>
      <c r="CF95" s="910"/>
      <c r="CG95" s="911"/>
      <c r="CH95" s="906"/>
      <c r="CI95" s="907"/>
      <c r="CJ95" s="907"/>
      <c r="CK95" s="907"/>
      <c r="CL95" s="908"/>
      <c r="CM95" s="906"/>
      <c r="CN95" s="907"/>
      <c r="CO95" s="907"/>
      <c r="CP95" s="907"/>
      <c r="CQ95" s="908"/>
      <c r="CR95" s="906"/>
      <c r="CS95" s="907"/>
      <c r="CT95" s="907"/>
      <c r="CU95" s="907"/>
      <c r="CV95" s="908"/>
      <c r="CW95" s="906"/>
      <c r="CX95" s="907"/>
      <c r="CY95" s="907"/>
      <c r="CZ95" s="907"/>
      <c r="DA95" s="908"/>
      <c r="DB95" s="906"/>
      <c r="DC95" s="907"/>
      <c r="DD95" s="907"/>
      <c r="DE95" s="907"/>
      <c r="DF95" s="908"/>
      <c r="DG95" s="906"/>
      <c r="DH95" s="907"/>
      <c r="DI95" s="907"/>
      <c r="DJ95" s="907"/>
      <c r="DK95" s="908"/>
      <c r="DL95" s="906"/>
      <c r="DM95" s="907"/>
      <c r="DN95" s="907"/>
      <c r="DO95" s="907"/>
      <c r="DP95" s="908"/>
      <c r="DQ95" s="906"/>
      <c r="DR95" s="907"/>
      <c r="DS95" s="907"/>
      <c r="DT95" s="907"/>
      <c r="DU95" s="908"/>
      <c r="DV95" s="903"/>
      <c r="DW95" s="904"/>
      <c r="DX95" s="904"/>
      <c r="DY95" s="904"/>
      <c r="DZ95" s="905"/>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09"/>
      <c r="BT96" s="910"/>
      <c r="BU96" s="910"/>
      <c r="BV96" s="910"/>
      <c r="BW96" s="910"/>
      <c r="BX96" s="910"/>
      <c r="BY96" s="910"/>
      <c r="BZ96" s="910"/>
      <c r="CA96" s="910"/>
      <c r="CB96" s="910"/>
      <c r="CC96" s="910"/>
      <c r="CD96" s="910"/>
      <c r="CE96" s="910"/>
      <c r="CF96" s="910"/>
      <c r="CG96" s="911"/>
      <c r="CH96" s="906"/>
      <c r="CI96" s="907"/>
      <c r="CJ96" s="907"/>
      <c r="CK96" s="907"/>
      <c r="CL96" s="908"/>
      <c r="CM96" s="906"/>
      <c r="CN96" s="907"/>
      <c r="CO96" s="907"/>
      <c r="CP96" s="907"/>
      <c r="CQ96" s="908"/>
      <c r="CR96" s="906"/>
      <c r="CS96" s="907"/>
      <c r="CT96" s="907"/>
      <c r="CU96" s="907"/>
      <c r="CV96" s="908"/>
      <c r="CW96" s="906"/>
      <c r="CX96" s="907"/>
      <c r="CY96" s="907"/>
      <c r="CZ96" s="907"/>
      <c r="DA96" s="908"/>
      <c r="DB96" s="906"/>
      <c r="DC96" s="907"/>
      <c r="DD96" s="907"/>
      <c r="DE96" s="907"/>
      <c r="DF96" s="908"/>
      <c r="DG96" s="906"/>
      <c r="DH96" s="907"/>
      <c r="DI96" s="907"/>
      <c r="DJ96" s="907"/>
      <c r="DK96" s="908"/>
      <c r="DL96" s="906"/>
      <c r="DM96" s="907"/>
      <c r="DN96" s="907"/>
      <c r="DO96" s="907"/>
      <c r="DP96" s="908"/>
      <c r="DQ96" s="906"/>
      <c r="DR96" s="907"/>
      <c r="DS96" s="907"/>
      <c r="DT96" s="907"/>
      <c r="DU96" s="908"/>
      <c r="DV96" s="903"/>
      <c r="DW96" s="904"/>
      <c r="DX96" s="904"/>
      <c r="DY96" s="904"/>
      <c r="DZ96" s="905"/>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09"/>
      <c r="BT97" s="910"/>
      <c r="BU97" s="910"/>
      <c r="BV97" s="910"/>
      <c r="BW97" s="910"/>
      <c r="BX97" s="910"/>
      <c r="BY97" s="910"/>
      <c r="BZ97" s="910"/>
      <c r="CA97" s="910"/>
      <c r="CB97" s="910"/>
      <c r="CC97" s="910"/>
      <c r="CD97" s="910"/>
      <c r="CE97" s="910"/>
      <c r="CF97" s="910"/>
      <c r="CG97" s="911"/>
      <c r="CH97" s="906"/>
      <c r="CI97" s="907"/>
      <c r="CJ97" s="907"/>
      <c r="CK97" s="907"/>
      <c r="CL97" s="908"/>
      <c r="CM97" s="906"/>
      <c r="CN97" s="907"/>
      <c r="CO97" s="907"/>
      <c r="CP97" s="907"/>
      <c r="CQ97" s="908"/>
      <c r="CR97" s="906"/>
      <c r="CS97" s="907"/>
      <c r="CT97" s="907"/>
      <c r="CU97" s="907"/>
      <c r="CV97" s="908"/>
      <c r="CW97" s="906"/>
      <c r="CX97" s="907"/>
      <c r="CY97" s="907"/>
      <c r="CZ97" s="907"/>
      <c r="DA97" s="908"/>
      <c r="DB97" s="906"/>
      <c r="DC97" s="907"/>
      <c r="DD97" s="907"/>
      <c r="DE97" s="907"/>
      <c r="DF97" s="908"/>
      <c r="DG97" s="906"/>
      <c r="DH97" s="907"/>
      <c r="DI97" s="907"/>
      <c r="DJ97" s="907"/>
      <c r="DK97" s="908"/>
      <c r="DL97" s="906"/>
      <c r="DM97" s="907"/>
      <c r="DN97" s="907"/>
      <c r="DO97" s="907"/>
      <c r="DP97" s="908"/>
      <c r="DQ97" s="906"/>
      <c r="DR97" s="907"/>
      <c r="DS97" s="907"/>
      <c r="DT97" s="907"/>
      <c r="DU97" s="908"/>
      <c r="DV97" s="903"/>
      <c r="DW97" s="904"/>
      <c r="DX97" s="904"/>
      <c r="DY97" s="904"/>
      <c r="DZ97" s="905"/>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09"/>
      <c r="BT98" s="910"/>
      <c r="BU98" s="910"/>
      <c r="BV98" s="910"/>
      <c r="BW98" s="910"/>
      <c r="BX98" s="910"/>
      <c r="BY98" s="910"/>
      <c r="BZ98" s="910"/>
      <c r="CA98" s="910"/>
      <c r="CB98" s="910"/>
      <c r="CC98" s="910"/>
      <c r="CD98" s="910"/>
      <c r="CE98" s="910"/>
      <c r="CF98" s="910"/>
      <c r="CG98" s="911"/>
      <c r="CH98" s="906"/>
      <c r="CI98" s="907"/>
      <c r="CJ98" s="907"/>
      <c r="CK98" s="907"/>
      <c r="CL98" s="908"/>
      <c r="CM98" s="906"/>
      <c r="CN98" s="907"/>
      <c r="CO98" s="907"/>
      <c r="CP98" s="907"/>
      <c r="CQ98" s="908"/>
      <c r="CR98" s="906"/>
      <c r="CS98" s="907"/>
      <c r="CT98" s="907"/>
      <c r="CU98" s="907"/>
      <c r="CV98" s="908"/>
      <c r="CW98" s="906"/>
      <c r="CX98" s="907"/>
      <c r="CY98" s="907"/>
      <c r="CZ98" s="907"/>
      <c r="DA98" s="908"/>
      <c r="DB98" s="906"/>
      <c r="DC98" s="907"/>
      <c r="DD98" s="907"/>
      <c r="DE98" s="907"/>
      <c r="DF98" s="908"/>
      <c r="DG98" s="906"/>
      <c r="DH98" s="907"/>
      <c r="DI98" s="907"/>
      <c r="DJ98" s="907"/>
      <c r="DK98" s="908"/>
      <c r="DL98" s="906"/>
      <c r="DM98" s="907"/>
      <c r="DN98" s="907"/>
      <c r="DO98" s="907"/>
      <c r="DP98" s="908"/>
      <c r="DQ98" s="906"/>
      <c r="DR98" s="907"/>
      <c r="DS98" s="907"/>
      <c r="DT98" s="907"/>
      <c r="DU98" s="908"/>
      <c r="DV98" s="903"/>
      <c r="DW98" s="904"/>
      <c r="DX98" s="904"/>
      <c r="DY98" s="904"/>
      <c r="DZ98" s="905"/>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09"/>
      <c r="BT99" s="910"/>
      <c r="BU99" s="910"/>
      <c r="BV99" s="910"/>
      <c r="BW99" s="910"/>
      <c r="BX99" s="910"/>
      <c r="BY99" s="910"/>
      <c r="BZ99" s="910"/>
      <c r="CA99" s="910"/>
      <c r="CB99" s="910"/>
      <c r="CC99" s="910"/>
      <c r="CD99" s="910"/>
      <c r="CE99" s="910"/>
      <c r="CF99" s="910"/>
      <c r="CG99" s="911"/>
      <c r="CH99" s="906"/>
      <c r="CI99" s="907"/>
      <c r="CJ99" s="907"/>
      <c r="CK99" s="907"/>
      <c r="CL99" s="908"/>
      <c r="CM99" s="906"/>
      <c r="CN99" s="907"/>
      <c r="CO99" s="907"/>
      <c r="CP99" s="907"/>
      <c r="CQ99" s="908"/>
      <c r="CR99" s="906"/>
      <c r="CS99" s="907"/>
      <c r="CT99" s="907"/>
      <c r="CU99" s="907"/>
      <c r="CV99" s="908"/>
      <c r="CW99" s="906"/>
      <c r="CX99" s="907"/>
      <c r="CY99" s="907"/>
      <c r="CZ99" s="907"/>
      <c r="DA99" s="908"/>
      <c r="DB99" s="906"/>
      <c r="DC99" s="907"/>
      <c r="DD99" s="907"/>
      <c r="DE99" s="907"/>
      <c r="DF99" s="908"/>
      <c r="DG99" s="906"/>
      <c r="DH99" s="907"/>
      <c r="DI99" s="907"/>
      <c r="DJ99" s="907"/>
      <c r="DK99" s="908"/>
      <c r="DL99" s="906"/>
      <c r="DM99" s="907"/>
      <c r="DN99" s="907"/>
      <c r="DO99" s="907"/>
      <c r="DP99" s="908"/>
      <c r="DQ99" s="906"/>
      <c r="DR99" s="907"/>
      <c r="DS99" s="907"/>
      <c r="DT99" s="907"/>
      <c r="DU99" s="908"/>
      <c r="DV99" s="903"/>
      <c r="DW99" s="904"/>
      <c r="DX99" s="904"/>
      <c r="DY99" s="904"/>
      <c r="DZ99" s="905"/>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09"/>
      <c r="BT100" s="910"/>
      <c r="BU100" s="910"/>
      <c r="BV100" s="910"/>
      <c r="BW100" s="910"/>
      <c r="BX100" s="910"/>
      <c r="BY100" s="910"/>
      <c r="BZ100" s="910"/>
      <c r="CA100" s="910"/>
      <c r="CB100" s="910"/>
      <c r="CC100" s="910"/>
      <c r="CD100" s="910"/>
      <c r="CE100" s="910"/>
      <c r="CF100" s="910"/>
      <c r="CG100" s="911"/>
      <c r="CH100" s="906"/>
      <c r="CI100" s="907"/>
      <c r="CJ100" s="907"/>
      <c r="CK100" s="907"/>
      <c r="CL100" s="908"/>
      <c r="CM100" s="906"/>
      <c r="CN100" s="907"/>
      <c r="CO100" s="907"/>
      <c r="CP100" s="907"/>
      <c r="CQ100" s="908"/>
      <c r="CR100" s="906"/>
      <c r="CS100" s="907"/>
      <c r="CT100" s="907"/>
      <c r="CU100" s="907"/>
      <c r="CV100" s="908"/>
      <c r="CW100" s="906"/>
      <c r="CX100" s="907"/>
      <c r="CY100" s="907"/>
      <c r="CZ100" s="907"/>
      <c r="DA100" s="908"/>
      <c r="DB100" s="906"/>
      <c r="DC100" s="907"/>
      <c r="DD100" s="907"/>
      <c r="DE100" s="907"/>
      <c r="DF100" s="908"/>
      <c r="DG100" s="906"/>
      <c r="DH100" s="907"/>
      <c r="DI100" s="907"/>
      <c r="DJ100" s="907"/>
      <c r="DK100" s="908"/>
      <c r="DL100" s="906"/>
      <c r="DM100" s="907"/>
      <c r="DN100" s="907"/>
      <c r="DO100" s="907"/>
      <c r="DP100" s="908"/>
      <c r="DQ100" s="906"/>
      <c r="DR100" s="907"/>
      <c r="DS100" s="907"/>
      <c r="DT100" s="907"/>
      <c r="DU100" s="908"/>
      <c r="DV100" s="903"/>
      <c r="DW100" s="904"/>
      <c r="DX100" s="904"/>
      <c r="DY100" s="904"/>
      <c r="DZ100" s="905"/>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09"/>
      <c r="BT101" s="910"/>
      <c r="BU101" s="910"/>
      <c r="BV101" s="910"/>
      <c r="BW101" s="910"/>
      <c r="BX101" s="910"/>
      <c r="BY101" s="910"/>
      <c r="BZ101" s="910"/>
      <c r="CA101" s="910"/>
      <c r="CB101" s="910"/>
      <c r="CC101" s="910"/>
      <c r="CD101" s="910"/>
      <c r="CE101" s="910"/>
      <c r="CF101" s="910"/>
      <c r="CG101" s="911"/>
      <c r="CH101" s="906"/>
      <c r="CI101" s="907"/>
      <c r="CJ101" s="907"/>
      <c r="CK101" s="907"/>
      <c r="CL101" s="908"/>
      <c r="CM101" s="906"/>
      <c r="CN101" s="907"/>
      <c r="CO101" s="907"/>
      <c r="CP101" s="907"/>
      <c r="CQ101" s="908"/>
      <c r="CR101" s="906"/>
      <c r="CS101" s="907"/>
      <c r="CT101" s="907"/>
      <c r="CU101" s="907"/>
      <c r="CV101" s="908"/>
      <c r="CW101" s="906"/>
      <c r="CX101" s="907"/>
      <c r="CY101" s="907"/>
      <c r="CZ101" s="907"/>
      <c r="DA101" s="908"/>
      <c r="DB101" s="906"/>
      <c r="DC101" s="907"/>
      <c r="DD101" s="907"/>
      <c r="DE101" s="907"/>
      <c r="DF101" s="908"/>
      <c r="DG101" s="906"/>
      <c r="DH101" s="907"/>
      <c r="DI101" s="907"/>
      <c r="DJ101" s="907"/>
      <c r="DK101" s="908"/>
      <c r="DL101" s="906"/>
      <c r="DM101" s="907"/>
      <c r="DN101" s="907"/>
      <c r="DO101" s="907"/>
      <c r="DP101" s="908"/>
      <c r="DQ101" s="906"/>
      <c r="DR101" s="907"/>
      <c r="DS101" s="907"/>
      <c r="DT101" s="907"/>
      <c r="DU101" s="908"/>
      <c r="DV101" s="903"/>
      <c r="DW101" s="904"/>
      <c r="DX101" s="904"/>
      <c r="DY101" s="904"/>
      <c r="DZ101" s="905"/>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391</v>
      </c>
      <c r="BR102" s="836" t="s">
        <v>425</v>
      </c>
      <c r="BS102" s="837"/>
      <c r="BT102" s="837"/>
      <c r="BU102" s="837"/>
      <c r="BV102" s="837"/>
      <c r="BW102" s="837"/>
      <c r="BX102" s="837"/>
      <c r="BY102" s="837"/>
      <c r="BZ102" s="837"/>
      <c r="CA102" s="837"/>
      <c r="CB102" s="837"/>
      <c r="CC102" s="837"/>
      <c r="CD102" s="837"/>
      <c r="CE102" s="837"/>
      <c r="CF102" s="837"/>
      <c r="CG102" s="838"/>
      <c r="CH102" s="935"/>
      <c r="CI102" s="936"/>
      <c r="CJ102" s="936"/>
      <c r="CK102" s="936"/>
      <c r="CL102" s="937"/>
      <c r="CM102" s="935"/>
      <c r="CN102" s="936"/>
      <c r="CO102" s="936"/>
      <c r="CP102" s="936"/>
      <c r="CQ102" s="937"/>
      <c r="CR102" s="938"/>
      <c r="CS102" s="896"/>
      <c r="CT102" s="896"/>
      <c r="CU102" s="896"/>
      <c r="CV102" s="939"/>
      <c r="CW102" s="938"/>
      <c r="CX102" s="896"/>
      <c r="CY102" s="896"/>
      <c r="CZ102" s="896"/>
      <c r="DA102" s="939"/>
      <c r="DB102" s="938">
        <v>0</v>
      </c>
      <c r="DC102" s="896"/>
      <c r="DD102" s="896"/>
      <c r="DE102" s="896"/>
      <c r="DF102" s="939"/>
      <c r="DG102" s="938"/>
      <c r="DH102" s="896"/>
      <c r="DI102" s="896"/>
      <c r="DJ102" s="896"/>
      <c r="DK102" s="939"/>
      <c r="DL102" s="938">
        <v>9</v>
      </c>
      <c r="DM102" s="896"/>
      <c r="DN102" s="896"/>
      <c r="DO102" s="896"/>
      <c r="DP102" s="939"/>
      <c r="DQ102" s="938">
        <v>6</v>
      </c>
      <c r="DR102" s="896"/>
      <c r="DS102" s="896"/>
      <c r="DT102" s="896"/>
      <c r="DU102" s="939"/>
      <c r="DV102" s="962"/>
      <c r="DW102" s="963"/>
      <c r="DX102" s="963"/>
      <c r="DY102" s="963"/>
      <c r="DZ102" s="964"/>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65" t="s">
        <v>426</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66" t="s">
        <v>427</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428</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429</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967" t="s">
        <v>430</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431</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247" customFormat="1" ht="26.25" customHeight="1" x14ac:dyDescent="0.15">
      <c r="A109" s="960" t="s">
        <v>432</v>
      </c>
      <c r="B109" s="941"/>
      <c r="C109" s="941"/>
      <c r="D109" s="941"/>
      <c r="E109" s="941"/>
      <c r="F109" s="941"/>
      <c r="G109" s="941"/>
      <c r="H109" s="941"/>
      <c r="I109" s="941"/>
      <c r="J109" s="941"/>
      <c r="K109" s="941"/>
      <c r="L109" s="941"/>
      <c r="M109" s="941"/>
      <c r="N109" s="941"/>
      <c r="O109" s="941"/>
      <c r="P109" s="941"/>
      <c r="Q109" s="941"/>
      <c r="R109" s="941"/>
      <c r="S109" s="941"/>
      <c r="T109" s="941"/>
      <c r="U109" s="941"/>
      <c r="V109" s="941"/>
      <c r="W109" s="941"/>
      <c r="X109" s="941"/>
      <c r="Y109" s="941"/>
      <c r="Z109" s="942"/>
      <c r="AA109" s="940" t="s">
        <v>433</v>
      </c>
      <c r="AB109" s="941"/>
      <c r="AC109" s="941"/>
      <c r="AD109" s="941"/>
      <c r="AE109" s="942"/>
      <c r="AF109" s="940" t="s">
        <v>308</v>
      </c>
      <c r="AG109" s="941"/>
      <c r="AH109" s="941"/>
      <c r="AI109" s="941"/>
      <c r="AJ109" s="942"/>
      <c r="AK109" s="940" t="s">
        <v>307</v>
      </c>
      <c r="AL109" s="941"/>
      <c r="AM109" s="941"/>
      <c r="AN109" s="941"/>
      <c r="AO109" s="942"/>
      <c r="AP109" s="940" t="s">
        <v>434</v>
      </c>
      <c r="AQ109" s="941"/>
      <c r="AR109" s="941"/>
      <c r="AS109" s="941"/>
      <c r="AT109" s="943"/>
      <c r="AU109" s="960" t="s">
        <v>432</v>
      </c>
      <c r="AV109" s="941"/>
      <c r="AW109" s="941"/>
      <c r="AX109" s="941"/>
      <c r="AY109" s="941"/>
      <c r="AZ109" s="941"/>
      <c r="BA109" s="941"/>
      <c r="BB109" s="941"/>
      <c r="BC109" s="941"/>
      <c r="BD109" s="941"/>
      <c r="BE109" s="941"/>
      <c r="BF109" s="941"/>
      <c r="BG109" s="941"/>
      <c r="BH109" s="941"/>
      <c r="BI109" s="941"/>
      <c r="BJ109" s="941"/>
      <c r="BK109" s="941"/>
      <c r="BL109" s="941"/>
      <c r="BM109" s="941"/>
      <c r="BN109" s="941"/>
      <c r="BO109" s="941"/>
      <c r="BP109" s="942"/>
      <c r="BQ109" s="940" t="s">
        <v>433</v>
      </c>
      <c r="BR109" s="941"/>
      <c r="BS109" s="941"/>
      <c r="BT109" s="941"/>
      <c r="BU109" s="942"/>
      <c r="BV109" s="940" t="s">
        <v>308</v>
      </c>
      <c r="BW109" s="941"/>
      <c r="BX109" s="941"/>
      <c r="BY109" s="941"/>
      <c r="BZ109" s="942"/>
      <c r="CA109" s="940" t="s">
        <v>307</v>
      </c>
      <c r="CB109" s="941"/>
      <c r="CC109" s="941"/>
      <c r="CD109" s="941"/>
      <c r="CE109" s="942"/>
      <c r="CF109" s="961" t="s">
        <v>434</v>
      </c>
      <c r="CG109" s="961"/>
      <c r="CH109" s="961"/>
      <c r="CI109" s="961"/>
      <c r="CJ109" s="961"/>
      <c r="CK109" s="940" t="s">
        <v>435</v>
      </c>
      <c r="CL109" s="941"/>
      <c r="CM109" s="941"/>
      <c r="CN109" s="941"/>
      <c r="CO109" s="941"/>
      <c r="CP109" s="941"/>
      <c r="CQ109" s="941"/>
      <c r="CR109" s="941"/>
      <c r="CS109" s="941"/>
      <c r="CT109" s="941"/>
      <c r="CU109" s="941"/>
      <c r="CV109" s="941"/>
      <c r="CW109" s="941"/>
      <c r="CX109" s="941"/>
      <c r="CY109" s="941"/>
      <c r="CZ109" s="941"/>
      <c r="DA109" s="941"/>
      <c r="DB109" s="941"/>
      <c r="DC109" s="941"/>
      <c r="DD109" s="941"/>
      <c r="DE109" s="941"/>
      <c r="DF109" s="942"/>
      <c r="DG109" s="940" t="s">
        <v>433</v>
      </c>
      <c r="DH109" s="941"/>
      <c r="DI109" s="941"/>
      <c r="DJ109" s="941"/>
      <c r="DK109" s="942"/>
      <c r="DL109" s="940" t="s">
        <v>308</v>
      </c>
      <c r="DM109" s="941"/>
      <c r="DN109" s="941"/>
      <c r="DO109" s="941"/>
      <c r="DP109" s="942"/>
      <c r="DQ109" s="940" t="s">
        <v>307</v>
      </c>
      <c r="DR109" s="941"/>
      <c r="DS109" s="941"/>
      <c r="DT109" s="941"/>
      <c r="DU109" s="942"/>
      <c r="DV109" s="940" t="s">
        <v>434</v>
      </c>
      <c r="DW109" s="941"/>
      <c r="DX109" s="941"/>
      <c r="DY109" s="941"/>
      <c r="DZ109" s="943"/>
    </row>
    <row r="110" spans="1:131" s="247" customFormat="1" ht="26.25" customHeight="1" x14ac:dyDescent="0.15">
      <c r="A110" s="944" t="s">
        <v>436</v>
      </c>
      <c r="B110" s="945"/>
      <c r="C110" s="945"/>
      <c r="D110" s="945"/>
      <c r="E110" s="945"/>
      <c r="F110" s="945"/>
      <c r="G110" s="945"/>
      <c r="H110" s="945"/>
      <c r="I110" s="945"/>
      <c r="J110" s="945"/>
      <c r="K110" s="945"/>
      <c r="L110" s="945"/>
      <c r="M110" s="945"/>
      <c r="N110" s="945"/>
      <c r="O110" s="945"/>
      <c r="P110" s="945"/>
      <c r="Q110" s="945"/>
      <c r="R110" s="945"/>
      <c r="S110" s="945"/>
      <c r="T110" s="945"/>
      <c r="U110" s="945"/>
      <c r="V110" s="945"/>
      <c r="W110" s="945"/>
      <c r="X110" s="945"/>
      <c r="Y110" s="945"/>
      <c r="Z110" s="946"/>
      <c r="AA110" s="947">
        <v>589041</v>
      </c>
      <c r="AB110" s="948"/>
      <c r="AC110" s="948"/>
      <c r="AD110" s="948"/>
      <c r="AE110" s="949"/>
      <c r="AF110" s="950">
        <v>571068</v>
      </c>
      <c r="AG110" s="948"/>
      <c r="AH110" s="948"/>
      <c r="AI110" s="948"/>
      <c r="AJ110" s="949"/>
      <c r="AK110" s="950">
        <v>558550</v>
      </c>
      <c r="AL110" s="948"/>
      <c r="AM110" s="948"/>
      <c r="AN110" s="948"/>
      <c r="AO110" s="949"/>
      <c r="AP110" s="951">
        <v>18.3</v>
      </c>
      <c r="AQ110" s="952"/>
      <c r="AR110" s="952"/>
      <c r="AS110" s="952"/>
      <c r="AT110" s="953"/>
      <c r="AU110" s="954" t="s">
        <v>73</v>
      </c>
      <c r="AV110" s="955"/>
      <c r="AW110" s="955"/>
      <c r="AX110" s="955"/>
      <c r="AY110" s="955"/>
      <c r="AZ110" s="996" t="s">
        <v>437</v>
      </c>
      <c r="BA110" s="945"/>
      <c r="BB110" s="945"/>
      <c r="BC110" s="945"/>
      <c r="BD110" s="945"/>
      <c r="BE110" s="945"/>
      <c r="BF110" s="945"/>
      <c r="BG110" s="945"/>
      <c r="BH110" s="945"/>
      <c r="BI110" s="945"/>
      <c r="BJ110" s="945"/>
      <c r="BK110" s="945"/>
      <c r="BL110" s="945"/>
      <c r="BM110" s="945"/>
      <c r="BN110" s="945"/>
      <c r="BO110" s="945"/>
      <c r="BP110" s="946"/>
      <c r="BQ110" s="982">
        <v>5302822</v>
      </c>
      <c r="BR110" s="983"/>
      <c r="BS110" s="983"/>
      <c r="BT110" s="983"/>
      <c r="BU110" s="983"/>
      <c r="BV110" s="983">
        <v>5148120</v>
      </c>
      <c r="BW110" s="983"/>
      <c r="BX110" s="983"/>
      <c r="BY110" s="983"/>
      <c r="BZ110" s="983"/>
      <c r="CA110" s="983">
        <v>5190276</v>
      </c>
      <c r="CB110" s="983"/>
      <c r="CC110" s="983"/>
      <c r="CD110" s="983"/>
      <c r="CE110" s="983"/>
      <c r="CF110" s="997">
        <v>169.7</v>
      </c>
      <c r="CG110" s="998"/>
      <c r="CH110" s="998"/>
      <c r="CI110" s="998"/>
      <c r="CJ110" s="998"/>
      <c r="CK110" s="999" t="s">
        <v>438</v>
      </c>
      <c r="CL110" s="1000"/>
      <c r="CM110" s="979" t="s">
        <v>439</v>
      </c>
      <c r="CN110" s="980"/>
      <c r="CO110" s="980"/>
      <c r="CP110" s="980"/>
      <c r="CQ110" s="980"/>
      <c r="CR110" s="980"/>
      <c r="CS110" s="980"/>
      <c r="CT110" s="980"/>
      <c r="CU110" s="980"/>
      <c r="CV110" s="980"/>
      <c r="CW110" s="980"/>
      <c r="CX110" s="980"/>
      <c r="CY110" s="980"/>
      <c r="CZ110" s="980"/>
      <c r="DA110" s="980"/>
      <c r="DB110" s="980"/>
      <c r="DC110" s="980"/>
      <c r="DD110" s="980"/>
      <c r="DE110" s="980"/>
      <c r="DF110" s="981"/>
      <c r="DG110" s="982" t="s">
        <v>414</v>
      </c>
      <c r="DH110" s="983"/>
      <c r="DI110" s="983"/>
      <c r="DJ110" s="983"/>
      <c r="DK110" s="983"/>
      <c r="DL110" s="983" t="s">
        <v>440</v>
      </c>
      <c r="DM110" s="983"/>
      <c r="DN110" s="983"/>
      <c r="DO110" s="983"/>
      <c r="DP110" s="983"/>
      <c r="DQ110" s="983" t="s">
        <v>440</v>
      </c>
      <c r="DR110" s="983"/>
      <c r="DS110" s="983"/>
      <c r="DT110" s="983"/>
      <c r="DU110" s="983"/>
      <c r="DV110" s="984" t="s">
        <v>414</v>
      </c>
      <c r="DW110" s="984"/>
      <c r="DX110" s="984"/>
      <c r="DY110" s="984"/>
      <c r="DZ110" s="985"/>
    </row>
    <row r="111" spans="1:131" s="247" customFormat="1" ht="26.25" customHeight="1" x14ac:dyDescent="0.15">
      <c r="A111" s="986" t="s">
        <v>441</v>
      </c>
      <c r="B111" s="987"/>
      <c r="C111" s="987"/>
      <c r="D111" s="987"/>
      <c r="E111" s="987"/>
      <c r="F111" s="987"/>
      <c r="G111" s="987"/>
      <c r="H111" s="987"/>
      <c r="I111" s="987"/>
      <c r="J111" s="987"/>
      <c r="K111" s="987"/>
      <c r="L111" s="987"/>
      <c r="M111" s="987"/>
      <c r="N111" s="987"/>
      <c r="O111" s="987"/>
      <c r="P111" s="987"/>
      <c r="Q111" s="987"/>
      <c r="R111" s="987"/>
      <c r="S111" s="987"/>
      <c r="T111" s="987"/>
      <c r="U111" s="987"/>
      <c r="V111" s="987"/>
      <c r="W111" s="987"/>
      <c r="X111" s="987"/>
      <c r="Y111" s="987"/>
      <c r="Z111" s="988"/>
      <c r="AA111" s="989" t="s">
        <v>414</v>
      </c>
      <c r="AB111" s="990"/>
      <c r="AC111" s="990"/>
      <c r="AD111" s="990"/>
      <c r="AE111" s="991"/>
      <c r="AF111" s="992" t="s">
        <v>414</v>
      </c>
      <c r="AG111" s="990"/>
      <c r="AH111" s="990"/>
      <c r="AI111" s="990"/>
      <c r="AJ111" s="991"/>
      <c r="AK111" s="992" t="s">
        <v>440</v>
      </c>
      <c r="AL111" s="990"/>
      <c r="AM111" s="990"/>
      <c r="AN111" s="990"/>
      <c r="AO111" s="991"/>
      <c r="AP111" s="993" t="s">
        <v>414</v>
      </c>
      <c r="AQ111" s="994"/>
      <c r="AR111" s="994"/>
      <c r="AS111" s="994"/>
      <c r="AT111" s="995"/>
      <c r="AU111" s="956"/>
      <c r="AV111" s="957"/>
      <c r="AW111" s="957"/>
      <c r="AX111" s="957"/>
      <c r="AY111" s="957"/>
      <c r="AZ111" s="1005" t="s">
        <v>442</v>
      </c>
      <c r="BA111" s="1006"/>
      <c r="BB111" s="1006"/>
      <c r="BC111" s="1006"/>
      <c r="BD111" s="1006"/>
      <c r="BE111" s="1006"/>
      <c r="BF111" s="1006"/>
      <c r="BG111" s="1006"/>
      <c r="BH111" s="1006"/>
      <c r="BI111" s="1006"/>
      <c r="BJ111" s="1006"/>
      <c r="BK111" s="1006"/>
      <c r="BL111" s="1006"/>
      <c r="BM111" s="1006"/>
      <c r="BN111" s="1006"/>
      <c r="BO111" s="1006"/>
      <c r="BP111" s="1007"/>
      <c r="BQ111" s="975" t="s">
        <v>414</v>
      </c>
      <c r="BR111" s="976"/>
      <c r="BS111" s="976"/>
      <c r="BT111" s="976"/>
      <c r="BU111" s="976"/>
      <c r="BV111" s="976" t="s">
        <v>443</v>
      </c>
      <c r="BW111" s="976"/>
      <c r="BX111" s="976"/>
      <c r="BY111" s="976"/>
      <c r="BZ111" s="976"/>
      <c r="CA111" s="976" t="s">
        <v>414</v>
      </c>
      <c r="CB111" s="976"/>
      <c r="CC111" s="976"/>
      <c r="CD111" s="976"/>
      <c r="CE111" s="976"/>
      <c r="CF111" s="970" t="s">
        <v>414</v>
      </c>
      <c r="CG111" s="971"/>
      <c r="CH111" s="971"/>
      <c r="CI111" s="971"/>
      <c r="CJ111" s="971"/>
      <c r="CK111" s="1001"/>
      <c r="CL111" s="1002"/>
      <c r="CM111" s="972" t="s">
        <v>444</v>
      </c>
      <c r="CN111" s="973"/>
      <c r="CO111" s="973"/>
      <c r="CP111" s="973"/>
      <c r="CQ111" s="973"/>
      <c r="CR111" s="973"/>
      <c r="CS111" s="973"/>
      <c r="CT111" s="973"/>
      <c r="CU111" s="973"/>
      <c r="CV111" s="973"/>
      <c r="CW111" s="973"/>
      <c r="CX111" s="973"/>
      <c r="CY111" s="973"/>
      <c r="CZ111" s="973"/>
      <c r="DA111" s="973"/>
      <c r="DB111" s="973"/>
      <c r="DC111" s="973"/>
      <c r="DD111" s="973"/>
      <c r="DE111" s="973"/>
      <c r="DF111" s="974"/>
      <c r="DG111" s="975" t="s">
        <v>414</v>
      </c>
      <c r="DH111" s="976"/>
      <c r="DI111" s="976"/>
      <c r="DJ111" s="976"/>
      <c r="DK111" s="976"/>
      <c r="DL111" s="976" t="s">
        <v>414</v>
      </c>
      <c r="DM111" s="976"/>
      <c r="DN111" s="976"/>
      <c r="DO111" s="976"/>
      <c r="DP111" s="976"/>
      <c r="DQ111" s="976" t="s">
        <v>414</v>
      </c>
      <c r="DR111" s="976"/>
      <c r="DS111" s="976"/>
      <c r="DT111" s="976"/>
      <c r="DU111" s="976"/>
      <c r="DV111" s="977" t="s">
        <v>414</v>
      </c>
      <c r="DW111" s="977"/>
      <c r="DX111" s="977"/>
      <c r="DY111" s="977"/>
      <c r="DZ111" s="978"/>
    </row>
    <row r="112" spans="1:131" s="247" customFormat="1" ht="26.25" customHeight="1" x14ac:dyDescent="0.15">
      <c r="A112" s="1008" t="s">
        <v>445</v>
      </c>
      <c r="B112" s="1009"/>
      <c r="C112" s="1006" t="s">
        <v>446</v>
      </c>
      <c r="D112" s="1006"/>
      <c r="E112" s="1006"/>
      <c r="F112" s="1006"/>
      <c r="G112" s="1006"/>
      <c r="H112" s="1006"/>
      <c r="I112" s="1006"/>
      <c r="J112" s="1006"/>
      <c r="K112" s="1006"/>
      <c r="L112" s="1006"/>
      <c r="M112" s="1006"/>
      <c r="N112" s="1006"/>
      <c r="O112" s="1006"/>
      <c r="P112" s="1006"/>
      <c r="Q112" s="1006"/>
      <c r="R112" s="1006"/>
      <c r="S112" s="1006"/>
      <c r="T112" s="1006"/>
      <c r="U112" s="1006"/>
      <c r="V112" s="1006"/>
      <c r="W112" s="1006"/>
      <c r="X112" s="1006"/>
      <c r="Y112" s="1006"/>
      <c r="Z112" s="1007"/>
      <c r="AA112" s="1014" t="s">
        <v>414</v>
      </c>
      <c r="AB112" s="1015"/>
      <c r="AC112" s="1015"/>
      <c r="AD112" s="1015"/>
      <c r="AE112" s="1016"/>
      <c r="AF112" s="1017" t="s">
        <v>414</v>
      </c>
      <c r="AG112" s="1015"/>
      <c r="AH112" s="1015"/>
      <c r="AI112" s="1015"/>
      <c r="AJ112" s="1016"/>
      <c r="AK112" s="1017" t="s">
        <v>414</v>
      </c>
      <c r="AL112" s="1015"/>
      <c r="AM112" s="1015"/>
      <c r="AN112" s="1015"/>
      <c r="AO112" s="1016"/>
      <c r="AP112" s="1018" t="s">
        <v>443</v>
      </c>
      <c r="AQ112" s="1019"/>
      <c r="AR112" s="1019"/>
      <c r="AS112" s="1019"/>
      <c r="AT112" s="1020"/>
      <c r="AU112" s="956"/>
      <c r="AV112" s="957"/>
      <c r="AW112" s="957"/>
      <c r="AX112" s="957"/>
      <c r="AY112" s="957"/>
      <c r="AZ112" s="1005" t="s">
        <v>447</v>
      </c>
      <c r="BA112" s="1006"/>
      <c r="BB112" s="1006"/>
      <c r="BC112" s="1006"/>
      <c r="BD112" s="1006"/>
      <c r="BE112" s="1006"/>
      <c r="BF112" s="1006"/>
      <c r="BG112" s="1006"/>
      <c r="BH112" s="1006"/>
      <c r="BI112" s="1006"/>
      <c r="BJ112" s="1006"/>
      <c r="BK112" s="1006"/>
      <c r="BL112" s="1006"/>
      <c r="BM112" s="1006"/>
      <c r="BN112" s="1006"/>
      <c r="BO112" s="1006"/>
      <c r="BP112" s="1007"/>
      <c r="BQ112" s="975">
        <v>3519000</v>
      </c>
      <c r="BR112" s="976"/>
      <c r="BS112" s="976"/>
      <c r="BT112" s="976"/>
      <c r="BU112" s="976"/>
      <c r="BV112" s="976">
        <v>2960358</v>
      </c>
      <c r="BW112" s="976"/>
      <c r="BX112" s="976"/>
      <c r="BY112" s="976"/>
      <c r="BZ112" s="976"/>
      <c r="CA112" s="976">
        <v>2459571</v>
      </c>
      <c r="CB112" s="976"/>
      <c r="CC112" s="976"/>
      <c r="CD112" s="976"/>
      <c r="CE112" s="976"/>
      <c r="CF112" s="970">
        <v>80.400000000000006</v>
      </c>
      <c r="CG112" s="971"/>
      <c r="CH112" s="971"/>
      <c r="CI112" s="971"/>
      <c r="CJ112" s="971"/>
      <c r="CK112" s="1001"/>
      <c r="CL112" s="1002"/>
      <c r="CM112" s="972" t="s">
        <v>448</v>
      </c>
      <c r="CN112" s="973"/>
      <c r="CO112" s="973"/>
      <c r="CP112" s="973"/>
      <c r="CQ112" s="973"/>
      <c r="CR112" s="973"/>
      <c r="CS112" s="973"/>
      <c r="CT112" s="973"/>
      <c r="CU112" s="973"/>
      <c r="CV112" s="973"/>
      <c r="CW112" s="973"/>
      <c r="CX112" s="973"/>
      <c r="CY112" s="973"/>
      <c r="CZ112" s="973"/>
      <c r="DA112" s="973"/>
      <c r="DB112" s="973"/>
      <c r="DC112" s="973"/>
      <c r="DD112" s="973"/>
      <c r="DE112" s="973"/>
      <c r="DF112" s="974"/>
      <c r="DG112" s="975" t="s">
        <v>414</v>
      </c>
      <c r="DH112" s="976"/>
      <c r="DI112" s="976"/>
      <c r="DJ112" s="976"/>
      <c r="DK112" s="976"/>
      <c r="DL112" s="976" t="s">
        <v>414</v>
      </c>
      <c r="DM112" s="976"/>
      <c r="DN112" s="976"/>
      <c r="DO112" s="976"/>
      <c r="DP112" s="976"/>
      <c r="DQ112" s="976" t="s">
        <v>414</v>
      </c>
      <c r="DR112" s="976"/>
      <c r="DS112" s="976"/>
      <c r="DT112" s="976"/>
      <c r="DU112" s="976"/>
      <c r="DV112" s="977" t="s">
        <v>414</v>
      </c>
      <c r="DW112" s="977"/>
      <c r="DX112" s="977"/>
      <c r="DY112" s="977"/>
      <c r="DZ112" s="978"/>
    </row>
    <row r="113" spans="1:130" s="247" customFormat="1" ht="26.25" customHeight="1" x14ac:dyDescent="0.15">
      <c r="A113" s="1010"/>
      <c r="B113" s="1011"/>
      <c r="C113" s="1006" t="s">
        <v>449</v>
      </c>
      <c r="D113" s="1006"/>
      <c r="E113" s="1006"/>
      <c r="F113" s="1006"/>
      <c r="G113" s="1006"/>
      <c r="H113" s="1006"/>
      <c r="I113" s="1006"/>
      <c r="J113" s="1006"/>
      <c r="K113" s="1006"/>
      <c r="L113" s="1006"/>
      <c r="M113" s="1006"/>
      <c r="N113" s="1006"/>
      <c r="O113" s="1006"/>
      <c r="P113" s="1006"/>
      <c r="Q113" s="1006"/>
      <c r="R113" s="1006"/>
      <c r="S113" s="1006"/>
      <c r="T113" s="1006"/>
      <c r="U113" s="1006"/>
      <c r="V113" s="1006"/>
      <c r="W113" s="1006"/>
      <c r="X113" s="1006"/>
      <c r="Y113" s="1006"/>
      <c r="Z113" s="1007"/>
      <c r="AA113" s="989">
        <v>379453</v>
      </c>
      <c r="AB113" s="990"/>
      <c r="AC113" s="990"/>
      <c r="AD113" s="990"/>
      <c r="AE113" s="991"/>
      <c r="AF113" s="992">
        <v>235003</v>
      </c>
      <c r="AG113" s="990"/>
      <c r="AH113" s="990"/>
      <c r="AI113" s="990"/>
      <c r="AJ113" s="991"/>
      <c r="AK113" s="992">
        <v>248322</v>
      </c>
      <c r="AL113" s="990"/>
      <c r="AM113" s="990"/>
      <c r="AN113" s="990"/>
      <c r="AO113" s="991"/>
      <c r="AP113" s="993">
        <v>8.1</v>
      </c>
      <c r="AQ113" s="994"/>
      <c r="AR113" s="994"/>
      <c r="AS113" s="994"/>
      <c r="AT113" s="995"/>
      <c r="AU113" s="956"/>
      <c r="AV113" s="957"/>
      <c r="AW113" s="957"/>
      <c r="AX113" s="957"/>
      <c r="AY113" s="957"/>
      <c r="AZ113" s="1005" t="s">
        <v>450</v>
      </c>
      <c r="BA113" s="1006"/>
      <c r="BB113" s="1006"/>
      <c r="BC113" s="1006"/>
      <c r="BD113" s="1006"/>
      <c r="BE113" s="1006"/>
      <c r="BF113" s="1006"/>
      <c r="BG113" s="1006"/>
      <c r="BH113" s="1006"/>
      <c r="BI113" s="1006"/>
      <c r="BJ113" s="1006"/>
      <c r="BK113" s="1006"/>
      <c r="BL113" s="1006"/>
      <c r="BM113" s="1006"/>
      <c r="BN113" s="1006"/>
      <c r="BO113" s="1006"/>
      <c r="BP113" s="1007"/>
      <c r="BQ113" s="975">
        <v>1460347</v>
      </c>
      <c r="BR113" s="976"/>
      <c r="BS113" s="976"/>
      <c r="BT113" s="976"/>
      <c r="BU113" s="976"/>
      <c r="BV113" s="976">
        <v>1640148</v>
      </c>
      <c r="BW113" s="976"/>
      <c r="BX113" s="976"/>
      <c r="BY113" s="976"/>
      <c r="BZ113" s="976"/>
      <c r="CA113" s="976">
        <v>1609680</v>
      </c>
      <c r="CB113" s="976"/>
      <c r="CC113" s="976"/>
      <c r="CD113" s="976"/>
      <c r="CE113" s="976"/>
      <c r="CF113" s="970">
        <v>52.6</v>
      </c>
      <c r="CG113" s="971"/>
      <c r="CH113" s="971"/>
      <c r="CI113" s="971"/>
      <c r="CJ113" s="971"/>
      <c r="CK113" s="1001"/>
      <c r="CL113" s="1002"/>
      <c r="CM113" s="972" t="s">
        <v>451</v>
      </c>
      <c r="CN113" s="973"/>
      <c r="CO113" s="973"/>
      <c r="CP113" s="973"/>
      <c r="CQ113" s="973"/>
      <c r="CR113" s="973"/>
      <c r="CS113" s="973"/>
      <c r="CT113" s="973"/>
      <c r="CU113" s="973"/>
      <c r="CV113" s="973"/>
      <c r="CW113" s="973"/>
      <c r="CX113" s="973"/>
      <c r="CY113" s="973"/>
      <c r="CZ113" s="973"/>
      <c r="DA113" s="973"/>
      <c r="DB113" s="973"/>
      <c r="DC113" s="973"/>
      <c r="DD113" s="973"/>
      <c r="DE113" s="973"/>
      <c r="DF113" s="974"/>
      <c r="DG113" s="1014" t="s">
        <v>414</v>
      </c>
      <c r="DH113" s="1015"/>
      <c r="DI113" s="1015"/>
      <c r="DJ113" s="1015"/>
      <c r="DK113" s="1016"/>
      <c r="DL113" s="1017" t="s">
        <v>414</v>
      </c>
      <c r="DM113" s="1015"/>
      <c r="DN113" s="1015"/>
      <c r="DO113" s="1015"/>
      <c r="DP113" s="1016"/>
      <c r="DQ113" s="1017" t="s">
        <v>414</v>
      </c>
      <c r="DR113" s="1015"/>
      <c r="DS113" s="1015"/>
      <c r="DT113" s="1015"/>
      <c r="DU113" s="1016"/>
      <c r="DV113" s="1018" t="s">
        <v>414</v>
      </c>
      <c r="DW113" s="1019"/>
      <c r="DX113" s="1019"/>
      <c r="DY113" s="1019"/>
      <c r="DZ113" s="1020"/>
    </row>
    <row r="114" spans="1:130" s="247" customFormat="1" ht="26.25" customHeight="1" x14ac:dyDescent="0.15">
      <c r="A114" s="1010"/>
      <c r="B114" s="1011"/>
      <c r="C114" s="1006" t="s">
        <v>452</v>
      </c>
      <c r="D114" s="1006"/>
      <c r="E114" s="1006"/>
      <c r="F114" s="1006"/>
      <c r="G114" s="1006"/>
      <c r="H114" s="1006"/>
      <c r="I114" s="1006"/>
      <c r="J114" s="1006"/>
      <c r="K114" s="1006"/>
      <c r="L114" s="1006"/>
      <c r="M114" s="1006"/>
      <c r="N114" s="1006"/>
      <c r="O114" s="1006"/>
      <c r="P114" s="1006"/>
      <c r="Q114" s="1006"/>
      <c r="R114" s="1006"/>
      <c r="S114" s="1006"/>
      <c r="T114" s="1006"/>
      <c r="U114" s="1006"/>
      <c r="V114" s="1006"/>
      <c r="W114" s="1006"/>
      <c r="X114" s="1006"/>
      <c r="Y114" s="1006"/>
      <c r="Z114" s="1007"/>
      <c r="AA114" s="1014">
        <v>62373</v>
      </c>
      <c r="AB114" s="1015"/>
      <c r="AC114" s="1015"/>
      <c r="AD114" s="1015"/>
      <c r="AE114" s="1016"/>
      <c r="AF114" s="1017">
        <v>67026</v>
      </c>
      <c r="AG114" s="1015"/>
      <c r="AH114" s="1015"/>
      <c r="AI114" s="1015"/>
      <c r="AJ114" s="1016"/>
      <c r="AK114" s="1017">
        <v>67854</v>
      </c>
      <c r="AL114" s="1015"/>
      <c r="AM114" s="1015"/>
      <c r="AN114" s="1015"/>
      <c r="AO114" s="1016"/>
      <c r="AP114" s="1018">
        <v>2.2000000000000002</v>
      </c>
      <c r="AQ114" s="1019"/>
      <c r="AR114" s="1019"/>
      <c r="AS114" s="1019"/>
      <c r="AT114" s="1020"/>
      <c r="AU114" s="956"/>
      <c r="AV114" s="957"/>
      <c r="AW114" s="957"/>
      <c r="AX114" s="957"/>
      <c r="AY114" s="957"/>
      <c r="AZ114" s="1005" t="s">
        <v>453</v>
      </c>
      <c r="BA114" s="1006"/>
      <c r="BB114" s="1006"/>
      <c r="BC114" s="1006"/>
      <c r="BD114" s="1006"/>
      <c r="BE114" s="1006"/>
      <c r="BF114" s="1006"/>
      <c r="BG114" s="1006"/>
      <c r="BH114" s="1006"/>
      <c r="BI114" s="1006"/>
      <c r="BJ114" s="1006"/>
      <c r="BK114" s="1006"/>
      <c r="BL114" s="1006"/>
      <c r="BM114" s="1006"/>
      <c r="BN114" s="1006"/>
      <c r="BO114" s="1006"/>
      <c r="BP114" s="1007"/>
      <c r="BQ114" s="975">
        <v>792405</v>
      </c>
      <c r="BR114" s="976"/>
      <c r="BS114" s="976"/>
      <c r="BT114" s="976"/>
      <c r="BU114" s="976"/>
      <c r="BV114" s="976">
        <v>604440</v>
      </c>
      <c r="BW114" s="976"/>
      <c r="BX114" s="976"/>
      <c r="BY114" s="976"/>
      <c r="BZ114" s="976"/>
      <c r="CA114" s="976">
        <v>576352</v>
      </c>
      <c r="CB114" s="976"/>
      <c r="CC114" s="976"/>
      <c r="CD114" s="976"/>
      <c r="CE114" s="976"/>
      <c r="CF114" s="970">
        <v>18.8</v>
      </c>
      <c r="CG114" s="971"/>
      <c r="CH114" s="971"/>
      <c r="CI114" s="971"/>
      <c r="CJ114" s="971"/>
      <c r="CK114" s="1001"/>
      <c r="CL114" s="1002"/>
      <c r="CM114" s="972" t="s">
        <v>454</v>
      </c>
      <c r="CN114" s="973"/>
      <c r="CO114" s="973"/>
      <c r="CP114" s="973"/>
      <c r="CQ114" s="973"/>
      <c r="CR114" s="973"/>
      <c r="CS114" s="973"/>
      <c r="CT114" s="973"/>
      <c r="CU114" s="973"/>
      <c r="CV114" s="973"/>
      <c r="CW114" s="973"/>
      <c r="CX114" s="973"/>
      <c r="CY114" s="973"/>
      <c r="CZ114" s="973"/>
      <c r="DA114" s="973"/>
      <c r="DB114" s="973"/>
      <c r="DC114" s="973"/>
      <c r="DD114" s="973"/>
      <c r="DE114" s="973"/>
      <c r="DF114" s="974"/>
      <c r="DG114" s="1014" t="s">
        <v>443</v>
      </c>
      <c r="DH114" s="1015"/>
      <c r="DI114" s="1015"/>
      <c r="DJ114" s="1015"/>
      <c r="DK114" s="1016"/>
      <c r="DL114" s="1017" t="s">
        <v>414</v>
      </c>
      <c r="DM114" s="1015"/>
      <c r="DN114" s="1015"/>
      <c r="DO114" s="1015"/>
      <c r="DP114" s="1016"/>
      <c r="DQ114" s="1017" t="s">
        <v>414</v>
      </c>
      <c r="DR114" s="1015"/>
      <c r="DS114" s="1015"/>
      <c r="DT114" s="1015"/>
      <c r="DU114" s="1016"/>
      <c r="DV114" s="1018" t="s">
        <v>414</v>
      </c>
      <c r="DW114" s="1019"/>
      <c r="DX114" s="1019"/>
      <c r="DY114" s="1019"/>
      <c r="DZ114" s="1020"/>
    </row>
    <row r="115" spans="1:130" s="247" customFormat="1" ht="26.25" customHeight="1" x14ac:dyDescent="0.15">
      <c r="A115" s="1010"/>
      <c r="B115" s="1011"/>
      <c r="C115" s="1006" t="s">
        <v>455</v>
      </c>
      <c r="D115" s="1006"/>
      <c r="E115" s="1006"/>
      <c r="F115" s="1006"/>
      <c r="G115" s="1006"/>
      <c r="H115" s="1006"/>
      <c r="I115" s="1006"/>
      <c r="J115" s="1006"/>
      <c r="K115" s="1006"/>
      <c r="L115" s="1006"/>
      <c r="M115" s="1006"/>
      <c r="N115" s="1006"/>
      <c r="O115" s="1006"/>
      <c r="P115" s="1006"/>
      <c r="Q115" s="1006"/>
      <c r="R115" s="1006"/>
      <c r="S115" s="1006"/>
      <c r="T115" s="1006"/>
      <c r="U115" s="1006"/>
      <c r="V115" s="1006"/>
      <c r="W115" s="1006"/>
      <c r="X115" s="1006"/>
      <c r="Y115" s="1006"/>
      <c r="Z115" s="1007"/>
      <c r="AA115" s="989" t="s">
        <v>414</v>
      </c>
      <c r="AB115" s="990"/>
      <c r="AC115" s="990"/>
      <c r="AD115" s="990"/>
      <c r="AE115" s="991"/>
      <c r="AF115" s="992" t="s">
        <v>414</v>
      </c>
      <c r="AG115" s="990"/>
      <c r="AH115" s="990"/>
      <c r="AI115" s="990"/>
      <c r="AJ115" s="991"/>
      <c r="AK115" s="992" t="s">
        <v>414</v>
      </c>
      <c r="AL115" s="990"/>
      <c r="AM115" s="990"/>
      <c r="AN115" s="990"/>
      <c r="AO115" s="991"/>
      <c r="AP115" s="993" t="s">
        <v>414</v>
      </c>
      <c r="AQ115" s="994"/>
      <c r="AR115" s="994"/>
      <c r="AS115" s="994"/>
      <c r="AT115" s="995"/>
      <c r="AU115" s="956"/>
      <c r="AV115" s="957"/>
      <c r="AW115" s="957"/>
      <c r="AX115" s="957"/>
      <c r="AY115" s="957"/>
      <c r="AZ115" s="1005" t="s">
        <v>456</v>
      </c>
      <c r="BA115" s="1006"/>
      <c r="BB115" s="1006"/>
      <c r="BC115" s="1006"/>
      <c r="BD115" s="1006"/>
      <c r="BE115" s="1006"/>
      <c r="BF115" s="1006"/>
      <c r="BG115" s="1006"/>
      <c r="BH115" s="1006"/>
      <c r="BI115" s="1006"/>
      <c r="BJ115" s="1006"/>
      <c r="BK115" s="1006"/>
      <c r="BL115" s="1006"/>
      <c r="BM115" s="1006"/>
      <c r="BN115" s="1006"/>
      <c r="BO115" s="1006"/>
      <c r="BP115" s="1007"/>
      <c r="BQ115" s="975">
        <v>1043</v>
      </c>
      <c r="BR115" s="976"/>
      <c r="BS115" s="976"/>
      <c r="BT115" s="976"/>
      <c r="BU115" s="976"/>
      <c r="BV115" s="976">
        <v>6681</v>
      </c>
      <c r="BW115" s="976"/>
      <c r="BX115" s="976"/>
      <c r="BY115" s="976"/>
      <c r="BZ115" s="976"/>
      <c r="CA115" s="976">
        <v>12566</v>
      </c>
      <c r="CB115" s="976"/>
      <c r="CC115" s="976"/>
      <c r="CD115" s="976"/>
      <c r="CE115" s="976"/>
      <c r="CF115" s="970">
        <v>0.4</v>
      </c>
      <c r="CG115" s="971"/>
      <c r="CH115" s="971"/>
      <c r="CI115" s="971"/>
      <c r="CJ115" s="971"/>
      <c r="CK115" s="1001"/>
      <c r="CL115" s="1002"/>
      <c r="CM115" s="1005" t="s">
        <v>457</v>
      </c>
      <c r="CN115" s="1026"/>
      <c r="CO115" s="1026"/>
      <c r="CP115" s="1026"/>
      <c r="CQ115" s="1026"/>
      <c r="CR115" s="1026"/>
      <c r="CS115" s="1026"/>
      <c r="CT115" s="1026"/>
      <c r="CU115" s="1026"/>
      <c r="CV115" s="1026"/>
      <c r="CW115" s="1026"/>
      <c r="CX115" s="1026"/>
      <c r="CY115" s="1026"/>
      <c r="CZ115" s="1026"/>
      <c r="DA115" s="1026"/>
      <c r="DB115" s="1026"/>
      <c r="DC115" s="1026"/>
      <c r="DD115" s="1026"/>
      <c r="DE115" s="1026"/>
      <c r="DF115" s="1007"/>
      <c r="DG115" s="1014" t="s">
        <v>414</v>
      </c>
      <c r="DH115" s="1015"/>
      <c r="DI115" s="1015"/>
      <c r="DJ115" s="1015"/>
      <c r="DK115" s="1016"/>
      <c r="DL115" s="1017" t="s">
        <v>414</v>
      </c>
      <c r="DM115" s="1015"/>
      <c r="DN115" s="1015"/>
      <c r="DO115" s="1015"/>
      <c r="DP115" s="1016"/>
      <c r="DQ115" s="1017" t="s">
        <v>414</v>
      </c>
      <c r="DR115" s="1015"/>
      <c r="DS115" s="1015"/>
      <c r="DT115" s="1015"/>
      <c r="DU115" s="1016"/>
      <c r="DV115" s="1018" t="s">
        <v>443</v>
      </c>
      <c r="DW115" s="1019"/>
      <c r="DX115" s="1019"/>
      <c r="DY115" s="1019"/>
      <c r="DZ115" s="1020"/>
    </row>
    <row r="116" spans="1:130" s="247" customFormat="1" ht="26.25" customHeight="1" x14ac:dyDescent="0.15">
      <c r="A116" s="1012"/>
      <c r="B116" s="1013"/>
      <c r="C116" s="1021" t="s">
        <v>458</v>
      </c>
      <c r="D116" s="1021"/>
      <c r="E116" s="1021"/>
      <c r="F116" s="1021"/>
      <c r="G116" s="1021"/>
      <c r="H116" s="1021"/>
      <c r="I116" s="1021"/>
      <c r="J116" s="1021"/>
      <c r="K116" s="1021"/>
      <c r="L116" s="1021"/>
      <c r="M116" s="1021"/>
      <c r="N116" s="1021"/>
      <c r="O116" s="1021"/>
      <c r="P116" s="1021"/>
      <c r="Q116" s="1021"/>
      <c r="R116" s="1021"/>
      <c r="S116" s="1021"/>
      <c r="T116" s="1021"/>
      <c r="U116" s="1021"/>
      <c r="V116" s="1021"/>
      <c r="W116" s="1021"/>
      <c r="X116" s="1021"/>
      <c r="Y116" s="1021"/>
      <c r="Z116" s="1022"/>
      <c r="AA116" s="1014" t="s">
        <v>414</v>
      </c>
      <c r="AB116" s="1015"/>
      <c r="AC116" s="1015"/>
      <c r="AD116" s="1015"/>
      <c r="AE116" s="1016"/>
      <c r="AF116" s="1017" t="s">
        <v>414</v>
      </c>
      <c r="AG116" s="1015"/>
      <c r="AH116" s="1015"/>
      <c r="AI116" s="1015"/>
      <c r="AJ116" s="1016"/>
      <c r="AK116" s="1017" t="s">
        <v>414</v>
      </c>
      <c r="AL116" s="1015"/>
      <c r="AM116" s="1015"/>
      <c r="AN116" s="1015"/>
      <c r="AO116" s="1016"/>
      <c r="AP116" s="1018" t="s">
        <v>414</v>
      </c>
      <c r="AQ116" s="1019"/>
      <c r="AR116" s="1019"/>
      <c r="AS116" s="1019"/>
      <c r="AT116" s="1020"/>
      <c r="AU116" s="956"/>
      <c r="AV116" s="957"/>
      <c r="AW116" s="957"/>
      <c r="AX116" s="957"/>
      <c r="AY116" s="957"/>
      <c r="AZ116" s="1023" t="s">
        <v>459</v>
      </c>
      <c r="BA116" s="1024"/>
      <c r="BB116" s="1024"/>
      <c r="BC116" s="1024"/>
      <c r="BD116" s="1024"/>
      <c r="BE116" s="1024"/>
      <c r="BF116" s="1024"/>
      <c r="BG116" s="1024"/>
      <c r="BH116" s="1024"/>
      <c r="BI116" s="1024"/>
      <c r="BJ116" s="1024"/>
      <c r="BK116" s="1024"/>
      <c r="BL116" s="1024"/>
      <c r="BM116" s="1024"/>
      <c r="BN116" s="1024"/>
      <c r="BO116" s="1024"/>
      <c r="BP116" s="1025"/>
      <c r="BQ116" s="975" t="s">
        <v>414</v>
      </c>
      <c r="BR116" s="976"/>
      <c r="BS116" s="976"/>
      <c r="BT116" s="976"/>
      <c r="BU116" s="976"/>
      <c r="BV116" s="976" t="s">
        <v>414</v>
      </c>
      <c r="BW116" s="976"/>
      <c r="BX116" s="976"/>
      <c r="BY116" s="976"/>
      <c r="BZ116" s="976"/>
      <c r="CA116" s="976" t="s">
        <v>414</v>
      </c>
      <c r="CB116" s="976"/>
      <c r="CC116" s="976"/>
      <c r="CD116" s="976"/>
      <c r="CE116" s="976"/>
      <c r="CF116" s="970" t="s">
        <v>414</v>
      </c>
      <c r="CG116" s="971"/>
      <c r="CH116" s="971"/>
      <c r="CI116" s="971"/>
      <c r="CJ116" s="971"/>
      <c r="CK116" s="1001"/>
      <c r="CL116" s="1002"/>
      <c r="CM116" s="972" t="s">
        <v>460</v>
      </c>
      <c r="CN116" s="973"/>
      <c r="CO116" s="973"/>
      <c r="CP116" s="973"/>
      <c r="CQ116" s="973"/>
      <c r="CR116" s="973"/>
      <c r="CS116" s="973"/>
      <c r="CT116" s="973"/>
      <c r="CU116" s="973"/>
      <c r="CV116" s="973"/>
      <c r="CW116" s="973"/>
      <c r="CX116" s="973"/>
      <c r="CY116" s="973"/>
      <c r="CZ116" s="973"/>
      <c r="DA116" s="973"/>
      <c r="DB116" s="973"/>
      <c r="DC116" s="973"/>
      <c r="DD116" s="973"/>
      <c r="DE116" s="973"/>
      <c r="DF116" s="974"/>
      <c r="DG116" s="1014" t="s">
        <v>414</v>
      </c>
      <c r="DH116" s="1015"/>
      <c r="DI116" s="1015"/>
      <c r="DJ116" s="1015"/>
      <c r="DK116" s="1016"/>
      <c r="DL116" s="1017" t="s">
        <v>414</v>
      </c>
      <c r="DM116" s="1015"/>
      <c r="DN116" s="1015"/>
      <c r="DO116" s="1015"/>
      <c r="DP116" s="1016"/>
      <c r="DQ116" s="1017" t="s">
        <v>414</v>
      </c>
      <c r="DR116" s="1015"/>
      <c r="DS116" s="1015"/>
      <c r="DT116" s="1015"/>
      <c r="DU116" s="1016"/>
      <c r="DV116" s="1018" t="s">
        <v>414</v>
      </c>
      <c r="DW116" s="1019"/>
      <c r="DX116" s="1019"/>
      <c r="DY116" s="1019"/>
      <c r="DZ116" s="1020"/>
    </row>
    <row r="117" spans="1:130" s="247" customFormat="1" ht="26.25" customHeight="1" x14ac:dyDescent="0.15">
      <c r="A117" s="960" t="s">
        <v>186</v>
      </c>
      <c r="B117" s="941"/>
      <c r="C117" s="941"/>
      <c r="D117" s="941"/>
      <c r="E117" s="941"/>
      <c r="F117" s="941"/>
      <c r="G117" s="941"/>
      <c r="H117" s="941"/>
      <c r="I117" s="941"/>
      <c r="J117" s="941"/>
      <c r="K117" s="941"/>
      <c r="L117" s="941"/>
      <c r="M117" s="941"/>
      <c r="N117" s="941"/>
      <c r="O117" s="941"/>
      <c r="P117" s="941"/>
      <c r="Q117" s="941"/>
      <c r="R117" s="941"/>
      <c r="S117" s="941"/>
      <c r="T117" s="941"/>
      <c r="U117" s="941"/>
      <c r="V117" s="941"/>
      <c r="W117" s="941"/>
      <c r="X117" s="941"/>
      <c r="Y117" s="1031" t="s">
        <v>461</v>
      </c>
      <c r="Z117" s="942"/>
      <c r="AA117" s="1032">
        <v>1030867</v>
      </c>
      <c r="AB117" s="1033"/>
      <c r="AC117" s="1033"/>
      <c r="AD117" s="1033"/>
      <c r="AE117" s="1034"/>
      <c r="AF117" s="1035">
        <v>873097</v>
      </c>
      <c r="AG117" s="1033"/>
      <c r="AH117" s="1033"/>
      <c r="AI117" s="1033"/>
      <c r="AJ117" s="1034"/>
      <c r="AK117" s="1035">
        <v>874726</v>
      </c>
      <c r="AL117" s="1033"/>
      <c r="AM117" s="1033"/>
      <c r="AN117" s="1033"/>
      <c r="AO117" s="1034"/>
      <c r="AP117" s="1036"/>
      <c r="AQ117" s="1037"/>
      <c r="AR117" s="1037"/>
      <c r="AS117" s="1037"/>
      <c r="AT117" s="1038"/>
      <c r="AU117" s="956"/>
      <c r="AV117" s="957"/>
      <c r="AW117" s="957"/>
      <c r="AX117" s="957"/>
      <c r="AY117" s="957"/>
      <c r="AZ117" s="1023" t="s">
        <v>462</v>
      </c>
      <c r="BA117" s="1024"/>
      <c r="BB117" s="1024"/>
      <c r="BC117" s="1024"/>
      <c r="BD117" s="1024"/>
      <c r="BE117" s="1024"/>
      <c r="BF117" s="1024"/>
      <c r="BG117" s="1024"/>
      <c r="BH117" s="1024"/>
      <c r="BI117" s="1024"/>
      <c r="BJ117" s="1024"/>
      <c r="BK117" s="1024"/>
      <c r="BL117" s="1024"/>
      <c r="BM117" s="1024"/>
      <c r="BN117" s="1024"/>
      <c r="BO117" s="1024"/>
      <c r="BP117" s="1025"/>
      <c r="BQ117" s="975" t="s">
        <v>137</v>
      </c>
      <c r="BR117" s="976"/>
      <c r="BS117" s="976"/>
      <c r="BT117" s="976"/>
      <c r="BU117" s="976"/>
      <c r="BV117" s="976" t="s">
        <v>137</v>
      </c>
      <c r="BW117" s="976"/>
      <c r="BX117" s="976"/>
      <c r="BY117" s="976"/>
      <c r="BZ117" s="976"/>
      <c r="CA117" s="976" t="s">
        <v>137</v>
      </c>
      <c r="CB117" s="976"/>
      <c r="CC117" s="976"/>
      <c r="CD117" s="976"/>
      <c r="CE117" s="976"/>
      <c r="CF117" s="970" t="s">
        <v>463</v>
      </c>
      <c r="CG117" s="971"/>
      <c r="CH117" s="971"/>
      <c r="CI117" s="971"/>
      <c r="CJ117" s="971"/>
      <c r="CK117" s="1001"/>
      <c r="CL117" s="1002"/>
      <c r="CM117" s="972" t="s">
        <v>464</v>
      </c>
      <c r="CN117" s="973"/>
      <c r="CO117" s="973"/>
      <c r="CP117" s="973"/>
      <c r="CQ117" s="973"/>
      <c r="CR117" s="973"/>
      <c r="CS117" s="973"/>
      <c r="CT117" s="973"/>
      <c r="CU117" s="973"/>
      <c r="CV117" s="973"/>
      <c r="CW117" s="973"/>
      <c r="CX117" s="973"/>
      <c r="CY117" s="973"/>
      <c r="CZ117" s="973"/>
      <c r="DA117" s="973"/>
      <c r="DB117" s="973"/>
      <c r="DC117" s="973"/>
      <c r="DD117" s="973"/>
      <c r="DE117" s="973"/>
      <c r="DF117" s="974"/>
      <c r="DG117" s="1014" t="s">
        <v>137</v>
      </c>
      <c r="DH117" s="1015"/>
      <c r="DI117" s="1015"/>
      <c r="DJ117" s="1015"/>
      <c r="DK117" s="1016"/>
      <c r="DL117" s="1017" t="s">
        <v>137</v>
      </c>
      <c r="DM117" s="1015"/>
      <c r="DN117" s="1015"/>
      <c r="DO117" s="1015"/>
      <c r="DP117" s="1016"/>
      <c r="DQ117" s="1017" t="s">
        <v>137</v>
      </c>
      <c r="DR117" s="1015"/>
      <c r="DS117" s="1015"/>
      <c r="DT117" s="1015"/>
      <c r="DU117" s="1016"/>
      <c r="DV117" s="1018" t="s">
        <v>137</v>
      </c>
      <c r="DW117" s="1019"/>
      <c r="DX117" s="1019"/>
      <c r="DY117" s="1019"/>
      <c r="DZ117" s="1020"/>
    </row>
    <row r="118" spans="1:130" s="247" customFormat="1" ht="26.25" customHeight="1" x14ac:dyDescent="0.15">
      <c r="A118" s="960" t="s">
        <v>435</v>
      </c>
      <c r="B118" s="941"/>
      <c r="C118" s="941"/>
      <c r="D118" s="941"/>
      <c r="E118" s="941"/>
      <c r="F118" s="941"/>
      <c r="G118" s="941"/>
      <c r="H118" s="941"/>
      <c r="I118" s="941"/>
      <c r="J118" s="941"/>
      <c r="K118" s="941"/>
      <c r="L118" s="941"/>
      <c r="M118" s="941"/>
      <c r="N118" s="941"/>
      <c r="O118" s="941"/>
      <c r="P118" s="941"/>
      <c r="Q118" s="941"/>
      <c r="R118" s="941"/>
      <c r="S118" s="941"/>
      <c r="T118" s="941"/>
      <c r="U118" s="941"/>
      <c r="V118" s="941"/>
      <c r="W118" s="941"/>
      <c r="X118" s="941"/>
      <c r="Y118" s="941"/>
      <c r="Z118" s="942"/>
      <c r="AA118" s="940" t="s">
        <v>433</v>
      </c>
      <c r="AB118" s="941"/>
      <c r="AC118" s="941"/>
      <c r="AD118" s="941"/>
      <c r="AE118" s="942"/>
      <c r="AF118" s="940" t="s">
        <v>308</v>
      </c>
      <c r="AG118" s="941"/>
      <c r="AH118" s="941"/>
      <c r="AI118" s="941"/>
      <c r="AJ118" s="942"/>
      <c r="AK118" s="940" t="s">
        <v>307</v>
      </c>
      <c r="AL118" s="941"/>
      <c r="AM118" s="941"/>
      <c r="AN118" s="941"/>
      <c r="AO118" s="942"/>
      <c r="AP118" s="1027" t="s">
        <v>434</v>
      </c>
      <c r="AQ118" s="1028"/>
      <c r="AR118" s="1028"/>
      <c r="AS118" s="1028"/>
      <c r="AT118" s="1029"/>
      <c r="AU118" s="956"/>
      <c r="AV118" s="957"/>
      <c r="AW118" s="957"/>
      <c r="AX118" s="957"/>
      <c r="AY118" s="957"/>
      <c r="AZ118" s="1030" t="s">
        <v>465</v>
      </c>
      <c r="BA118" s="1021"/>
      <c r="BB118" s="1021"/>
      <c r="BC118" s="1021"/>
      <c r="BD118" s="1021"/>
      <c r="BE118" s="1021"/>
      <c r="BF118" s="1021"/>
      <c r="BG118" s="1021"/>
      <c r="BH118" s="1021"/>
      <c r="BI118" s="1021"/>
      <c r="BJ118" s="1021"/>
      <c r="BK118" s="1021"/>
      <c r="BL118" s="1021"/>
      <c r="BM118" s="1021"/>
      <c r="BN118" s="1021"/>
      <c r="BO118" s="1021"/>
      <c r="BP118" s="1022"/>
      <c r="BQ118" s="1053" t="s">
        <v>137</v>
      </c>
      <c r="BR118" s="1054"/>
      <c r="BS118" s="1054"/>
      <c r="BT118" s="1054"/>
      <c r="BU118" s="1054"/>
      <c r="BV118" s="1054" t="s">
        <v>137</v>
      </c>
      <c r="BW118" s="1054"/>
      <c r="BX118" s="1054"/>
      <c r="BY118" s="1054"/>
      <c r="BZ118" s="1054"/>
      <c r="CA118" s="1054" t="s">
        <v>137</v>
      </c>
      <c r="CB118" s="1054"/>
      <c r="CC118" s="1054"/>
      <c r="CD118" s="1054"/>
      <c r="CE118" s="1054"/>
      <c r="CF118" s="970" t="s">
        <v>463</v>
      </c>
      <c r="CG118" s="971"/>
      <c r="CH118" s="971"/>
      <c r="CI118" s="971"/>
      <c r="CJ118" s="971"/>
      <c r="CK118" s="1001"/>
      <c r="CL118" s="1002"/>
      <c r="CM118" s="972" t="s">
        <v>466</v>
      </c>
      <c r="CN118" s="973"/>
      <c r="CO118" s="973"/>
      <c r="CP118" s="973"/>
      <c r="CQ118" s="973"/>
      <c r="CR118" s="973"/>
      <c r="CS118" s="973"/>
      <c r="CT118" s="973"/>
      <c r="CU118" s="973"/>
      <c r="CV118" s="973"/>
      <c r="CW118" s="973"/>
      <c r="CX118" s="973"/>
      <c r="CY118" s="973"/>
      <c r="CZ118" s="973"/>
      <c r="DA118" s="973"/>
      <c r="DB118" s="973"/>
      <c r="DC118" s="973"/>
      <c r="DD118" s="973"/>
      <c r="DE118" s="973"/>
      <c r="DF118" s="974"/>
      <c r="DG118" s="1014" t="s">
        <v>137</v>
      </c>
      <c r="DH118" s="1015"/>
      <c r="DI118" s="1015"/>
      <c r="DJ118" s="1015"/>
      <c r="DK118" s="1016"/>
      <c r="DL118" s="1017" t="s">
        <v>467</v>
      </c>
      <c r="DM118" s="1015"/>
      <c r="DN118" s="1015"/>
      <c r="DO118" s="1015"/>
      <c r="DP118" s="1016"/>
      <c r="DQ118" s="1017" t="s">
        <v>468</v>
      </c>
      <c r="DR118" s="1015"/>
      <c r="DS118" s="1015"/>
      <c r="DT118" s="1015"/>
      <c r="DU118" s="1016"/>
      <c r="DV118" s="1018" t="s">
        <v>137</v>
      </c>
      <c r="DW118" s="1019"/>
      <c r="DX118" s="1019"/>
      <c r="DY118" s="1019"/>
      <c r="DZ118" s="1020"/>
    </row>
    <row r="119" spans="1:130" s="247" customFormat="1" ht="26.25" customHeight="1" x14ac:dyDescent="0.15">
      <c r="A119" s="1114" t="s">
        <v>438</v>
      </c>
      <c r="B119" s="1000"/>
      <c r="C119" s="979" t="s">
        <v>439</v>
      </c>
      <c r="D119" s="980"/>
      <c r="E119" s="980"/>
      <c r="F119" s="980"/>
      <c r="G119" s="980"/>
      <c r="H119" s="980"/>
      <c r="I119" s="980"/>
      <c r="J119" s="980"/>
      <c r="K119" s="980"/>
      <c r="L119" s="980"/>
      <c r="M119" s="980"/>
      <c r="N119" s="980"/>
      <c r="O119" s="980"/>
      <c r="P119" s="980"/>
      <c r="Q119" s="980"/>
      <c r="R119" s="980"/>
      <c r="S119" s="980"/>
      <c r="T119" s="980"/>
      <c r="U119" s="980"/>
      <c r="V119" s="980"/>
      <c r="W119" s="980"/>
      <c r="X119" s="980"/>
      <c r="Y119" s="980"/>
      <c r="Z119" s="981"/>
      <c r="AA119" s="947" t="s">
        <v>468</v>
      </c>
      <c r="AB119" s="948"/>
      <c r="AC119" s="948"/>
      <c r="AD119" s="948"/>
      <c r="AE119" s="949"/>
      <c r="AF119" s="950" t="s">
        <v>469</v>
      </c>
      <c r="AG119" s="948"/>
      <c r="AH119" s="948"/>
      <c r="AI119" s="948"/>
      <c r="AJ119" s="949"/>
      <c r="AK119" s="950" t="s">
        <v>137</v>
      </c>
      <c r="AL119" s="948"/>
      <c r="AM119" s="948"/>
      <c r="AN119" s="948"/>
      <c r="AO119" s="949"/>
      <c r="AP119" s="951" t="s">
        <v>137</v>
      </c>
      <c r="AQ119" s="952"/>
      <c r="AR119" s="952"/>
      <c r="AS119" s="952"/>
      <c r="AT119" s="953"/>
      <c r="AU119" s="958"/>
      <c r="AV119" s="959"/>
      <c r="AW119" s="959"/>
      <c r="AX119" s="959"/>
      <c r="AY119" s="959"/>
      <c r="AZ119" s="278" t="s">
        <v>186</v>
      </c>
      <c r="BA119" s="278"/>
      <c r="BB119" s="278"/>
      <c r="BC119" s="278"/>
      <c r="BD119" s="278"/>
      <c r="BE119" s="278"/>
      <c r="BF119" s="278"/>
      <c r="BG119" s="278"/>
      <c r="BH119" s="278"/>
      <c r="BI119" s="278"/>
      <c r="BJ119" s="278"/>
      <c r="BK119" s="278"/>
      <c r="BL119" s="278"/>
      <c r="BM119" s="278"/>
      <c r="BN119" s="278"/>
      <c r="BO119" s="1031" t="s">
        <v>470</v>
      </c>
      <c r="BP119" s="1062"/>
      <c r="BQ119" s="1053">
        <v>11075617</v>
      </c>
      <c r="BR119" s="1054"/>
      <c r="BS119" s="1054"/>
      <c r="BT119" s="1054"/>
      <c r="BU119" s="1054"/>
      <c r="BV119" s="1054">
        <v>10359747</v>
      </c>
      <c r="BW119" s="1054"/>
      <c r="BX119" s="1054"/>
      <c r="BY119" s="1054"/>
      <c r="BZ119" s="1054"/>
      <c r="CA119" s="1054">
        <v>9848445</v>
      </c>
      <c r="CB119" s="1054"/>
      <c r="CC119" s="1054"/>
      <c r="CD119" s="1054"/>
      <c r="CE119" s="1054"/>
      <c r="CF119" s="1055"/>
      <c r="CG119" s="1056"/>
      <c r="CH119" s="1056"/>
      <c r="CI119" s="1056"/>
      <c r="CJ119" s="1057"/>
      <c r="CK119" s="1003"/>
      <c r="CL119" s="1004"/>
      <c r="CM119" s="1058" t="s">
        <v>471</v>
      </c>
      <c r="CN119" s="1059"/>
      <c r="CO119" s="1059"/>
      <c r="CP119" s="1059"/>
      <c r="CQ119" s="1059"/>
      <c r="CR119" s="1059"/>
      <c r="CS119" s="1059"/>
      <c r="CT119" s="1059"/>
      <c r="CU119" s="1059"/>
      <c r="CV119" s="1059"/>
      <c r="CW119" s="1059"/>
      <c r="CX119" s="1059"/>
      <c r="CY119" s="1059"/>
      <c r="CZ119" s="1059"/>
      <c r="DA119" s="1059"/>
      <c r="DB119" s="1059"/>
      <c r="DC119" s="1059"/>
      <c r="DD119" s="1059"/>
      <c r="DE119" s="1059"/>
      <c r="DF119" s="1060"/>
      <c r="DG119" s="1061" t="s">
        <v>137</v>
      </c>
      <c r="DH119" s="1040"/>
      <c r="DI119" s="1040"/>
      <c r="DJ119" s="1040"/>
      <c r="DK119" s="1041"/>
      <c r="DL119" s="1039" t="s">
        <v>137</v>
      </c>
      <c r="DM119" s="1040"/>
      <c r="DN119" s="1040"/>
      <c r="DO119" s="1040"/>
      <c r="DP119" s="1041"/>
      <c r="DQ119" s="1039" t="s">
        <v>137</v>
      </c>
      <c r="DR119" s="1040"/>
      <c r="DS119" s="1040"/>
      <c r="DT119" s="1040"/>
      <c r="DU119" s="1041"/>
      <c r="DV119" s="1042" t="s">
        <v>137</v>
      </c>
      <c r="DW119" s="1043"/>
      <c r="DX119" s="1043"/>
      <c r="DY119" s="1043"/>
      <c r="DZ119" s="1044"/>
    </row>
    <row r="120" spans="1:130" s="247" customFormat="1" ht="26.25" customHeight="1" x14ac:dyDescent="0.15">
      <c r="A120" s="1115"/>
      <c r="B120" s="1002"/>
      <c r="C120" s="972" t="s">
        <v>444</v>
      </c>
      <c r="D120" s="973"/>
      <c r="E120" s="973"/>
      <c r="F120" s="973"/>
      <c r="G120" s="973"/>
      <c r="H120" s="973"/>
      <c r="I120" s="973"/>
      <c r="J120" s="973"/>
      <c r="K120" s="973"/>
      <c r="L120" s="973"/>
      <c r="M120" s="973"/>
      <c r="N120" s="973"/>
      <c r="O120" s="973"/>
      <c r="P120" s="973"/>
      <c r="Q120" s="973"/>
      <c r="R120" s="973"/>
      <c r="S120" s="973"/>
      <c r="T120" s="973"/>
      <c r="U120" s="973"/>
      <c r="V120" s="973"/>
      <c r="W120" s="973"/>
      <c r="X120" s="973"/>
      <c r="Y120" s="973"/>
      <c r="Z120" s="974"/>
      <c r="AA120" s="1014" t="s">
        <v>469</v>
      </c>
      <c r="AB120" s="1015"/>
      <c r="AC120" s="1015"/>
      <c r="AD120" s="1015"/>
      <c r="AE120" s="1016"/>
      <c r="AF120" s="1017" t="s">
        <v>463</v>
      </c>
      <c r="AG120" s="1015"/>
      <c r="AH120" s="1015"/>
      <c r="AI120" s="1015"/>
      <c r="AJ120" s="1016"/>
      <c r="AK120" s="1017" t="s">
        <v>463</v>
      </c>
      <c r="AL120" s="1015"/>
      <c r="AM120" s="1015"/>
      <c r="AN120" s="1015"/>
      <c r="AO120" s="1016"/>
      <c r="AP120" s="1018" t="s">
        <v>137</v>
      </c>
      <c r="AQ120" s="1019"/>
      <c r="AR120" s="1019"/>
      <c r="AS120" s="1019"/>
      <c r="AT120" s="1020"/>
      <c r="AU120" s="1045" t="s">
        <v>472</v>
      </c>
      <c r="AV120" s="1046"/>
      <c r="AW120" s="1046"/>
      <c r="AX120" s="1046"/>
      <c r="AY120" s="1047"/>
      <c r="AZ120" s="996" t="s">
        <v>473</v>
      </c>
      <c r="BA120" s="945"/>
      <c r="BB120" s="945"/>
      <c r="BC120" s="945"/>
      <c r="BD120" s="945"/>
      <c r="BE120" s="945"/>
      <c r="BF120" s="945"/>
      <c r="BG120" s="945"/>
      <c r="BH120" s="945"/>
      <c r="BI120" s="945"/>
      <c r="BJ120" s="945"/>
      <c r="BK120" s="945"/>
      <c r="BL120" s="945"/>
      <c r="BM120" s="945"/>
      <c r="BN120" s="945"/>
      <c r="BO120" s="945"/>
      <c r="BP120" s="946"/>
      <c r="BQ120" s="982">
        <v>2534175</v>
      </c>
      <c r="BR120" s="983"/>
      <c r="BS120" s="983"/>
      <c r="BT120" s="983"/>
      <c r="BU120" s="983"/>
      <c r="BV120" s="983">
        <v>2624685</v>
      </c>
      <c r="BW120" s="983"/>
      <c r="BX120" s="983"/>
      <c r="BY120" s="983"/>
      <c r="BZ120" s="983"/>
      <c r="CA120" s="983">
        <v>2629827</v>
      </c>
      <c r="CB120" s="983"/>
      <c r="CC120" s="983"/>
      <c r="CD120" s="983"/>
      <c r="CE120" s="983"/>
      <c r="CF120" s="997">
        <v>86</v>
      </c>
      <c r="CG120" s="998"/>
      <c r="CH120" s="998"/>
      <c r="CI120" s="998"/>
      <c r="CJ120" s="998"/>
      <c r="CK120" s="1063" t="s">
        <v>474</v>
      </c>
      <c r="CL120" s="1064"/>
      <c r="CM120" s="1064"/>
      <c r="CN120" s="1064"/>
      <c r="CO120" s="1065"/>
      <c r="CP120" s="1071" t="s">
        <v>475</v>
      </c>
      <c r="CQ120" s="1072"/>
      <c r="CR120" s="1072"/>
      <c r="CS120" s="1072"/>
      <c r="CT120" s="1072"/>
      <c r="CU120" s="1072"/>
      <c r="CV120" s="1072"/>
      <c r="CW120" s="1072"/>
      <c r="CX120" s="1072"/>
      <c r="CY120" s="1072"/>
      <c r="CZ120" s="1072"/>
      <c r="DA120" s="1072"/>
      <c r="DB120" s="1072"/>
      <c r="DC120" s="1072"/>
      <c r="DD120" s="1072"/>
      <c r="DE120" s="1072"/>
      <c r="DF120" s="1073"/>
      <c r="DG120" s="982" t="s">
        <v>137</v>
      </c>
      <c r="DH120" s="983"/>
      <c r="DI120" s="983"/>
      <c r="DJ120" s="983"/>
      <c r="DK120" s="983"/>
      <c r="DL120" s="983">
        <v>2856456</v>
      </c>
      <c r="DM120" s="983"/>
      <c r="DN120" s="983"/>
      <c r="DO120" s="983"/>
      <c r="DP120" s="983"/>
      <c r="DQ120" s="983">
        <v>2372641</v>
      </c>
      <c r="DR120" s="983"/>
      <c r="DS120" s="983"/>
      <c r="DT120" s="983"/>
      <c r="DU120" s="983"/>
      <c r="DV120" s="984">
        <v>77.599999999999994</v>
      </c>
      <c r="DW120" s="984"/>
      <c r="DX120" s="984"/>
      <c r="DY120" s="984"/>
      <c r="DZ120" s="985"/>
    </row>
    <row r="121" spans="1:130" s="247" customFormat="1" ht="26.25" customHeight="1" x14ac:dyDescent="0.15">
      <c r="A121" s="1115"/>
      <c r="B121" s="1002"/>
      <c r="C121" s="1023" t="s">
        <v>476</v>
      </c>
      <c r="D121" s="1024"/>
      <c r="E121" s="1024"/>
      <c r="F121" s="1024"/>
      <c r="G121" s="1024"/>
      <c r="H121" s="1024"/>
      <c r="I121" s="1024"/>
      <c r="J121" s="1024"/>
      <c r="K121" s="1024"/>
      <c r="L121" s="1024"/>
      <c r="M121" s="1024"/>
      <c r="N121" s="1024"/>
      <c r="O121" s="1024"/>
      <c r="P121" s="1024"/>
      <c r="Q121" s="1024"/>
      <c r="R121" s="1024"/>
      <c r="S121" s="1024"/>
      <c r="T121" s="1024"/>
      <c r="U121" s="1024"/>
      <c r="V121" s="1024"/>
      <c r="W121" s="1024"/>
      <c r="X121" s="1024"/>
      <c r="Y121" s="1024"/>
      <c r="Z121" s="1025"/>
      <c r="AA121" s="1014" t="s">
        <v>137</v>
      </c>
      <c r="AB121" s="1015"/>
      <c r="AC121" s="1015"/>
      <c r="AD121" s="1015"/>
      <c r="AE121" s="1016"/>
      <c r="AF121" s="1017" t="s">
        <v>137</v>
      </c>
      <c r="AG121" s="1015"/>
      <c r="AH121" s="1015"/>
      <c r="AI121" s="1015"/>
      <c r="AJ121" s="1016"/>
      <c r="AK121" s="1017" t="s">
        <v>137</v>
      </c>
      <c r="AL121" s="1015"/>
      <c r="AM121" s="1015"/>
      <c r="AN121" s="1015"/>
      <c r="AO121" s="1016"/>
      <c r="AP121" s="1018" t="s">
        <v>137</v>
      </c>
      <c r="AQ121" s="1019"/>
      <c r="AR121" s="1019"/>
      <c r="AS121" s="1019"/>
      <c r="AT121" s="1020"/>
      <c r="AU121" s="1048"/>
      <c r="AV121" s="1049"/>
      <c r="AW121" s="1049"/>
      <c r="AX121" s="1049"/>
      <c r="AY121" s="1050"/>
      <c r="AZ121" s="1005" t="s">
        <v>477</v>
      </c>
      <c r="BA121" s="1006"/>
      <c r="BB121" s="1006"/>
      <c r="BC121" s="1006"/>
      <c r="BD121" s="1006"/>
      <c r="BE121" s="1006"/>
      <c r="BF121" s="1006"/>
      <c r="BG121" s="1006"/>
      <c r="BH121" s="1006"/>
      <c r="BI121" s="1006"/>
      <c r="BJ121" s="1006"/>
      <c r="BK121" s="1006"/>
      <c r="BL121" s="1006"/>
      <c r="BM121" s="1006"/>
      <c r="BN121" s="1006"/>
      <c r="BO121" s="1006"/>
      <c r="BP121" s="1007"/>
      <c r="BQ121" s="975">
        <v>800726</v>
      </c>
      <c r="BR121" s="976"/>
      <c r="BS121" s="976"/>
      <c r="BT121" s="976"/>
      <c r="BU121" s="976"/>
      <c r="BV121" s="976">
        <v>778222</v>
      </c>
      <c r="BW121" s="976"/>
      <c r="BX121" s="976"/>
      <c r="BY121" s="976"/>
      <c r="BZ121" s="976"/>
      <c r="CA121" s="976">
        <v>778632</v>
      </c>
      <c r="CB121" s="976"/>
      <c r="CC121" s="976"/>
      <c r="CD121" s="976"/>
      <c r="CE121" s="976"/>
      <c r="CF121" s="970">
        <v>25.5</v>
      </c>
      <c r="CG121" s="971"/>
      <c r="CH121" s="971"/>
      <c r="CI121" s="971"/>
      <c r="CJ121" s="971"/>
      <c r="CK121" s="1066"/>
      <c r="CL121" s="1067"/>
      <c r="CM121" s="1067"/>
      <c r="CN121" s="1067"/>
      <c r="CO121" s="1068"/>
      <c r="CP121" s="1076" t="s">
        <v>410</v>
      </c>
      <c r="CQ121" s="1077"/>
      <c r="CR121" s="1077"/>
      <c r="CS121" s="1077"/>
      <c r="CT121" s="1077"/>
      <c r="CU121" s="1077"/>
      <c r="CV121" s="1077"/>
      <c r="CW121" s="1077"/>
      <c r="CX121" s="1077"/>
      <c r="CY121" s="1077"/>
      <c r="CZ121" s="1077"/>
      <c r="DA121" s="1077"/>
      <c r="DB121" s="1077"/>
      <c r="DC121" s="1077"/>
      <c r="DD121" s="1077"/>
      <c r="DE121" s="1077"/>
      <c r="DF121" s="1078"/>
      <c r="DG121" s="975">
        <v>121223</v>
      </c>
      <c r="DH121" s="976"/>
      <c r="DI121" s="976"/>
      <c r="DJ121" s="976"/>
      <c r="DK121" s="976"/>
      <c r="DL121" s="976">
        <v>103902</v>
      </c>
      <c r="DM121" s="976"/>
      <c r="DN121" s="976"/>
      <c r="DO121" s="976"/>
      <c r="DP121" s="976"/>
      <c r="DQ121" s="976">
        <v>86930</v>
      </c>
      <c r="DR121" s="976"/>
      <c r="DS121" s="976"/>
      <c r="DT121" s="976"/>
      <c r="DU121" s="976"/>
      <c r="DV121" s="977">
        <v>2.8</v>
      </c>
      <c r="DW121" s="977"/>
      <c r="DX121" s="977"/>
      <c r="DY121" s="977"/>
      <c r="DZ121" s="978"/>
    </row>
    <row r="122" spans="1:130" s="247" customFormat="1" ht="26.25" customHeight="1" x14ac:dyDescent="0.15">
      <c r="A122" s="1115"/>
      <c r="B122" s="1002"/>
      <c r="C122" s="972" t="s">
        <v>454</v>
      </c>
      <c r="D122" s="973"/>
      <c r="E122" s="973"/>
      <c r="F122" s="973"/>
      <c r="G122" s="973"/>
      <c r="H122" s="973"/>
      <c r="I122" s="973"/>
      <c r="J122" s="973"/>
      <c r="K122" s="973"/>
      <c r="L122" s="973"/>
      <c r="M122" s="973"/>
      <c r="N122" s="973"/>
      <c r="O122" s="973"/>
      <c r="P122" s="973"/>
      <c r="Q122" s="973"/>
      <c r="R122" s="973"/>
      <c r="S122" s="973"/>
      <c r="T122" s="973"/>
      <c r="U122" s="973"/>
      <c r="V122" s="973"/>
      <c r="W122" s="973"/>
      <c r="X122" s="973"/>
      <c r="Y122" s="973"/>
      <c r="Z122" s="974"/>
      <c r="AA122" s="1014" t="s">
        <v>137</v>
      </c>
      <c r="AB122" s="1015"/>
      <c r="AC122" s="1015"/>
      <c r="AD122" s="1015"/>
      <c r="AE122" s="1016"/>
      <c r="AF122" s="1017" t="s">
        <v>137</v>
      </c>
      <c r="AG122" s="1015"/>
      <c r="AH122" s="1015"/>
      <c r="AI122" s="1015"/>
      <c r="AJ122" s="1016"/>
      <c r="AK122" s="1017" t="s">
        <v>137</v>
      </c>
      <c r="AL122" s="1015"/>
      <c r="AM122" s="1015"/>
      <c r="AN122" s="1015"/>
      <c r="AO122" s="1016"/>
      <c r="AP122" s="1018" t="s">
        <v>137</v>
      </c>
      <c r="AQ122" s="1019"/>
      <c r="AR122" s="1019"/>
      <c r="AS122" s="1019"/>
      <c r="AT122" s="1020"/>
      <c r="AU122" s="1048"/>
      <c r="AV122" s="1049"/>
      <c r="AW122" s="1049"/>
      <c r="AX122" s="1049"/>
      <c r="AY122" s="1050"/>
      <c r="AZ122" s="1030" t="s">
        <v>478</v>
      </c>
      <c r="BA122" s="1021"/>
      <c r="BB122" s="1021"/>
      <c r="BC122" s="1021"/>
      <c r="BD122" s="1021"/>
      <c r="BE122" s="1021"/>
      <c r="BF122" s="1021"/>
      <c r="BG122" s="1021"/>
      <c r="BH122" s="1021"/>
      <c r="BI122" s="1021"/>
      <c r="BJ122" s="1021"/>
      <c r="BK122" s="1021"/>
      <c r="BL122" s="1021"/>
      <c r="BM122" s="1021"/>
      <c r="BN122" s="1021"/>
      <c r="BO122" s="1021"/>
      <c r="BP122" s="1022"/>
      <c r="BQ122" s="1053">
        <v>6122642</v>
      </c>
      <c r="BR122" s="1054"/>
      <c r="BS122" s="1054"/>
      <c r="BT122" s="1054"/>
      <c r="BU122" s="1054"/>
      <c r="BV122" s="1054">
        <v>5305831</v>
      </c>
      <c r="BW122" s="1054"/>
      <c r="BX122" s="1054"/>
      <c r="BY122" s="1054"/>
      <c r="BZ122" s="1054"/>
      <c r="CA122" s="1054">
        <v>5147536</v>
      </c>
      <c r="CB122" s="1054"/>
      <c r="CC122" s="1054"/>
      <c r="CD122" s="1054"/>
      <c r="CE122" s="1054"/>
      <c r="CF122" s="1074">
        <v>168.3</v>
      </c>
      <c r="CG122" s="1075"/>
      <c r="CH122" s="1075"/>
      <c r="CI122" s="1075"/>
      <c r="CJ122" s="1075"/>
      <c r="CK122" s="1066"/>
      <c r="CL122" s="1067"/>
      <c r="CM122" s="1067"/>
      <c r="CN122" s="1067"/>
      <c r="CO122" s="1068"/>
      <c r="CP122" s="1076" t="s">
        <v>479</v>
      </c>
      <c r="CQ122" s="1077"/>
      <c r="CR122" s="1077"/>
      <c r="CS122" s="1077"/>
      <c r="CT122" s="1077"/>
      <c r="CU122" s="1077"/>
      <c r="CV122" s="1077"/>
      <c r="CW122" s="1077"/>
      <c r="CX122" s="1077"/>
      <c r="CY122" s="1077"/>
      <c r="CZ122" s="1077"/>
      <c r="DA122" s="1077"/>
      <c r="DB122" s="1077"/>
      <c r="DC122" s="1077"/>
      <c r="DD122" s="1077"/>
      <c r="DE122" s="1077"/>
      <c r="DF122" s="1078"/>
      <c r="DG122" s="975" t="s">
        <v>137</v>
      </c>
      <c r="DH122" s="976"/>
      <c r="DI122" s="976"/>
      <c r="DJ122" s="976"/>
      <c r="DK122" s="976"/>
      <c r="DL122" s="976" t="s">
        <v>137</v>
      </c>
      <c r="DM122" s="976"/>
      <c r="DN122" s="976"/>
      <c r="DO122" s="976"/>
      <c r="DP122" s="976"/>
      <c r="DQ122" s="976" t="s">
        <v>137</v>
      </c>
      <c r="DR122" s="976"/>
      <c r="DS122" s="976"/>
      <c r="DT122" s="976"/>
      <c r="DU122" s="976"/>
      <c r="DV122" s="977" t="s">
        <v>137</v>
      </c>
      <c r="DW122" s="977"/>
      <c r="DX122" s="977"/>
      <c r="DY122" s="977"/>
      <c r="DZ122" s="978"/>
    </row>
    <row r="123" spans="1:130" s="247" customFormat="1" ht="26.25" customHeight="1" x14ac:dyDescent="0.15">
      <c r="A123" s="1115"/>
      <c r="B123" s="1002"/>
      <c r="C123" s="972" t="s">
        <v>460</v>
      </c>
      <c r="D123" s="973"/>
      <c r="E123" s="973"/>
      <c r="F123" s="973"/>
      <c r="G123" s="973"/>
      <c r="H123" s="973"/>
      <c r="I123" s="973"/>
      <c r="J123" s="973"/>
      <c r="K123" s="973"/>
      <c r="L123" s="973"/>
      <c r="M123" s="973"/>
      <c r="N123" s="973"/>
      <c r="O123" s="973"/>
      <c r="P123" s="973"/>
      <c r="Q123" s="973"/>
      <c r="R123" s="973"/>
      <c r="S123" s="973"/>
      <c r="T123" s="973"/>
      <c r="U123" s="973"/>
      <c r="V123" s="973"/>
      <c r="W123" s="973"/>
      <c r="X123" s="973"/>
      <c r="Y123" s="973"/>
      <c r="Z123" s="974"/>
      <c r="AA123" s="1014" t="s">
        <v>137</v>
      </c>
      <c r="AB123" s="1015"/>
      <c r="AC123" s="1015"/>
      <c r="AD123" s="1015"/>
      <c r="AE123" s="1016"/>
      <c r="AF123" s="1017" t="s">
        <v>137</v>
      </c>
      <c r="AG123" s="1015"/>
      <c r="AH123" s="1015"/>
      <c r="AI123" s="1015"/>
      <c r="AJ123" s="1016"/>
      <c r="AK123" s="1017" t="s">
        <v>137</v>
      </c>
      <c r="AL123" s="1015"/>
      <c r="AM123" s="1015"/>
      <c r="AN123" s="1015"/>
      <c r="AO123" s="1016"/>
      <c r="AP123" s="1018" t="s">
        <v>137</v>
      </c>
      <c r="AQ123" s="1019"/>
      <c r="AR123" s="1019"/>
      <c r="AS123" s="1019"/>
      <c r="AT123" s="1020"/>
      <c r="AU123" s="1051"/>
      <c r="AV123" s="1052"/>
      <c r="AW123" s="1052"/>
      <c r="AX123" s="1052"/>
      <c r="AY123" s="1052"/>
      <c r="AZ123" s="278" t="s">
        <v>186</v>
      </c>
      <c r="BA123" s="278"/>
      <c r="BB123" s="278"/>
      <c r="BC123" s="278"/>
      <c r="BD123" s="278"/>
      <c r="BE123" s="278"/>
      <c r="BF123" s="278"/>
      <c r="BG123" s="278"/>
      <c r="BH123" s="278"/>
      <c r="BI123" s="278"/>
      <c r="BJ123" s="278"/>
      <c r="BK123" s="278"/>
      <c r="BL123" s="278"/>
      <c r="BM123" s="278"/>
      <c r="BN123" s="278"/>
      <c r="BO123" s="1031" t="s">
        <v>480</v>
      </c>
      <c r="BP123" s="1062"/>
      <c r="BQ123" s="1121">
        <v>9457543</v>
      </c>
      <c r="BR123" s="1122"/>
      <c r="BS123" s="1122"/>
      <c r="BT123" s="1122"/>
      <c r="BU123" s="1122"/>
      <c r="BV123" s="1122">
        <v>8708738</v>
      </c>
      <c r="BW123" s="1122"/>
      <c r="BX123" s="1122"/>
      <c r="BY123" s="1122"/>
      <c r="BZ123" s="1122"/>
      <c r="CA123" s="1122">
        <v>8555995</v>
      </c>
      <c r="CB123" s="1122"/>
      <c r="CC123" s="1122"/>
      <c r="CD123" s="1122"/>
      <c r="CE123" s="1122"/>
      <c r="CF123" s="1055"/>
      <c r="CG123" s="1056"/>
      <c r="CH123" s="1056"/>
      <c r="CI123" s="1056"/>
      <c r="CJ123" s="1057"/>
      <c r="CK123" s="1066"/>
      <c r="CL123" s="1067"/>
      <c r="CM123" s="1067"/>
      <c r="CN123" s="1067"/>
      <c r="CO123" s="1068"/>
      <c r="CP123" s="1076" t="s">
        <v>481</v>
      </c>
      <c r="CQ123" s="1077"/>
      <c r="CR123" s="1077"/>
      <c r="CS123" s="1077"/>
      <c r="CT123" s="1077"/>
      <c r="CU123" s="1077"/>
      <c r="CV123" s="1077"/>
      <c r="CW123" s="1077"/>
      <c r="CX123" s="1077"/>
      <c r="CY123" s="1077"/>
      <c r="CZ123" s="1077"/>
      <c r="DA123" s="1077"/>
      <c r="DB123" s="1077"/>
      <c r="DC123" s="1077"/>
      <c r="DD123" s="1077"/>
      <c r="DE123" s="1077"/>
      <c r="DF123" s="1078"/>
      <c r="DG123" s="1014" t="s">
        <v>137</v>
      </c>
      <c r="DH123" s="1015"/>
      <c r="DI123" s="1015"/>
      <c r="DJ123" s="1015"/>
      <c r="DK123" s="1016"/>
      <c r="DL123" s="1017" t="s">
        <v>137</v>
      </c>
      <c r="DM123" s="1015"/>
      <c r="DN123" s="1015"/>
      <c r="DO123" s="1015"/>
      <c r="DP123" s="1016"/>
      <c r="DQ123" s="1017" t="s">
        <v>467</v>
      </c>
      <c r="DR123" s="1015"/>
      <c r="DS123" s="1015"/>
      <c r="DT123" s="1015"/>
      <c r="DU123" s="1016"/>
      <c r="DV123" s="1018" t="s">
        <v>468</v>
      </c>
      <c r="DW123" s="1019"/>
      <c r="DX123" s="1019"/>
      <c r="DY123" s="1019"/>
      <c r="DZ123" s="1020"/>
    </row>
    <row r="124" spans="1:130" s="247" customFormat="1" ht="26.25" customHeight="1" thickBot="1" x14ac:dyDescent="0.2">
      <c r="A124" s="1115"/>
      <c r="B124" s="1002"/>
      <c r="C124" s="972" t="s">
        <v>464</v>
      </c>
      <c r="D124" s="973"/>
      <c r="E124" s="973"/>
      <c r="F124" s="973"/>
      <c r="G124" s="973"/>
      <c r="H124" s="973"/>
      <c r="I124" s="973"/>
      <c r="J124" s="973"/>
      <c r="K124" s="973"/>
      <c r="L124" s="973"/>
      <c r="M124" s="973"/>
      <c r="N124" s="973"/>
      <c r="O124" s="973"/>
      <c r="P124" s="973"/>
      <c r="Q124" s="973"/>
      <c r="R124" s="973"/>
      <c r="S124" s="973"/>
      <c r="T124" s="973"/>
      <c r="U124" s="973"/>
      <c r="V124" s="973"/>
      <c r="W124" s="973"/>
      <c r="X124" s="973"/>
      <c r="Y124" s="973"/>
      <c r="Z124" s="974"/>
      <c r="AA124" s="1014" t="s">
        <v>137</v>
      </c>
      <c r="AB124" s="1015"/>
      <c r="AC124" s="1015"/>
      <c r="AD124" s="1015"/>
      <c r="AE124" s="1016"/>
      <c r="AF124" s="1017" t="s">
        <v>137</v>
      </c>
      <c r="AG124" s="1015"/>
      <c r="AH124" s="1015"/>
      <c r="AI124" s="1015"/>
      <c r="AJ124" s="1016"/>
      <c r="AK124" s="1017" t="s">
        <v>137</v>
      </c>
      <c r="AL124" s="1015"/>
      <c r="AM124" s="1015"/>
      <c r="AN124" s="1015"/>
      <c r="AO124" s="1016"/>
      <c r="AP124" s="1018" t="s">
        <v>468</v>
      </c>
      <c r="AQ124" s="1019"/>
      <c r="AR124" s="1019"/>
      <c r="AS124" s="1019"/>
      <c r="AT124" s="1020"/>
      <c r="AU124" s="1117" t="s">
        <v>482</v>
      </c>
      <c r="AV124" s="1118"/>
      <c r="AW124" s="1118"/>
      <c r="AX124" s="1118"/>
      <c r="AY124" s="1118"/>
      <c r="AZ124" s="1118"/>
      <c r="BA124" s="1118"/>
      <c r="BB124" s="1118"/>
      <c r="BC124" s="1118"/>
      <c r="BD124" s="1118"/>
      <c r="BE124" s="1118"/>
      <c r="BF124" s="1118"/>
      <c r="BG124" s="1118"/>
      <c r="BH124" s="1118"/>
      <c r="BI124" s="1118"/>
      <c r="BJ124" s="1118"/>
      <c r="BK124" s="1118"/>
      <c r="BL124" s="1118"/>
      <c r="BM124" s="1118"/>
      <c r="BN124" s="1118"/>
      <c r="BO124" s="1118"/>
      <c r="BP124" s="1119"/>
      <c r="BQ124" s="1120">
        <v>53.5</v>
      </c>
      <c r="BR124" s="1084"/>
      <c r="BS124" s="1084"/>
      <c r="BT124" s="1084"/>
      <c r="BU124" s="1084"/>
      <c r="BV124" s="1084">
        <v>54.1</v>
      </c>
      <c r="BW124" s="1084"/>
      <c r="BX124" s="1084"/>
      <c r="BY124" s="1084"/>
      <c r="BZ124" s="1084"/>
      <c r="CA124" s="1084">
        <v>42.2</v>
      </c>
      <c r="CB124" s="1084"/>
      <c r="CC124" s="1084"/>
      <c r="CD124" s="1084"/>
      <c r="CE124" s="1084"/>
      <c r="CF124" s="1085"/>
      <c r="CG124" s="1086"/>
      <c r="CH124" s="1086"/>
      <c r="CI124" s="1086"/>
      <c r="CJ124" s="1087"/>
      <c r="CK124" s="1069"/>
      <c r="CL124" s="1069"/>
      <c r="CM124" s="1069"/>
      <c r="CN124" s="1069"/>
      <c r="CO124" s="1070"/>
      <c r="CP124" s="1076" t="s">
        <v>483</v>
      </c>
      <c r="CQ124" s="1077"/>
      <c r="CR124" s="1077"/>
      <c r="CS124" s="1077"/>
      <c r="CT124" s="1077"/>
      <c r="CU124" s="1077"/>
      <c r="CV124" s="1077"/>
      <c r="CW124" s="1077"/>
      <c r="CX124" s="1077"/>
      <c r="CY124" s="1077"/>
      <c r="CZ124" s="1077"/>
      <c r="DA124" s="1077"/>
      <c r="DB124" s="1077"/>
      <c r="DC124" s="1077"/>
      <c r="DD124" s="1077"/>
      <c r="DE124" s="1077"/>
      <c r="DF124" s="1078"/>
      <c r="DG124" s="1061">
        <v>3397777</v>
      </c>
      <c r="DH124" s="1040"/>
      <c r="DI124" s="1040"/>
      <c r="DJ124" s="1040"/>
      <c r="DK124" s="1041"/>
      <c r="DL124" s="1039" t="s">
        <v>468</v>
      </c>
      <c r="DM124" s="1040"/>
      <c r="DN124" s="1040"/>
      <c r="DO124" s="1040"/>
      <c r="DP124" s="1041"/>
      <c r="DQ124" s="1039" t="s">
        <v>468</v>
      </c>
      <c r="DR124" s="1040"/>
      <c r="DS124" s="1040"/>
      <c r="DT124" s="1040"/>
      <c r="DU124" s="1041"/>
      <c r="DV124" s="1042" t="s">
        <v>468</v>
      </c>
      <c r="DW124" s="1043"/>
      <c r="DX124" s="1043"/>
      <c r="DY124" s="1043"/>
      <c r="DZ124" s="1044"/>
    </row>
    <row r="125" spans="1:130" s="247" customFormat="1" ht="26.25" customHeight="1" x14ac:dyDescent="0.15">
      <c r="A125" s="1115"/>
      <c r="B125" s="1002"/>
      <c r="C125" s="972" t="s">
        <v>466</v>
      </c>
      <c r="D125" s="973"/>
      <c r="E125" s="973"/>
      <c r="F125" s="973"/>
      <c r="G125" s="973"/>
      <c r="H125" s="973"/>
      <c r="I125" s="973"/>
      <c r="J125" s="973"/>
      <c r="K125" s="973"/>
      <c r="L125" s="973"/>
      <c r="M125" s="973"/>
      <c r="N125" s="973"/>
      <c r="O125" s="973"/>
      <c r="P125" s="973"/>
      <c r="Q125" s="973"/>
      <c r="R125" s="973"/>
      <c r="S125" s="973"/>
      <c r="T125" s="973"/>
      <c r="U125" s="973"/>
      <c r="V125" s="973"/>
      <c r="W125" s="973"/>
      <c r="X125" s="973"/>
      <c r="Y125" s="973"/>
      <c r="Z125" s="974"/>
      <c r="AA125" s="1014" t="s">
        <v>467</v>
      </c>
      <c r="AB125" s="1015"/>
      <c r="AC125" s="1015"/>
      <c r="AD125" s="1015"/>
      <c r="AE125" s="1016"/>
      <c r="AF125" s="1017" t="s">
        <v>137</v>
      </c>
      <c r="AG125" s="1015"/>
      <c r="AH125" s="1015"/>
      <c r="AI125" s="1015"/>
      <c r="AJ125" s="1016"/>
      <c r="AK125" s="1017" t="s">
        <v>137</v>
      </c>
      <c r="AL125" s="1015"/>
      <c r="AM125" s="1015"/>
      <c r="AN125" s="1015"/>
      <c r="AO125" s="1016"/>
      <c r="AP125" s="1018" t="s">
        <v>137</v>
      </c>
      <c r="AQ125" s="1019"/>
      <c r="AR125" s="1019"/>
      <c r="AS125" s="1019"/>
      <c r="AT125" s="1020"/>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079" t="s">
        <v>484</v>
      </c>
      <c r="CL125" s="1064"/>
      <c r="CM125" s="1064"/>
      <c r="CN125" s="1064"/>
      <c r="CO125" s="1065"/>
      <c r="CP125" s="996" t="s">
        <v>485</v>
      </c>
      <c r="CQ125" s="945"/>
      <c r="CR125" s="945"/>
      <c r="CS125" s="945"/>
      <c r="CT125" s="945"/>
      <c r="CU125" s="945"/>
      <c r="CV125" s="945"/>
      <c r="CW125" s="945"/>
      <c r="CX125" s="945"/>
      <c r="CY125" s="945"/>
      <c r="CZ125" s="945"/>
      <c r="DA125" s="945"/>
      <c r="DB125" s="945"/>
      <c r="DC125" s="945"/>
      <c r="DD125" s="945"/>
      <c r="DE125" s="945"/>
      <c r="DF125" s="946"/>
      <c r="DG125" s="982" t="s">
        <v>467</v>
      </c>
      <c r="DH125" s="983"/>
      <c r="DI125" s="983"/>
      <c r="DJ125" s="983"/>
      <c r="DK125" s="983"/>
      <c r="DL125" s="983" t="s">
        <v>137</v>
      </c>
      <c r="DM125" s="983"/>
      <c r="DN125" s="983"/>
      <c r="DO125" s="983"/>
      <c r="DP125" s="983"/>
      <c r="DQ125" s="983" t="s">
        <v>468</v>
      </c>
      <c r="DR125" s="983"/>
      <c r="DS125" s="983"/>
      <c r="DT125" s="983"/>
      <c r="DU125" s="983"/>
      <c r="DV125" s="984" t="s">
        <v>468</v>
      </c>
      <c r="DW125" s="984"/>
      <c r="DX125" s="984"/>
      <c r="DY125" s="984"/>
      <c r="DZ125" s="985"/>
    </row>
    <row r="126" spans="1:130" s="247" customFormat="1" ht="26.25" customHeight="1" thickBot="1" x14ac:dyDescent="0.2">
      <c r="A126" s="1115"/>
      <c r="B126" s="1002"/>
      <c r="C126" s="972" t="s">
        <v>471</v>
      </c>
      <c r="D126" s="973"/>
      <c r="E126" s="973"/>
      <c r="F126" s="973"/>
      <c r="G126" s="973"/>
      <c r="H126" s="973"/>
      <c r="I126" s="973"/>
      <c r="J126" s="973"/>
      <c r="K126" s="973"/>
      <c r="L126" s="973"/>
      <c r="M126" s="973"/>
      <c r="N126" s="973"/>
      <c r="O126" s="973"/>
      <c r="P126" s="973"/>
      <c r="Q126" s="973"/>
      <c r="R126" s="973"/>
      <c r="S126" s="973"/>
      <c r="T126" s="973"/>
      <c r="U126" s="973"/>
      <c r="V126" s="973"/>
      <c r="W126" s="973"/>
      <c r="X126" s="973"/>
      <c r="Y126" s="973"/>
      <c r="Z126" s="974"/>
      <c r="AA126" s="1014" t="s">
        <v>137</v>
      </c>
      <c r="AB126" s="1015"/>
      <c r="AC126" s="1015"/>
      <c r="AD126" s="1015"/>
      <c r="AE126" s="1016"/>
      <c r="AF126" s="1017" t="s">
        <v>467</v>
      </c>
      <c r="AG126" s="1015"/>
      <c r="AH126" s="1015"/>
      <c r="AI126" s="1015"/>
      <c r="AJ126" s="1016"/>
      <c r="AK126" s="1017" t="s">
        <v>137</v>
      </c>
      <c r="AL126" s="1015"/>
      <c r="AM126" s="1015"/>
      <c r="AN126" s="1015"/>
      <c r="AO126" s="1016"/>
      <c r="AP126" s="1018" t="s">
        <v>137</v>
      </c>
      <c r="AQ126" s="1019"/>
      <c r="AR126" s="1019"/>
      <c r="AS126" s="1019"/>
      <c r="AT126" s="1020"/>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080"/>
      <c r="CL126" s="1067"/>
      <c r="CM126" s="1067"/>
      <c r="CN126" s="1067"/>
      <c r="CO126" s="1068"/>
      <c r="CP126" s="1005" t="s">
        <v>486</v>
      </c>
      <c r="CQ126" s="1006"/>
      <c r="CR126" s="1006"/>
      <c r="CS126" s="1006"/>
      <c r="CT126" s="1006"/>
      <c r="CU126" s="1006"/>
      <c r="CV126" s="1006"/>
      <c r="CW126" s="1006"/>
      <c r="CX126" s="1006"/>
      <c r="CY126" s="1006"/>
      <c r="CZ126" s="1006"/>
      <c r="DA126" s="1006"/>
      <c r="DB126" s="1006"/>
      <c r="DC126" s="1006"/>
      <c r="DD126" s="1006"/>
      <c r="DE126" s="1006"/>
      <c r="DF126" s="1007"/>
      <c r="DG126" s="975" t="s">
        <v>137</v>
      </c>
      <c r="DH126" s="976"/>
      <c r="DI126" s="976"/>
      <c r="DJ126" s="976"/>
      <c r="DK126" s="976"/>
      <c r="DL126" s="976" t="s">
        <v>137</v>
      </c>
      <c r="DM126" s="976"/>
      <c r="DN126" s="976"/>
      <c r="DO126" s="976"/>
      <c r="DP126" s="976"/>
      <c r="DQ126" s="976" t="s">
        <v>137</v>
      </c>
      <c r="DR126" s="976"/>
      <c r="DS126" s="976"/>
      <c r="DT126" s="976"/>
      <c r="DU126" s="976"/>
      <c r="DV126" s="977" t="s">
        <v>467</v>
      </c>
      <c r="DW126" s="977"/>
      <c r="DX126" s="977"/>
      <c r="DY126" s="977"/>
      <c r="DZ126" s="978"/>
    </row>
    <row r="127" spans="1:130" s="247" customFormat="1" ht="26.25" customHeight="1" x14ac:dyDescent="0.15">
      <c r="A127" s="1116"/>
      <c r="B127" s="1004"/>
      <c r="C127" s="1058" t="s">
        <v>487</v>
      </c>
      <c r="D127" s="1059"/>
      <c r="E127" s="1059"/>
      <c r="F127" s="1059"/>
      <c r="G127" s="1059"/>
      <c r="H127" s="1059"/>
      <c r="I127" s="1059"/>
      <c r="J127" s="1059"/>
      <c r="K127" s="1059"/>
      <c r="L127" s="1059"/>
      <c r="M127" s="1059"/>
      <c r="N127" s="1059"/>
      <c r="O127" s="1059"/>
      <c r="P127" s="1059"/>
      <c r="Q127" s="1059"/>
      <c r="R127" s="1059"/>
      <c r="S127" s="1059"/>
      <c r="T127" s="1059"/>
      <c r="U127" s="1059"/>
      <c r="V127" s="1059"/>
      <c r="W127" s="1059"/>
      <c r="X127" s="1059"/>
      <c r="Y127" s="1059"/>
      <c r="Z127" s="1060"/>
      <c r="AA127" s="1014" t="s">
        <v>468</v>
      </c>
      <c r="AB127" s="1015"/>
      <c r="AC127" s="1015"/>
      <c r="AD127" s="1015"/>
      <c r="AE127" s="1016"/>
      <c r="AF127" s="1017" t="s">
        <v>468</v>
      </c>
      <c r="AG127" s="1015"/>
      <c r="AH127" s="1015"/>
      <c r="AI127" s="1015"/>
      <c r="AJ127" s="1016"/>
      <c r="AK127" s="1017" t="s">
        <v>137</v>
      </c>
      <c r="AL127" s="1015"/>
      <c r="AM127" s="1015"/>
      <c r="AN127" s="1015"/>
      <c r="AO127" s="1016"/>
      <c r="AP127" s="1018" t="s">
        <v>137</v>
      </c>
      <c r="AQ127" s="1019"/>
      <c r="AR127" s="1019"/>
      <c r="AS127" s="1019"/>
      <c r="AT127" s="1020"/>
      <c r="AU127" s="283"/>
      <c r="AV127" s="283"/>
      <c r="AW127" s="283"/>
      <c r="AX127" s="1088" t="s">
        <v>488</v>
      </c>
      <c r="AY127" s="1089"/>
      <c r="AZ127" s="1089"/>
      <c r="BA127" s="1089"/>
      <c r="BB127" s="1089"/>
      <c r="BC127" s="1089"/>
      <c r="BD127" s="1089"/>
      <c r="BE127" s="1090"/>
      <c r="BF127" s="1091" t="s">
        <v>489</v>
      </c>
      <c r="BG127" s="1089"/>
      <c r="BH127" s="1089"/>
      <c r="BI127" s="1089"/>
      <c r="BJ127" s="1089"/>
      <c r="BK127" s="1089"/>
      <c r="BL127" s="1090"/>
      <c r="BM127" s="1091" t="s">
        <v>490</v>
      </c>
      <c r="BN127" s="1089"/>
      <c r="BO127" s="1089"/>
      <c r="BP127" s="1089"/>
      <c r="BQ127" s="1089"/>
      <c r="BR127" s="1089"/>
      <c r="BS127" s="1090"/>
      <c r="BT127" s="1091" t="s">
        <v>491</v>
      </c>
      <c r="BU127" s="1089"/>
      <c r="BV127" s="1089"/>
      <c r="BW127" s="1089"/>
      <c r="BX127" s="1089"/>
      <c r="BY127" s="1089"/>
      <c r="BZ127" s="1113"/>
      <c r="CA127" s="283"/>
      <c r="CB127" s="283"/>
      <c r="CC127" s="283"/>
      <c r="CD127" s="284"/>
      <c r="CE127" s="284"/>
      <c r="CF127" s="284"/>
      <c r="CG127" s="281"/>
      <c r="CH127" s="281"/>
      <c r="CI127" s="281"/>
      <c r="CJ127" s="282"/>
      <c r="CK127" s="1080"/>
      <c r="CL127" s="1067"/>
      <c r="CM127" s="1067"/>
      <c r="CN127" s="1067"/>
      <c r="CO127" s="1068"/>
      <c r="CP127" s="1005" t="s">
        <v>492</v>
      </c>
      <c r="CQ127" s="1006"/>
      <c r="CR127" s="1006"/>
      <c r="CS127" s="1006"/>
      <c r="CT127" s="1006"/>
      <c r="CU127" s="1006"/>
      <c r="CV127" s="1006"/>
      <c r="CW127" s="1006"/>
      <c r="CX127" s="1006"/>
      <c r="CY127" s="1006"/>
      <c r="CZ127" s="1006"/>
      <c r="DA127" s="1006"/>
      <c r="DB127" s="1006"/>
      <c r="DC127" s="1006"/>
      <c r="DD127" s="1006"/>
      <c r="DE127" s="1006"/>
      <c r="DF127" s="1007"/>
      <c r="DG127" s="975" t="s">
        <v>137</v>
      </c>
      <c r="DH127" s="976"/>
      <c r="DI127" s="976"/>
      <c r="DJ127" s="976"/>
      <c r="DK127" s="976"/>
      <c r="DL127" s="976" t="s">
        <v>468</v>
      </c>
      <c r="DM127" s="976"/>
      <c r="DN127" s="976"/>
      <c r="DO127" s="976"/>
      <c r="DP127" s="976"/>
      <c r="DQ127" s="976" t="s">
        <v>468</v>
      </c>
      <c r="DR127" s="976"/>
      <c r="DS127" s="976"/>
      <c r="DT127" s="976"/>
      <c r="DU127" s="976"/>
      <c r="DV127" s="977" t="s">
        <v>468</v>
      </c>
      <c r="DW127" s="977"/>
      <c r="DX127" s="977"/>
      <c r="DY127" s="977"/>
      <c r="DZ127" s="978"/>
    </row>
    <row r="128" spans="1:130" s="247" customFormat="1" ht="26.25" customHeight="1" thickBot="1" x14ac:dyDescent="0.2">
      <c r="A128" s="1099" t="s">
        <v>493</v>
      </c>
      <c r="B128" s="1100"/>
      <c r="C128" s="1100"/>
      <c r="D128" s="1100"/>
      <c r="E128" s="1100"/>
      <c r="F128" s="1100"/>
      <c r="G128" s="1100"/>
      <c r="H128" s="1100"/>
      <c r="I128" s="1100"/>
      <c r="J128" s="1100"/>
      <c r="K128" s="1100"/>
      <c r="L128" s="1100"/>
      <c r="M128" s="1100"/>
      <c r="N128" s="1100"/>
      <c r="O128" s="1100"/>
      <c r="P128" s="1100"/>
      <c r="Q128" s="1100"/>
      <c r="R128" s="1100"/>
      <c r="S128" s="1100"/>
      <c r="T128" s="1100"/>
      <c r="U128" s="1100"/>
      <c r="V128" s="1100"/>
      <c r="W128" s="1101" t="s">
        <v>494</v>
      </c>
      <c r="X128" s="1101"/>
      <c r="Y128" s="1101"/>
      <c r="Z128" s="1102"/>
      <c r="AA128" s="1103">
        <v>74472</v>
      </c>
      <c r="AB128" s="1104"/>
      <c r="AC128" s="1104"/>
      <c r="AD128" s="1104"/>
      <c r="AE128" s="1105"/>
      <c r="AF128" s="1106">
        <v>83866</v>
      </c>
      <c r="AG128" s="1104"/>
      <c r="AH128" s="1104"/>
      <c r="AI128" s="1104"/>
      <c r="AJ128" s="1105"/>
      <c r="AK128" s="1106">
        <v>79615</v>
      </c>
      <c r="AL128" s="1104"/>
      <c r="AM128" s="1104"/>
      <c r="AN128" s="1104"/>
      <c r="AO128" s="1105"/>
      <c r="AP128" s="1107"/>
      <c r="AQ128" s="1108"/>
      <c r="AR128" s="1108"/>
      <c r="AS128" s="1108"/>
      <c r="AT128" s="1109"/>
      <c r="AU128" s="283"/>
      <c r="AV128" s="283"/>
      <c r="AW128" s="283"/>
      <c r="AX128" s="944" t="s">
        <v>495</v>
      </c>
      <c r="AY128" s="945"/>
      <c r="AZ128" s="945"/>
      <c r="BA128" s="945"/>
      <c r="BB128" s="945"/>
      <c r="BC128" s="945"/>
      <c r="BD128" s="945"/>
      <c r="BE128" s="946"/>
      <c r="BF128" s="1110" t="s">
        <v>137</v>
      </c>
      <c r="BG128" s="1111"/>
      <c r="BH128" s="1111"/>
      <c r="BI128" s="1111"/>
      <c r="BJ128" s="1111"/>
      <c r="BK128" s="1111"/>
      <c r="BL128" s="1112"/>
      <c r="BM128" s="1110">
        <v>15</v>
      </c>
      <c r="BN128" s="1111"/>
      <c r="BO128" s="1111"/>
      <c r="BP128" s="1111"/>
      <c r="BQ128" s="1111"/>
      <c r="BR128" s="1111"/>
      <c r="BS128" s="1112"/>
      <c r="BT128" s="1110">
        <v>20</v>
      </c>
      <c r="BU128" s="1111"/>
      <c r="BV128" s="1111"/>
      <c r="BW128" s="1111"/>
      <c r="BX128" s="1111"/>
      <c r="BY128" s="1111"/>
      <c r="BZ128" s="1135"/>
      <c r="CA128" s="284"/>
      <c r="CB128" s="284"/>
      <c r="CC128" s="284"/>
      <c r="CD128" s="284"/>
      <c r="CE128" s="284"/>
      <c r="CF128" s="284"/>
      <c r="CG128" s="281"/>
      <c r="CH128" s="281"/>
      <c r="CI128" s="281"/>
      <c r="CJ128" s="282"/>
      <c r="CK128" s="1081"/>
      <c r="CL128" s="1082"/>
      <c r="CM128" s="1082"/>
      <c r="CN128" s="1082"/>
      <c r="CO128" s="1083"/>
      <c r="CP128" s="1092" t="s">
        <v>496</v>
      </c>
      <c r="CQ128" s="1093"/>
      <c r="CR128" s="1093"/>
      <c r="CS128" s="1093"/>
      <c r="CT128" s="1093"/>
      <c r="CU128" s="1093"/>
      <c r="CV128" s="1093"/>
      <c r="CW128" s="1093"/>
      <c r="CX128" s="1093"/>
      <c r="CY128" s="1093"/>
      <c r="CZ128" s="1093"/>
      <c r="DA128" s="1093"/>
      <c r="DB128" s="1093"/>
      <c r="DC128" s="1093"/>
      <c r="DD128" s="1093"/>
      <c r="DE128" s="1093"/>
      <c r="DF128" s="1094"/>
      <c r="DG128" s="1095">
        <v>1043</v>
      </c>
      <c r="DH128" s="1096"/>
      <c r="DI128" s="1096"/>
      <c r="DJ128" s="1096"/>
      <c r="DK128" s="1096"/>
      <c r="DL128" s="1096">
        <v>6681</v>
      </c>
      <c r="DM128" s="1096"/>
      <c r="DN128" s="1096"/>
      <c r="DO128" s="1096"/>
      <c r="DP128" s="1096"/>
      <c r="DQ128" s="1096">
        <v>12566</v>
      </c>
      <c r="DR128" s="1096"/>
      <c r="DS128" s="1096"/>
      <c r="DT128" s="1096"/>
      <c r="DU128" s="1096"/>
      <c r="DV128" s="1097">
        <v>0.4</v>
      </c>
      <c r="DW128" s="1097"/>
      <c r="DX128" s="1097"/>
      <c r="DY128" s="1097"/>
      <c r="DZ128" s="1098"/>
    </row>
    <row r="129" spans="1:131" s="247" customFormat="1" ht="26.25" customHeight="1" x14ac:dyDescent="0.15">
      <c r="A129" s="986" t="s">
        <v>108</v>
      </c>
      <c r="B129" s="987"/>
      <c r="C129" s="987"/>
      <c r="D129" s="987"/>
      <c r="E129" s="987"/>
      <c r="F129" s="987"/>
      <c r="G129" s="987"/>
      <c r="H129" s="987"/>
      <c r="I129" s="987"/>
      <c r="J129" s="987"/>
      <c r="K129" s="987"/>
      <c r="L129" s="987"/>
      <c r="M129" s="987"/>
      <c r="N129" s="987"/>
      <c r="O129" s="987"/>
      <c r="P129" s="987"/>
      <c r="Q129" s="987"/>
      <c r="R129" s="987"/>
      <c r="S129" s="987"/>
      <c r="T129" s="987"/>
      <c r="U129" s="987"/>
      <c r="V129" s="987"/>
      <c r="W129" s="1129" t="s">
        <v>497</v>
      </c>
      <c r="X129" s="1130"/>
      <c r="Y129" s="1130"/>
      <c r="Z129" s="1131"/>
      <c r="AA129" s="1014">
        <v>3633783</v>
      </c>
      <c r="AB129" s="1015"/>
      <c r="AC129" s="1015"/>
      <c r="AD129" s="1015"/>
      <c r="AE129" s="1016"/>
      <c r="AF129" s="1017">
        <v>3650818</v>
      </c>
      <c r="AG129" s="1015"/>
      <c r="AH129" s="1015"/>
      <c r="AI129" s="1015"/>
      <c r="AJ129" s="1016"/>
      <c r="AK129" s="1017">
        <v>3644092</v>
      </c>
      <c r="AL129" s="1015"/>
      <c r="AM129" s="1015"/>
      <c r="AN129" s="1015"/>
      <c r="AO129" s="1016"/>
      <c r="AP129" s="1132"/>
      <c r="AQ129" s="1133"/>
      <c r="AR129" s="1133"/>
      <c r="AS129" s="1133"/>
      <c r="AT129" s="1134"/>
      <c r="AU129" s="285"/>
      <c r="AV129" s="285"/>
      <c r="AW129" s="285"/>
      <c r="AX129" s="1123" t="s">
        <v>498</v>
      </c>
      <c r="AY129" s="1006"/>
      <c r="AZ129" s="1006"/>
      <c r="BA129" s="1006"/>
      <c r="BB129" s="1006"/>
      <c r="BC129" s="1006"/>
      <c r="BD129" s="1006"/>
      <c r="BE129" s="1007"/>
      <c r="BF129" s="1124" t="s">
        <v>137</v>
      </c>
      <c r="BG129" s="1125"/>
      <c r="BH129" s="1125"/>
      <c r="BI129" s="1125"/>
      <c r="BJ129" s="1125"/>
      <c r="BK129" s="1125"/>
      <c r="BL129" s="1126"/>
      <c r="BM129" s="1124">
        <v>20</v>
      </c>
      <c r="BN129" s="1125"/>
      <c r="BO129" s="1125"/>
      <c r="BP129" s="1125"/>
      <c r="BQ129" s="1125"/>
      <c r="BR129" s="1125"/>
      <c r="BS129" s="1126"/>
      <c r="BT129" s="1124">
        <v>30</v>
      </c>
      <c r="BU129" s="1127"/>
      <c r="BV129" s="1127"/>
      <c r="BW129" s="1127"/>
      <c r="BX129" s="1127"/>
      <c r="BY129" s="1127"/>
      <c r="BZ129" s="1128"/>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986" t="s">
        <v>499</v>
      </c>
      <c r="B130" s="987"/>
      <c r="C130" s="987"/>
      <c r="D130" s="987"/>
      <c r="E130" s="987"/>
      <c r="F130" s="987"/>
      <c r="G130" s="987"/>
      <c r="H130" s="987"/>
      <c r="I130" s="987"/>
      <c r="J130" s="987"/>
      <c r="K130" s="987"/>
      <c r="L130" s="987"/>
      <c r="M130" s="987"/>
      <c r="N130" s="987"/>
      <c r="O130" s="987"/>
      <c r="P130" s="987"/>
      <c r="Q130" s="987"/>
      <c r="R130" s="987"/>
      <c r="S130" s="987"/>
      <c r="T130" s="987"/>
      <c r="U130" s="987"/>
      <c r="V130" s="987"/>
      <c r="W130" s="1129" t="s">
        <v>500</v>
      </c>
      <c r="X130" s="1130"/>
      <c r="Y130" s="1130"/>
      <c r="Z130" s="1131"/>
      <c r="AA130" s="1014">
        <v>612984</v>
      </c>
      <c r="AB130" s="1015"/>
      <c r="AC130" s="1015"/>
      <c r="AD130" s="1015"/>
      <c r="AE130" s="1016"/>
      <c r="AF130" s="1017">
        <v>599121</v>
      </c>
      <c r="AG130" s="1015"/>
      <c r="AH130" s="1015"/>
      <c r="AI130" s="1015"/>
      <c r="AJ130" s="1016"/>
      <c r="AK130" s="1017">
        <v>586333</v>
      </c>
      <c r="AL130" s="1015"/>
      <c r="AM130" s="1015"/>
      <c r="AN130" s="1015"/>
      <c r="AO130" s="1016"/>
      <c r="AP130" s="1132"/>
      <c r="AQ130" s="1133"/>
      <c r="AR130" s="1133"/>
      <c r="AS130" s="1133"/>
      <c r="AT130" s="1134"/>
      <c r="AU130" s="285"/>
      <c r="AV130" s="285"/>
      <c r="AW130" s="285"/>
      <c r="AX130" s="1123" t="s">
        <v>501</v>
      </c>
      <c r="AY130" s="1006"/>
      <c r="AZ130" s="1006"/>
      <c r="BA130" s="1006"/>
      <c r="BB130" s="1006"/>
      <c r="BC130" s="1006"/>
      <c r="BD130" s="1006"/>
      <c r="BE130" s="1007"/>
      <c r="BF130" s="1160">
        <v>8.1</v>
      </c>
      <c r="BG130" s="1161"/>
      <c r="BH130" s="1161"/>
      <c r="BI130" s="1161"/>
      <c r="BJ130" s="1161"/>
      <c r="BK130" s="1161"/>
      <c r="BL130" s="1162"/>
      <c r="BM130" s="1160">
        <v>25</v>
      </c>
      <c r="BN130" s="1161"/>
      <c r="BO130" s="1161"/>
      <c r="BP130" s="1161"/>
      <c r="BQ130" s="1161"/>
      <c r="BR130" s="1161"/>
      <c r="BS130" s="1162"/>
      <c r="BT130" s="1160">
        <v>35</v>
      </c>
      <c r="BU130" s="1163"/>
      <c r="BV130" s="1163"/>
      <c r="BW130" s="1163"/>
      <c r="BX130" s="1163"/>
      <c r="BY130" s="1163"/>
      <c r="BZ130" s="1164"/>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165"/>
      <c r="B131" s="1166"/>
      <c r="C131" s="1166"/>
      <c r="D131" s="1166"/>
      <c r="E131" s="1166"/>
      <c r="F131" s="1166"/>
      <c r="G131" s="1166"/>
      <c r="H131" s="1166"/>
      <c r="I131" s="1166"/>
      <c r="J131" s="1166"/>
      <c r="K131" s="1166"/>
      <c r="L131" s="1166"/>
      <c r="M131" s="1166"/>
      <c r="N131" s="1166"/>
      <c r="O131" s="1166"/>
      <c r="P131" s="1166"/>
      <c r="Q131" s="1166"/>
      <c r="R131" s="1166"/>
      <c r="S131" s="1166"/>
      <c r="T131" s="1166"/>
      <c r="U131" s="1166"/>
      <c r="V131" s="1166"/>
      <c r="W131" s="1167" t="s">
        <v>502</v>
      </c>
      <c r="X131" s="1168"/>
      <c r="Y131" s="1168"/>
      <c r="Z131" s="1169"/>
      <c r="AA131" s="1061">
        <v>3020799</v>
      </c>
      <c r="AB131" s="1040"/>
      <c r="AC131" s="1040"/>
      <c r="AD131" s="1040"/>
      <c r="AE131" s="1041"/>
      <c r="AF131" s="1039">
        <v>3051697</v>
      </c>
      <c r="AG131" s="1040"/>
      <c r="AH131" s="1040"/>
      <c r="AI131" s="1040"/>
      <c r="AJ131" s="1041"/>
      <c r="AK131" s="1039">
        <v>3057759</v>
      </c>
      <c r="AL131" s="1040"/>
      <c r="AM131" s="1040"/>
      <c r="AN131" s="1040"/>
      <c r="AO131" s="1041"/>
      <c r="AP131" s="1170"/>
      <c r="AQ131" s="1171"/>
      <c r="AR131" s="1171"/>
      <c r="AS131" s="1171"/>
      <c r="AT131" s="1172"/>
      <c r="AU131" s="285"/>
      <c r="AV131" s="285"/>
      <c r="AW131" s="285"/>
      <c r="AX131" s="1142" t="s">
        <v>503</v>
      </c>
      <c r="AY131" s="1093"/>
      <c r="AZ131" s="1093"/>
      <c r="BA131" s="1093"/>
      <c r="BB131" s="1093"/>
      <c r="BC131" s="1093"/>
      <c r="BD131" s="1093"/>
      <c r="BE131" s="1094"/>
      <c r="BF131" s="1143">
        <v>42.2</v>
      </c>
      <c r="BG131" s="1144"/>
      <c r="BH131" s="1144"/>
      <c r="BI131" s="1144"/>
      <c r="BJ131" s="1144"/>
      <c r="BK131" s="1144"/>
      <c r="BL131" s="1145"/>
      <c r="BM131" s="1143">
        <v>350</v>
      </c>
      <c r="BN131" s="1144"/>
      <c r="BO131" s="1144"/>
      <c r="BP131" s="1144"/>
      <c r="BQ131" s="1144"/>
      <c r="BR131" s="1144"/>
      <c r="BS131" s="1145"/>
      <c r="BT131" s="1146"/>
      <c r="BU131" s="1147"/>
      <c r="BV131" s="1147"/>
      <c r="BW131" s="1147"/>
      <c r="BX131" s="1147"/>
      <c r="BY131" s="1147"/>
      <c r="BZ131" s="1148"/>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49" t="s">
        <v>504</v>
      </c>
      <c r="B132" s="1150"/>
      <c r="C132" s="1150"/>
      <c r="D132" s="1150"/>
      <c r="E132" s="1150"/>
      <c r="F132" s="1150"/>
      <c r="G132" s="1150"/>
      <c r="H132" s="1150"/>
      <c r="I132" s="1150"/>
      <c r="J132" s="1150"/>
      <c r="K132" s="1150"/>
      <c r="L132" s="1150"/>
      <c r="M132" s="1150"/>
      <c r="N132" s="1150"/>
      <c r="O132" s="1150"/>
      <c r="P132" s="1150"/>
      <c r="Q132" s="1150"/>
      <c r="R132" s="1150"/>
      <c r="S132" s="1150"/>
      <c r="T132" s="1150"/>
      <c r="U132" s="1150"/>
      <c r="V132" s="1153" t="s">
        <v>505</v>
      </c>
      <c r="W132" s="1153"/>
      <c r="X132" s="1153"/>
      <c r="Y132" s="1153"/>
      <c r="Z132" s="1154"/>
      <c r="AA132" s="1155">
        <v>11.36821748</v>
      </c>
      <c r="AB132" s="1156"/>
      <c r="AC132" s="1156"/>
      <c r="AD132" s="1156"/>
      <c r="AE132" s="1157"/>
      <c r="AF132" s="1158">
        <v>6.2296486179999997</v>
      </c>
      <c r="AG132" s="1156"/>
      <c r="AH132" s="1156"/>
      <c r="AI132" s="1156"/>
      <c r="AJ132" s="1157"/>
      <c r="AK132" s="1158">
        <v>6.8278108250000002</v>
      </c>
      <c r="AL132" s="1156"/>
      <c r="AM132" s="1156"/>
      <c r="AN132" s="1156"/>
      <c r="AO132" s="1157"/>
      <c r="AP132" s="1055"/>
      <c r="AQ132" s="1056"/>
      <c r="AR132" s="1056"/>
      <c r="AS132" s="1056"/>
      <c r="AT132" s="1159"/>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51"/>
      <c r="B133" s="1152"/>
      <c r="C133" s="1152"/>
      <c r="D133" s="1152"/>
      <c r="E133" s="1152"/>
      <c r="F133" s="1152"/>
      <c r="G133" s="1152"/>
      <c r="H133" s="1152"/>
      <c r="I133" s="1152"/>
      <c r="J133" s="1152"/>
      <c r="K133" s="1152"/>
      <c r="L133" s="1152"/>
      <c r="M133" s="1152"/>
      <c r="N133" s="1152"/>
      <c r="O133" s="1152"/>
      <c r="P133" s="1152"/>
      <c r="Q133" s="1152"/>
      <c r="R133" s="1152"/>
      <c r="S133" s="1152"/>
      <c r="T133" s="1152"/>
      <c r="U133" s="1152"/>
      <c r="V133" s="1136" t="s">
        <v>506</v>
      </c>
      <c r="W133" s="1136"/>
      <c r="X133" s="1136"/>
      <c r="Y133" s="1136"/>
      <c r="Z133" s="1137"/>
      <c r="AA133" s="1138">
        <v>11.6</v>
      </c>
      <c r="AB133" s="1139"/>
      <c r="AC133" s="1139"/>
      <c r="AD133" s="1139"/>
      <c r="AE133" s="1140"/>
      <c r="AF133" s="1138">
        <v>9.6999999999999993</v>
      </c>
      <c r="AG133" s="1139"/>
      <c r="AH133" s="1139"/>
      <c r="AI133" s="1139"/>
      <c r="AJ133" s="1140"/>
      <c r="AK133" s="1138">
        <v>8.1</v>
      </c>
      <c r="AL133" s="1139"/>
      <c r="AM133" s="1139"/>
      <c r="AN133" s="1139"/>
      <c r="AO133" s="1140"/>
      <c r="AP133" s="1085"/>
      <c r="AQ133" s="1086"/>
      <c r="AR133" s="1086"/>
      <c r="AS133" s="1086"/>
      <c r="AT133" s="1141"/>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R+0mxDnLY0xEbkNGmVHbMesy6TjylH+oFPtiBe6Ibp9FmZUtrK1MJzDYbzWQl0DunzyPPckLPK2ssrME12grpg==" saltValue="HD2BUaiTxLKkRVV+J4ES2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507</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A3YBBHMpx+fUKfS69nUPMpSXrRqVwE5lYSavCpzv1XZ4/BCnUhXB+YoWgnefFWOJi+sI9tycRPgtxhFnjXM9rg==" saltValue="REh90ktjPa4GEiSeHWsqj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SBnUrEkBYEeoRyEaBU/JPTJPirFFDs+P+MXWpQOuJanPdEYpHowaxeSOFPkYEoDKSsfq+o6kb36xuU+sv6D2UA==" saltValue="fxDQXzKf/XLet9EbrOYs6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508</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509</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6" t="s">
        <v>510</v>
      </c>
      <c r="AP7" s="304"/>
      <c r="AQ7" s="305" t="s">
        <v>511</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7"/>
      <c r="AP8" s="310" t="s">
        <v>512</v>
      </c>
      <c r="AQ8" s="311" t="s">
        <v>513</v>
      </c>
      <c r="AR8" s="312" t="s">
        <v>514</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78" t="s">
        <v>515</v>
      </c>
      <c r="AL9" s="1179"/>
      <c r="AM9" s="1179"/>
      <c r="AN9" s="1180"/>
      <c r="AO9" s="313">
        <v>736576</v>
      </c>
      <c r="AP9" s="313">
        <v>53052</v>
      </c>
      <c r="AQ9" s="314">
        <v>92300</v>
      </c>
      <c r="AR9" s="315">
        <v>-42.5</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78" t="s">
        <v>516</v>
      </c>
      <c r="AL10" s="1179"/>
      <c r="AM10" s="1179"/>
      <c r="AN10" s="1180"/>
      <c r="AO10" s="316">
        <v>53467</v>
      </c>
      <c r="AP10" s="316">
        <v>3851</v>
      </c>
      <c r="AQ10" s="317">
        <v>10627</v>
      </c>
      <c r="AR10" s="318">
        <v>-63.8</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78" t="s">
        <v>517</v>
      </c>
      <c r="AL11" s="1179"/>
      <c r="AM11" s="1179"/>
      <c r="AN11" s="1180"/>
      <c r="AO11" s="316">
        <v>63425</v>
      </c>
      <c r="AP11" s="316">
        <v>4568</v>
      </c>
      <c r="AQ11" s="317">
        <v>14044</v>
      </c>
      <c r="AR11" s="318">
        <v>-67.5</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78" t="s">
        <v>518</v>
      </c>
      <c r="AL12" s="1179"/>
      <c r="AM12" s="1179"/>
      <c r="AN12" s="1180"/>
      <c r="AO12" s="316">
        <v>750</v>
      </c>
      <c r="AP12" s="316">
        <v>54</v>
      </c>
      <c r="AQ12" s="317">
        <v>859</v>
      </c>
      <c r="AR12" s="318">
        <v>-93.7</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78" t="s">
        <v>519</v>
      </c>
      <c r="AL13" s="1179"/>
      <c r="AM13" s="1179"/>
      <c r="AN13" s="1180"/>
      <c r="AO13" s="316" t="s">
        <v>520</v>
      </c>
      <c r="AP13" s="316" t="s">
        <v>520</v>
      </c>
      <c r="AQ13" s="317">
        <v>30</v>
      </c>
      <c r="AR13" s="318" t="s">
        <v>520</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78" t="s">
        <v>521</v>
      </c>
      <c r="AL14" s="1179"/>
      <c r="AM14" s="1179"/>
      <c r="AN14" s="1180"/>
      <c r="AO14" s="316">
        <v>28682</v>
      </c>
      <c r="AP14" s="316">
        <v>2066</v>
      </c>
      <c r="AQ14" s="317">
        <v>4161</v>
      </c>
      <c r="AR14" s="318">
        <v>-50.3</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78" t="s">
        <v>522</v>
      </c>
      <c r="AL15" s="1179"/>
      <c r="AM15" s="1179"/>
      <c r="AN15" s="1180"/>
      <c r="AO15" s="316">
        <v>36685</v>
      </c>
      <c r="AP15" s="316">
        <v>2642</v>
      </c>
      <c r="AQ15" s="317">
        <v>2030</v>
      </c>
      <c r="AR15" s="318">
        <v>30.1</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81" t="s">
        <v>523</v>
      </c>
      <c r="AL16" s="1182"/>
      <c r="AM16" s="1182"/>
      <c r="AN16" s="1183"/>
      <c r="AO16" s="316">
        <v>-59975</v>
      </c>
      <c r="AP16" s="316">
        <v>-4320</v>
      </c>
      <c r="AQ16" s="317">
        <v>-8642</v>
      </c>
      <c r="AR16" s="318">
        <v>-50</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81" t="s">
        <v>186</v>
      </c>
      <c r="AL17" s="1182"/>
      <c r="AM17" s="1182"/>
      <c r="AN17" s="1183"/>
      <c r="AO17" s="316">
        <v>859610</v>
      </c>
      <c r="AP17" s="316">
        <v>61914</v>
      </c>
      <c r="AQ17" s="317">
        <v>115409</v>
      </c>
      <c r="AR17" s="318">
        <v>-46.4</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524</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525</v>
      </c>
      <c r="AP20" s="324" t="s">
        <v>526</v>
      </c>
      <c r="AQ20" s="325" t="s">
        <v>527</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73" t="s">
        <v>528</v>
      </c>
      <c r="AL21" s="1174"/>
      <c r="AM21" s="1174"/>
      <c r="AN21" s="1175"/>
      <c r="AO21" s="328">
        <v>6.41</v>
      </c>
      <c r="AP21" s="329">
        <v>10.59</v>
      </c>
      <c r="AQ21" s="330">
        <v>-4.18</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73" t="s">
        <v>529</v>
      </c>
      <c r="AL22" s="1174"/>
      <c r="AM22" s="1174"/>
      <c r="AN22" s="1175"/>
      <c r="AO22" s="333">
        <v>96.9</v>
      </c>
      <c r="AP22" s="334">
        <v>96.7</v>
      </c>
      <c r="AQ22" s="335">
        <v>0.2</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530</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531</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532</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6" t="s">
        <v>510</v>
      </c>
      <c r="AP30" s="304"/>
      <c r="AQ30" s="305" t="s">
        <v>511</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7"/>
      <c r="AP31" s="310" t="s">
        <v>512</v>
      </c>
      <c r="AQ31" s="311" t="s">
        <v>513</v>
      </c>
      <c r="AR31" s="312" t="s">
        <v>514</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9" t="s">
        <v>533</v>
      </c>
      <c r="AL32" s="1190"/>
      <c r="AM32" s="1190"/>
      <c r="AN32" s="1191"/>
      <c r="AO32" s="343">
        <v>558550</v>
      </c>
      <c r="AP32" s="343">
        <v>40230</v>
      </c>
      <c r="AQ32" s="344">
        <v>54047</v>
      </c>
      <c r="AR32" s="345">
        <v>-25.6</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9" t="s">
        <v>534</v>
      </c>
      <c r="AL33" s="1190"/>
      <c r="AM33" s="1190"/>
      <c r="AN33" s="1191"/>
      <c r="AO33" s="343" t="s">
        <v>520</v>
      </c>
      <c r="AP33" s="343" t="s">
        <v>520</v>
      </c>
      <c r="AQ33" s="344" t="s">
        <v>520</v>
      </c>
      <c r="AR33" s="345" t="s">
        <v>520</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9" t="s">
        <v>535</v>
      </c>
      <c r="AL34" s="1190"/>
      <c r="AM34" s="1190"/>
      <c r="AN34" s="1191"/>
      <c r="AO34" s="343" t="s">
        <v>520</v>
      </c>
      <c r="AP34" s="343" t="s">
        <v>520</v>
      </c>
      <c r="AQ34" s="344" t="s">
        <v>520</v>
      </c>
      <c r="AR34" s="345" t="s">
        <v>520</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9" t="s">
        <v>536</v>
      </c>
      <c r="AL35" s="1190"/>
      <c r="AM35" s="1190"/>
      <c r="AN35" s="1191"/>
      <c r="AO35" s="343">
        <v>248322</v>
      </c>
      <c r="AP35" s="343">
        <v>17885</v>
      </c>
      <c r="AQ35" s="344">
        <v>14654</v>
      </c>
      <c r="AR35" s="345">
        <v>22</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9" t="s">
        <v>537</v>
      </c>
      <c r="AL36" s="1190"/>
      <c r="AM36" s="1190"/>
      <c r="AN36" s="1191"/>
      <c r="AO36" s="343">
        <v>67854</v>
      </c>
      <c r="AP36" s="343">
        <v>4887</v>
      </c>
      <c r="AQ36" s="344">
        <v>3772</v>
      </c>
      <c r="AR36" s="345">
        <v>29.6</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9" t="s">
        <v>538</v>
      </c>
      <c r="AL37" s="1190"/>
      <c r="AM37" s="1190"/>
      <c r="AN37" s="1191"/>
      <c r="AO37" s="343" t="s">
        <v>520</v>
      </c>
      <c r="AP37" s="343" t="s">
        <v>520</v>
      </c>
      <c r="AQ37" s="344">
        <v>740</v>
      </c>
      <c r="AR37" s="345" t="s">
        <v>520</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92" t="s">
        <v>539</v>
      </c>
      <c r="AL38" s="1193"/>
      <c r="AM38" s="1193"/>
      <c r="AN38" s="1194"/>
      <c r="AO38" s="346" t="s">
        <v>520</v>
      </c>
      <c r="AP38" s="346" t="s">
        <v>520</v>
      </c>
      <c r="AQ38" s="347">
        <v>12</v>
      </c>
      <c r="AR38" s="335" t="s">
        <v>520</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92" t="s">
        <v>540</v>
      </c>
      <c r="AL39" s="1193"/>
      <c r="AM39" s="1193"/>
      <c r="AN39" s="1194"/>
      <c r="AO39" s="343">
        <v>-79615</v>
      </c>
      <c r="AP39" s="343">
        <v>-5734</v>
      </c>
      <c r="AQ39" s="344">
        <v>-2627</v>
      </c>
      <c r="AR39" s="345">
        <v>118.3</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9" t="s">
        <v>541</v>
      </c>
      <c r="AL40" s="1190"/>
      <c r="AM40" s="1190"/>
      <c r="AN40" s="1191"/>
      <c r="AO40" s="343">
        <v>-586333</v>
      </c>
      <c r="AP40" s="343">
        <v>-42231</v>
      </c>
      <c r="AQ40" s="344">
        <v>-48398</v>
      </c>
      <c r="AR40" s="345">
        <v>-12.7</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95" t="s">
        <v>299</v>
      </c>
      <c r="AL41" s="1196"/>
      <c r="AM41" s="1196"/>
      <c r="AN41" s="1197"/>
      <c r="AO41" s="343">
        <v>208778</v>
      </c>
      <c r="AP41" s="343">
        <v>15037</v>
      </c>
      <c r="AQ41" s="344">
        <v>22201</v>
      </c>
      <c r="AR41" s="345">
        <v>-32.299999999999997</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542</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543</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544</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84" t="s">
        <v>510</v>
      </c>
      <c r="AN49" s="1186" t="s">
        <v>545</v>
      </c>
      <c r="AO49" s="1187"/>
      <c r="AP49" s="1187"/>
      <c r="AQ49" s="1187"/>
      <c r="AR49" s="1188"/>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85"/>
      <c r="AN50" s="359" t="s">
        <v>546</v>
      </c>
      <c r="AO50" s="360" t="s">
        <v>547</v>
      </c>
      <c r="AP50" s="361" t="s">
        <v>548</v>
      </c>
      <c r="AQ50" s="362" t="s">
        <v>549</v>
      </c>
      <c r="AR50" s="363" t="s">
        <v>550</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551</v>
      </c>
      <c r="AL51" s="356"/>
      <c r="AM51" s="364">
        <v>473676</v>
      </c>
      <c r="AN51" s="365">
        <v>32876</v>
      </c>
      <c r="AO51" s="366">
        <v>5</v>
      </c>
      <c r="AP51" s="367">
        <v>75972</v>
      </c>
      <c r="AQ51" s="368">
        <v>-17.3</v>
      </c>
      <c r="AR51" s="369">
        <v>22.3</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552</v>
      </c>
      <c r="AM52" s="372">
        <v>161778</v>
      </c>
      <c r="AN52" s="373">
        <v>11228</v>
      </c>
      <c r="AO52" s="374">
        <v>3.1</v>
      </c>
      <c r="AP52" s="375">
        <v>40712</v>
      </c>
      <c r="AQ52" s="376">
        <v>-25.2</v>
      </c>
      <c r="AR52" s="377">
        <v>28.3</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553</v>
      </c>
      <c r="AL53" s="356"/>
      <c r="AM53" s="364">
        <v>574949</v>
      </c>
      <c r="AN53" s="365">
        <v>40435</v>
      </c>
      <c r="AO53" s="366">
        <v>23</v>
      </c>
      <c r="AP53" s="367">
        <v>79466</v>
      </c>
      <c r="AQ53" s="368">
        <v>4.5999999999999996</v>
      </c>
      <c r="AR53" s="369">
        <v>18.399999999999999</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552</v>
      </c>
      <c r="AM54" s="372">
        <v>145121</v>
      </c>
      <c r="AN54" s="373">
        <v>10206</v>
      </c>
      <c r="AO54" s="374">
        <v>-9.1</v>
      </c>
      <c r="AP54" s="375">
        <v>44645</v>
      </c>
      <c r="AQ54" s="376">
        <v>9.6999999999999993</v>
      </c>
      <c r="AR54" s="377">
        <v>-18.8</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554</v>
      </c>
      <c r="AL55" s="356"/>
      <c r="AM55" s="364">
        <v>503560</v>
      </c>
      <c r="AN55" s="365">
        <v>35696</v>
      </c>
      <c r="AO55" s="366">
        <v>-11.7</v>
      </c>
      <c r="AP55" s="367">
        <v>90072</v>
      </c>
      <c r="AQ55" s="368">
        <v>13.3</v>
      </c>
      <c r="AR55" s="369">
        <v>-25</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552</v>
      </c>
      <c r="AM56" s="372">
        <v>146043</v>
      </c>
      <c r="AN56" s="373">
        <v>10353</v>
      </c>
      <c r="AO56" s="374">
        <v>1.4</v>
      </c>
      <c r="AP56" s="375">
        <v>46083</v>
      </c>
      <c r="AQ56" s="376">
        <v>3.2</v>
      </c>
      <c r="AR56" s="377">
        <v>-1.8</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555</v>
      </c>
      <c r="AL57" s="356"/>
      <c r="AM57" s="364">
        <v>495864</v>
      </c>
      <c r="AN57" s="365">
        <v>35205</v>
      </c>
      <c r="AO57" s="366">
        <v>-1.4</v>
      </c>
      <c r="AP57" s="367">
        <v>88328</v>
      </c>
      <c r="AQ57" s="368">
        <v>-1.9</v>
      </c>
      <c r="AR57" s="369">
        <v>0.5</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552</v>
      </c>
      <c r="AM58" s="372">
        <v>183795</v>
      </c>
      <c r="AN58" s="373">
        <v>13049</v>
      </c>
      <c r="AO58" s="374">
        <v>26</v>
      </c>
      <c r="AP58" s="375">
        <v>49013</v>
      </c>
      <c r="AQ58" s="376">
        <v>6.4</v>
      </c>
      <c r="AR58" s="377">
        <v>19.600000000000001</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556</v>
      </c>
      <c r="AL59" s="356"/>
      <c r="AM59" s="364">
        <v>1185067</v>
      </c>
      <c r="AN59" s="365">
        <v>85355</v>
      </c>
      <c r="AO59" s="366">
        <v>142.5</v>
      </c>
      <c r="AP59" s="367">
        <v>103390</v>
      </c>
      <c r="AQ59" s="368">
        <v>17.100000000000001</v>
      </c>
      <c r="AR59" s="369">
        <v>125.4</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552</v>
      </c>
      <c r="AM60" s="372">
        <v>632367</v>
      </c>
      <c r="AN60" s="373">
        <v>45546</v>
      </c>
      <c r="AO60" s="374">
        <v>249</v>
      </c>
      <c r="AP60" s="375">
        <v>51269</v>
      </c>
      <c r="AQ60" s="376">
        <v>4.5999999999999996</v>
      </c>
      <c r="AR60" s="377">
        <v>244.4</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557</v>
      </c>
      <c r="AL61" s="378"/>
      <c r="AM61" s="379">
        <v>646623</v>
      </c>
      <c r="AN61" s="380">
        <v>45913</v>
      </c>
      <c r="AO61" s="381">
        <v>31.5</v>
      </c>
      <c r="AP61" s="382">
        <v>87446</v>
      </c>
      <c r="AQ61" s="383">
        <v>3.2</v>
      </c>
      <c r="AR61" s="369">
        <v>28.3</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552</v>
      </c>
      <c r="AM62" s="372">
        <v>253821</v>
      </c>
      <c r="AN62" s="373">
        <v>18076</v>
      </c>
      <c r="AO62" s="374">
        <v>54.1</v>
      </c>
      <c r="AP62" s="375">
        <v>46344</v>
      </c>
      <c r="AQ62" s="376">
        <v>-0.3</v>
      </c>
      <c r="AR62" s="377">
        <v>54.4</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fZ+w3af6Cr7EWTlIKjNjYnfIh7DVjHPkuiAvWJ9djv44U781bdlskr7fbYNBNW9ozGJR84grjjR0a9d4zPfew==" saltValue="x/2uerOEu2tAJyZZgrwCR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559</v>
      </c>
    </row>
    <row r="120" spans="125:125" ht="13.5" hidden="1" customHeight="1" x14ac:dyDescent="0.15"/>
    <row r="121" spans="125:125" ht="13.5" hidden="1" customHeight="1" x14ac:dyDescent="0.15">
      <c r="DU121" s="291"/>
    </row>
  </sheetData>
  <sheetProtection algorithmName="SHA-512" hashValue="OAkBdh4TMQuHpf0LeLfhjF2YOPUOFtyWX9UJxh0HwH8SNRZad1CxYlfhylfyP+im/zTa2TlSFXFsKQUA0YzEdw==" saltValue="h7wJDeNUKf8Ix2FCFHb5y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560</v>
      </c>
    </row>
  </sheetData>
  <sheetProtection algorithmName="SHA-512" hashValue="xXZXO4uQ/x8jEDgZCZnj0AjN+12IXKdCuGm4imHFY6Z0EX8hQqg/7Ghl4/MU6S0O7d6Mw2oAJtNlIrnvTbBzmA==" saltValue="4FpWhYKKNJI0oytcydDNA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561</v>
      </c>
      <c r="G46" s="8" t="s">
        <v>562</v>
      </c>
      <c r="H46" s="8" t="s">
        <v>563</v>
      </c>
      <c r="I46" s="8" t="s">
        <v>564</v>
      </c>
      <c r="J46" s="9" t="s">
        <v>565</v>
      </c>
    </row>
    <row r="47" spans="2:10" ht="57.75" customHeight="1" x14ac:dyDescent="0.15">
      <c r="B47" s="10"/>
      <c r="C47" s="1198" t="s">
        <v>3</v>
      </c>
      <c r="D47" s="1198"/>
      <c r="E47" s="1199"/>
      <c r="F47" s="11">
        <v>8.19</v>
      </c>
      <c r="G47" s="12">
        <v>8.5500000000000007</v>
      </c>
      <c r="H47" s="12">
        <v>10.77</v>
      </c>
      <c r="I47" s="12">
        <v>10.73</v>
      </c>
      <c r="J47" s="13">
        <v>10.76</v>
      </c>
    </row>
    <row r="48" spans="2:10" ht="57.75" customHeight="1" x14ac:dyDescent="0.15">
      <c r="B48" s="14"/>
      <c r="C48" s="1200" t="s">
        <v>4</v>
      </c>
      <c r="D48" s="1200"/>
      <c r="E48" s="1201"/>
      <c r="F48" s="15">
        <v>3.93</v>
      </c>
      <c r="G48" s="16">
        <v>3.57</v>
      </c>
      <c r="H48" s="16">
        <v>2.96</v>
      </c>
      <c r="I48" s="16">
        <v>2.92</v>
      </c>
      <c r="J48" s="17">
        <v>3.24</v>
      </c>
    </row>
    <row r="49" spans="2:10" ht="57.75" customHeight="1" thickBot="1" x14ac:dyDescent="0.2">
      <c r="B49" s="18"/>
      <c r="C49" s="1202" t="s">
        <v>5</v>
      </c>
      <c r="D49" s="1202"/>
      <c r="E49" s="1203"/>
      <c r="F49" s="19">
        <v>1.33</v>
      </c>
      <c r="G49" s="20" t="s">
        <v>566</v>
      </c>
      <c r="H49" s="20">
        <v>1.61</v>
      </c>
      <c r="I49" s="20" t="s">
        <v>567</v>
      </c>
      <c r="J49" s="21">
        <v>0.33</v>
      </c>
    </row>
    <row r="50" spans="2:10" ht="13.5" customHeight="1" x14ac:dyDescent="0.15"/>
  </sheetData>
  <sheetProtection algorithmName="SHA-512" hashValue="QI9EvmM+RZ4jRwDCxGfiMwDiNzaJHPGo8qsGjoHELj8SlTzcLWJ/3RuhK0rw90h6c4UVmYK98NJsah3DEPYbjQ==" saltValue="ohOeQxapFpOrGuvmEuqyF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561</v>
      </c>
      <c r="G33" s="29" t="s">
        <v>562</v>
      </c>
      <c r="H33" s="29" t="s">
        <v>563</v>
      </c>
      <c r="I33" s="29" t="s">
        <v>564</v>
      </c>
      <c r="J33" s="30" t="s">
        <v>565</v>
      </c>
      <c r="K33" s="22"/>
      <c r="L33" s="22"/>
      <c r="M33" s="22"/>
      <c r="N33" s="22"/>
      <c r="O33" s="22"/>
      <c r="P33" s="22"/>
    </row>
    <row r="34" spans="1:16" ht="39" customHeight="1" x14ac:dyDescent="0.15">
      <c r="A34" s="22"/>
      <c r="B34" s="31"/>
      <c r="C34" s="1210" t="s">
        <v>568</v>
      </c>
      <c r="D34" s="1210"/>
      <c r="E34" s="1211"/>
      <c r="F34" s="32">
        <v>15.15</v>
      </c>
      <c r="G34" s="33">
        <v>16.899999999999999</v>
      </c>
      <c r="H34" s="33">
        <v>17.010000000000002</v>
      </c>
      <c r="I34" s="33">
        <v>17.920000000000002</v>
      </c>
      <c r="J34" s="34">
        <v>18.940000000000001</v>
      </c>
      <c r="K34" s="22"/>
      <c r="L34" s="22"/>
      <c r="M34" s="22"/>
      <c r="N34" s="22"/>
      <c r="O34" s="22"/>
      <c r="P34" s="22"/>
    </row>
    <row r="35" spans="1:16" ht="39" customHeight="1" x14ac:dyDescent="0.15">
      <c r="A35" s="22"/>
      <c r="B35" s="35"/>
      <c r="C35" s="1204" t="s">
        <v>569</v>
      </c>
      <c r="D35" s="1205"/>
      <c r="E35" s="1206"/>
      <c r="F35" s="36">
        <v>3.93</v>
      </c>
      <c r="G35" s="37">
        <v>3.56</v>
      </c>
      <c r="H35" s="37">
        <v>2.96</v>
      </c>
      <c r="I35" s="37">
        <v>2.92</v>
      </c>
      <c r="J35" s="38">
        <v>3.24</v>
      </c>
      <c r="K35" s="22"/>
      <c r="L35" s="22"/>
      <c r="M35" s="22"/>
      <c r="N35" s="22"/>
      <c r="O35" s="22"/>
      <c r="P35" s="22"/>
    </row>
    <row r="36" spans="1:16" ht="39" customHeight="1" x14ac:dyDescent="0.15">
      <c r="A36" s="22"/>
      <c r="B36" s="35"/>
      <c r="C36" s="1204" t="s">
        <v>570</v>
      </c>
      <c r="D36" s="1205"/>
      <c r="E36" s="1206"/>
      <c r="F36" s="36">
        <v>1.55</v>
      </c>
      <c r="G36" s="37">
        <v>2.25</v>
      </c>
      <c r="H36" s="37">
        <v>2.73</v>
      </c>
      <c r="I36" s="37">
        <v>3.18</v>
      </c>
      <c r="J36" s="38">
        <v>2.81</v>
      </c>
      <c r="K36" s="22"/>
      <c r="L36" s="22"/>
      <c r="M36" s="22"/>
      <c r="N36" s="22"/>
      <c r="O36" s="22"/>
      <c r="P36" s="22"/>
    </row>
    <row r="37" spans="1:16" ht="39" customHeight="1" x14ac:dyDescent="0.15">
      <c r="A37" s="22"/>
      <c r="B37" s="35"/>
      <c r="C37" s="1204" t="s">
        <v>571</v>
      </c>
      <c r="D37" s="1205"/>
      <c r="E37" s="1206"/>
      <c r="F37" s="36">
        <v>1.56</v>
      </c>
      <c r="G37" s="37">
        <v>1.5</v>
      </c>
      <c r="H37" s="37">
        <v>1.94</v>
      </c>
      <c r="I37" s="37">
        <v>1.87</v>
      </c>
      <c r="J37" s="38">
        <v>1.55</v>
      </c>
      <c r="K37" s="22"/>
      <c r="L37" s="22"/>
      <c r="M37" s="22"/>
      <c r="N37" s="22"/>
      <c r="O37" s="22"/>
      <c r="P37" s="22"/>
    </row>
    <row r="38" spans="1:16" ht="39" customHeight="1" x14ac:dyDescent="0.15">
      <c r="A38" s="22"/>
      <c r="B38" s="35"/>
      <c r="C38" s="1204" t="s">
        <v>572</v>
      </c>
      <c r="D38" s="1205"/>
      <c r="E38" s="1206"/>
      <c r="F38" s="36" t="s">
        <v>520</v>
      </c>
      <c r="G38" s="37" t="s">
        <v>520</v>
      </c>
      <c r="H38" s="37" t="s">
        <v>520</v>
      </c>
      <c r="I38" s="37">
        <v>0.77</v>
      </c>
      <c r="J38" s="38">
        <v>0.97</v>
      </c>
      <c r="K38" s="22"/>
      <c r="L38" s="22"/>
      <c r="M38" s="22"/>
      <c r="N38" s="22"/>
      <c r="O38" s="22"/>
      <c r="P38" s="22"/>
    </row>
    <row r="39" spans="1:16" ht="39" customHeight="1" x14ac:dyDescent="0.15">
      <c r="A39" s="22"/>
      <c r="B39" s="35"/>
      <c r="C39" s="1204" t="s">
        <v>573</v>
      </c>
      <c r="D39" s="1205"/>
      <c r="E39" s="1206"/>
      <c r="F39" s="36">
        <v>0.01</v>
      </c>
      <c r="G39" s="37">
        <v>0.01</v>
      </c>
      <c r="H39" s="37">
        <v>0</v>
      </c>
      <c r="I39" s="37">
        <v>0</v>
      </c>
      <c r="J39" s="38">
        <v>0.02</v>
      </c>
      <c r="K39" s="22"/>
      <c r="L39" s="22"/>
      <c r="M39" s="22"/>
      <c r="N39" s="22"/>
      <c r="O39" s="22"/>
      <c r="P39" s="22"/>
    </row>
    <row r="40" spans="1:16" ht="39" customHeight="1" x14ac:dyDescent="0.15">
      <c r="A40" s="22"/>
      <c r="B40" s="35"/>
      <c r="C40" s="1204" t="s">
        <v>574</v>
      </c>
      <c r="D40" s="1205"/>
      <c r="E40" s="1206"/>
      <c r="F40" s="36">
        <v>0</v>
      </c>
      <c r="G40" s="37">
        <v>0</v>
      </c>
      <c r="H40" s="37">
        <v>0</v>
      </c>
      <c r="I40" s="37">
        <v>0</v>
      </c>
      <c r="J40" s="38">
        <v>0</v>
      </c>
      <c r="K40" s="22"/>
      <c r="L40" s="22"/>
      <c r="M40" s="22"/>
      <c r="N40" s="22"/>
      <c r="O40" s="22"/>
      <c r="P40" s="22"/>
    </row>
    <row r="41" spans="1:16" ht="39" customHeight="1" x14ac:dyDescent="0.15">
      <c r="A41" s="22"/>
      <c r="B41" s="35"/>
      <c r="C41" s="1204"/>
      <c r="D41" s="1205"/>
      <c r="E41" s="1206"/>
      <c r="F41" s="36"/>
      <c r="G41" s="37"/>
      <c r="H41" s="37"/>
      <c r="I41" s="37"/>
      <c r="J41" s="38"/>
      <c r="K41" s="22"/>
      <c r="L41" s="22"/>
      <c r="M41" s="22"/>
      <c r="N41" s="22"/>
      <c r="O41" s="22"/>
      <c r="P41" s="22"/>
    </row>
    <row r="42" spans="1:16" ht="39" customHeight="1" x14ac:dyDescent="0.15">
      <c r="A42" s="22"/>
      <c r="B42" s="39"/>
      <c r="C42" s="1204" t="s">
        <v>575</v>
      </c>
      <c r="D42" s="1205"/>
      <c r="E42" s="1206"/>
      <c r="F42" s="36" t="s">
        <v>520</v>
      </c>
      <c r="G42" s="37" t="s">
        <v>520</v>
      </c>
      <c r="H42" s="37" t="s">
        <v>520</v>
      </c>
      <c r="I42" s="37" t="s">
        <v>520</v>
      </c>
      <c r="J42" s="38" t="s">
        <v>520</v>
      </c>
      <c r="K42" s="22"/>
      <c r="L42" s="22"/>
      <c r="M42" s="22"/>
      <c r="N42" s="22"/>
      <c r="O42" s="22"/>
      <c r="P42" s="22"/>
    </row>
    <row r="43" spans="1:16" ht="39" customHeight="1" thickBot="1" x14ac:dyDescent="0.2">
      <c r="A43" s="22"/>
      <c r="B43" s="40"/>
      <c r="C43" s="1207" t="s">
        <v>576</v>
      </c>
      <c r="D43" s="1208"/>
      <c r="E43" s="1209"/>
      <c r="F43" s="41">
        <v>0.12</v>
      </c>
      <c r="G43" s="42">
        <v>0.1</v>
      </c>
      <c r="H43" s="42">
        <v>0.79</v>
      </c>
      <c r="I43" s="42" t="s">
        <v>520</v>
      </c>
      <c r="J43" s="43" t="s">
        <v>520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1n7zz1g/nZUmwyzr/kwawyodPqixgrs4LR9D1Y3+ovT6MrvypTzLlCMw8qJ82uuVo7zb1LX1uqQ6XYSdK5OGgQ==" saltValue="jZ0CsX0IQ8SnaZUnMh2GU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561</v>
      </c>
      <c r="L44" s="56" t="s">
        <v>562</v>
      </c>
      <c r="M44" s="56" t="s">
        <v>563</v>
      </c>
      <c r="N44" s="56" t="s">
        <v>564</v>
      </c>
      <c r="O44" s="57" t="s">
        <v>565</v>
      </c>
      <c r="P44" s="48"/>
      <c r="Q44" s="48"/>
      <c r="R44" s="48"/>
      <c r="S44" s="48"/>
      <c r="T44" s="48"/>
      <c r="U44" s="48"/>
    </row>
    <row r="45" spans="1:21" ht="30.75" customHeight="1" x14ac:dyDescent="0.15">
      <c r="A45" s="48"/>
      <c r="B45" s="1212" t="s">
        <v>11</v>
      </c>
      <c r="C45" s="1213"/>
      <c r="D45" s="58"/>
      <c r="E45" s="1218" t="s">
        <v>12</v>
      </c>
      <c r="F45" s="1218"/>
      <c r="G45" s="1218"/>
      <c r="H45" s="1218"/>
      <c r="I45" s="1218"/>
      <c r="J45" s="1219"/>
      <c r="K45" s="59">
        <v>585</v>
      </c>
      <c r="L45" s="60">
        <v>592</v>
      </c>
      <c r="M45" s="60">
        <v>589</v>
      </c>
      <c r="N45" s="60">
        <v>571</v>
      </c>
      <c r="O45" s="61">
        <v>559</v>
      </c>
      <c r="P45" s="48"/>
      <c r="Q45" s="48"/>
      <c r="R45" s="48"/>
      <c r="S45" s="48"/>
      <c r="T45" s="48"/>
      <c r="U45" s="48"/>
    </row>
    <row r="46" spans="1:21" ht="30.75" customHeight="1" x14ac:dyDescent="0.15">
      <c r="A46" s="48"/>
      <c r="B46" s="1214"/>
      <c r="C46" s="1215"/>
      <c r="D46" s="62"/>
      <c r="E46" s="1220" t="s">
        <v>13</v>
      </c>
      <c r="F46" s="1220"/>
      <c r="G46" s="1220"/>
      <c r="H46" s="1220"/>
      <c r="I46" s="1220"/>
      <c r="J46" s="1221"/>
      <c r="K46" s="63" t="s">
        <v>520</v>
      </c>
      <c r="L46" s="64" t="s">
        <v>520</v>
      </c>
      <c r="M46" s="64" t="s">
        <v>520</v>
      </c>
      <c r="N46" s="64" t="s">
        <v>520</v>
      </c>
      <c r="O46" s="65" t="s">
        <v>520</v>
      </c>
      <c r="P46" s="48"/>
      <c r="Q46" s="48"/>
      <c r="R46" s="48"/>
      <c r="S46" s="48"/>
      <c r="T46" s="48"/>
      <c r="U46" s="48"/>
    </row>
    <row r="47" spans="1:21" ht="30.75" customHeight="1" x14ac:dyDescent="0.15">
      <c r="A47" s="48"/>
      <c r="B47" s="1214"/>
      <c r="C47" s="1215"/>
      <c r="D47" s="62"/>
      <c r="E47" s="1220" t="s">
        <v>14</v>
      </c>
      <c r="F47" s="1220"/>
      <c r="G47" s="1220"/>
      <c r="H47" s="1220"/>
      <c r="I47" s="1220"/>
      <c r="J47" s="1221"/>
      <c r="K47" s="63" t="s">
        <v>520</v>
      </c>
      <c r="L47" s="64" t="s">
        <v>520</v>
      </c>
      <c r="M47" s="64" t="s">
        <v>520</v>
      </c>
      <c r="N47" s="64" t="s">
        <v>520</v>
      </c>
      <c r="O47" s="65" t="s">
        <v>520</v>
      </c>
      <c r="P47" s="48"/>
      <c r="Q47" s="48"/>
      <c r="R47" s="48"/>
      <c r="S47" s="48"/>
      <c r="T47" s="48"/>
      <c r="U47" s="48"/>
    </row>
    <row r="48" spans="1:21" ht="30.75" customHeight="1" x14ac:dyDescent="0.15">
      <c r="A48" s="48"/>
      <c r="B48" s="1214"/>
      <c r="C48" s="1215"/>
      <c r="D48" s="62"/>
      <c r="E48" s="1220" t="s">
        <v>15</v>
      </c>
      <c r="F48" s="1220"/>
      <c r="G48" s="1220"/>
      <c r="H48" s="1220"/>
      <c r="I48" s="1220"/>
      <c r="J48" s="1221"/>
      <c r="K48" s="63">
        <v>412</v>
      </c>
      <c r="L48" s="64">
        <v>410</v>
      </c>
      <c r="M48" s="64">
        <v>379</v>
      </c>
      <c r="N48" s="64">
        <v>235</v>
      </c>
      <c r="O48" s="65">
        <v>248</v>
      </c>
      <c r="P48" s="48"/>
      <c r="Q48" s="48"/>
      <c r="R48" s="48"/>
      <c r="S48" s="48"/>
      <c r="T48" s="48"/>
      <c r="U48" s="48"/>
    </row>
    <row r="49" spans="1:21" ht="30.75" customHeight="1" x14ac:dyDescent="0.15">
      <c r="A49" s="48"/>
      <c r="B49" s="1214"/>
      <c r="C49" s="1215"/>
      <c r="D49" s="62"/>
      <c r="E49" s="1220" t="s">
        <v>16</v>
      </c>
      <c r="F49" s="1220"/>
      <c r="G49" s="1220"/>
      <c r="H49" s="1220"/>
      <c r="I49" s="1220"/>
      <c r="J49" s="1221"/>
      <c r="K49" s="63">
        <v>158</v>
      </c>
      <c r="L49" s="64">
        <v>62</v>
      </c>
      <c r="M49" s="64">
        <v>62</v>
      </c>
      <c r="N49" s="64">
        <v>67</v>
      </c>
      <c r="O49" s="65">
        <v>68</v>
      </c>
      <c r="P49" s="48"/>
      <c r="Q49" s="48"/>
      <c r="R49" s="48"/>
      <c r="S49" s="48"/>
      <c r="T49" s="48"/>
      <c r="U49" s="48"/>
    </row>
    <row r="50" spans="1:21" ht="30.75" customHeight="1" x14ac:dyDescent="0.15">
      <c r="A50" s="48"/>
      <c r="B50" s="1214"/>
      <c r="C50" s="1215"/>
      <c r="D50" s="62"/>
      <c r="E50" s="1220" t="s">
        <v>17</v>
      </c>
      <c r="F50" s="1220"/>
      <c r="G50" s="1220"/>
      <c r="H50" s="1220"/>
      <c r="I50" s="1220"/>
      <c r="J50" s="1221"/>
      <c r="K50" s="63" t="s">
        <v>520</v>
      </c>
      <c r="L50" s="64" t="s">
        <v>520</v>
      </c>
      <c r="M50" s="64" t="s">
        <v>520</v>
      </c>
      <c r="N50" s="64" t="s">
        <v>520</v>
      </c>
      <c r="O50" s="65" t="s">
        <v>520</v>
      </c>
      <c r="P50" s="48"/>
      <c r="Q50" s="48"/>
      <c r="R50" s="48"/>
      <c r="S50" s="48"/>
      <c r="T50" s="48"/>
      <c r="U50" s="48"/>
    </row>
    <row r="51" spans="1:21" ht="30.75" customHeight="1" x14ac:dyDescent="0.15">
      <c r="A51" s="48"/>
      <c r="B51" s="1216"/>
      <c r="C51" s="1217"/>
      <c r="D51" s="66"/>
      <c r="E51" s="1220" t="s">
        <v>18</v>
      </c>
      <c r="F51" s="1220"/>
      <c r="G51" s="1220"/>
      <c r="H51" s="1220"/>
      <c r="I51" s="1220"/>
      <c r="J51" s="1221"/>
      <c r="K51" s="63" t="s">
        <v>520</v>
      </c>
      <c r="L51" s="64">
        <v>0</v>
      </c>
      <c r="M51" s="64" t="s">
        <v>520</v>
      </c>
      <c r="N51" s="64" t="s">
        <v>520</v>
      </c>
      <c r="O51" s="65" t="s">
        <v>520</v>
      </c>
      <c r="P51" s="48"/>
      <c r="Q51" s="48"/>
      <c r="R51" s="48"/>
      <c r="S51" s="48"/>
      <c r="T51" s="48"/>
      <c r="U51" s="48"/>
    </row>
    <row r="52" spans="1:21" ht="30.75" customHeight="1" x14ac:dyDescent="0.15">
      <c r="A52" s="48"/>
      <c r="B52" s="1222" t="s">
        <v>19</v>
      </c>
      <c r="C52" s="1223"/>
      <c r="D52" s="66"/>
      <c r="E52" s="1220" t="s">
        <v>20</v>
      </c>
      <c r="F52" s="1220"/>
      <c r="G52" s="1220"/>
      <c r="H52" s="1220"/>
      <c r="I52" s="1220"/>
      <c r="J52" s="1221"/>
      <c r="K52" s="63">
        <v>789</v>
      </c>
      <c r="L52" s="64">
        <v>719</v>
      </c>
      <c r="M52" s="64">
        <v>687</v>
      </c>
      <c r="N52" s="64">
        <v>683</v>
      </c>
      <c r="O52" s="65">
        <v>667</v>
      </c>
      <c r="P52" s="48"/>
      <c r="Q52" s="48"/>
      <c r="R52" s="48"/>
      <c r="S52" s="48"/>
      <c r="T52" s="48"/>
      <c r="U52" s="48"/>
    </row>
    <row r="53" spans="1:21" ht="30.75" customHeight="1" thickBot="1" x14ac:dyDescent="0.2">
      <c r="A53" s="48"/>
      <c r="B53" s="1224" t="s">
        <v>21</v>
      </c>
      <c r="C53" s="1225"/>
      <c r="D53" s="67"/>
      <c r="E53" s="1226" t="s">
        <v>22</v>
      </c>
      <c r="F53" s="1226"/>
      <c r="G53" s="1226"/>
      <c r="H53" s="1226"/>
      <c r="I53" s="1226"/>
      <c r="J53" s="1227"/>
      <c r="K53" s="68">
        <v>366</v>
      </c>
      <c r="L53" s="69">
        <v>345</v>
      </c>
      <c r="M53" s="69">
        <v>343</v>
      </c>
      <c r="N53" s="69">
        <v>190</v>
      </c>
      <c r="O53" s="70">
        <v>208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577</v>
      </c>
      <c r="P55" s="48"/>
      <c r="Q55" s="48"/>
      <c r="R55" s="48"/>
      <c r="S55" s="48"/>
      <c r="T55" s="48"/>
      <c r="U55" s="48"/>
    </row>
    <row r="56" spans="1:21" ht="31.5" customHeight="1" thickBot="1" x14ac:dyDescent="0.2">
      <c r="A56" s="48"/>
      <c r="B56" s="76"/>
      <c r="C56" s="77"/>
      <c r="D56" s="77"/>
      <c r="E56" s="78"/>
      <c r="F56" s="78"/>
      <c r="G56" s="78"/>
      <c r="H56" s="78"/>
      <c r="I56" s="78"/>
      <c r="J56" s="79" t="s">
        <v>2</v>
      </c>
      <c r="K56" s="80" t="s">
        <v>578</v>
      </c>
      <c r="L56" s="81" t="s">
        <v>579</v>
      </c>
      <c r="M56" s="81" t="s">
        <v>580</v>
      </c>
      <c r="N56" s="81" t="s">
        <v>581</v>
      </c>
      <c r="O56" s="82" t="s">
        <v>582</v>
      </c>
      <c r="P56" s="48"/>
      <c r="Q56" s="48"/>
      <c r="R56" s="48"/>
      <c r="S56" s="48"/>
      <c r="T56" s="48"/>
      <c r="U56" s="48"/>
    </row>
    <row r="57" spans="1:21" ht="31.5" customHeight="1" x14ac:dyDescent="0.15">
      <c r="B57" s="1228" t="s">
        <v>25</v>
      </c>
      <c r="C57" s="1229"/>
      <c r="D57" s="1232" t="s">
        <v>26</v>
      </c>
      <c r="E57" s="1233"/>
      <c r="F57" s="1233"/>
      <c r="G57" s="1233"/>
      <c r="H57" s="1233"/>
      <c r="I57" s="1233"/>
      <c r="J57" s="1234"/>
      <c r="K57" s="83" t="s">
        <v>602</v>
      </c>
      <c r="L57" s="84" t="s">
        <v>602</v>
      </c>
      <c r="M57" s="84" t="s">
        <v>602</v>
      </c>
      <c r="N57" s="84" t="s">
        <v>602</v>
      </c>
      <c r="O57" s="85" t="s">
        <v>602</v>
      </c>
    </row>
    <row r="58" spans="1:21" ht="31.5" customHeight="1" thickBot="1" x14ac:dyDescent="0.2">
      <c r="B58" s="1230"/>
      <c r="C58" s="1231"/>
      <c r="D58" s="1235" t="s">
        <v>27</v>
      </c>
      <c r="E58" s="1236"/>
      <c r="F58" s="1236"/>
      <c r="G58" s="1236"/>
      <c r="H58" s="1236"/>
      <c r="I58" s="1236"/>
      <c r="J58" s="1237"/>
      <c r="K58" s="86" t="s">
        <v>602</v>
      </c>
      <c r="L58" s="87" t="s">
        <v>603</v>
      </c>
      <c r="M58" s="87" t="s">
        <v>602</v>
      </c>
      <c r="N58" s="87" t="s">
        <v>602</v>
      </c>
      <c r="O58" s="88" t="s">
        <v>602</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l0k+WAgc9jTKnrUEF1tRHDk5qWQ/a0jumoWPyQNRQdMZi8hQBzqsjrzfEu/uiU+I3O5ADyClycBRE5W0Xh2wLw==" saltValue="QTI7DLClSTvAJdEWyJhIj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561</v>
      </c>
      <c r="J40" s="100" t="s">
        <v>562</v>
      </c>
      <c r="K40" s="100" t="s">
        <v>563</v>
      </c>
      <c r="L40" s="100" t="s">
        <v>564</v>
      </c>
      <c r="M40" s="101" t="s">
        <v>565</v>
      </c>
    </row>
    <row r="41" spans="2:13" ht="27.75" customHeight="1" x14ac:dyDescent="0.15">
      <c r="B41" s="1238" t="s">
        <v>30</v>
      </c>
      <c r="C41" s="1239"/>
      <c r="D41" s="102"/>
      <c r="E41" s="1244" t="s">
        <v>31</v>
      </c>
      <c r="F41" s="1244"/>
      <c r="G41" s="1244"/>
      <c r="H41" s="1245"/>
      <c r="I41" s="103">
        <v>5697</v>
      </c>
      <c r="J41" s="104">
        <v>5517</v>
      </c>
      <c r="K41" s="104">
        <v>5303</v>
      </c>
      <c r="L41" s="104">
        <v>5148</v>
      </c>
      <c r="M41" s="105">
        <v>5190</v>
      </c>
    </row>
    <row r="42" spans="2:13" ht="27.75" customHeight="1" x14ac:dyDescent="0.15">
      <c r="B42" s="1240"/>
      <c r="C42" s="1241"/>
      <c r="D42" s="106"/>
      <c r="E42" s="1246" t="s">
        <v>32</v>
      </c>
      <c r="F42" s="1246"/>
      <c r="G42" s="1246"/>
      <c r="H42" s="1247"/>
      <c r="I42" s="107" t="s">
        <v>520</v>
      </c>
      <c r="J42" s="108" t="s">
        <v>520</v>
      </c>
      <c r="K42" s="108" t="s">
        <v>520</v>
      </c>
      <c r="L42" s="108" t="s">
        <v>520</v>
      </c>
      <c r="M42" s="109" t="s">
        <v>520</v>
      </c>
    </row>
    <row r="43" spans="2:13" ht="27.75" customHeight="1" x14ac:dyDescent="0.15">
      <c r="B43" s="1240"/>
      <c r="C43" s="1241"/>
      <c r="D43" s="106"/>
      <c r="E43" s="1246" t="s">
        <v>33</v>
      </c>
      <c r="F43" s="1246"/>
      <c r="G43" s="1246"/>
      <c r="H43" s="1247"/>
      <c r="I43" s="107">
        <v>3947</v>
      </c>
      <c r="J43" s="108">
        <v>3708</v>
      </c>
      <c r="K43" s="108">
        <v>3519</v>
      </c>
      <c r="L43" s="108">
        <v>2960</v>
      </c>
      <c r="M43" s="109">
        <v>2460</v>
      </c>
    </row>
    <row r="44" spans="2:13" ht="27.75" customHeight="1" x14ac:dyDescent="0.15">
      <c r="B44" s="1240"/>
      <c r="C44" s="1241"/>
      <c r="D44" s="106"/>
      <c r="E44" s="1246" t="s">
        <v>34</v>
      </c>
      <c r="F44" s="1246"/>
      <c r="G44" s="1246"/>
      <c r="H44" s="1247"/>
      <c r="I44" s="107">
        <v>29</v>
      </c>
      <c r="J44" s="108">
        <v>167</v>
      </c>
      <c r="K44" s="108">
        <v>1460</v>
      </c>
      <c r="L44" s="108">
        <v>1640</v>
      </c>
      <c r="M44" s="109">
        <v>1610</v>
      </c>
    </row>
    <row r="45" spans="2:13" ht="27.75" customHeight="1" x14ac:dyDescent="0.15">
      <c r="B45" s="1240"/>
      <c r="C45" s="1241"/>
      <c r="D45" s="106"/>
      <c r="E45" s="1246" t="s">
        <v>35</v>
      </c>
      <c r="F45" s="1246"/>
      <c r="G45" s="1246"/>
      <c r="H45" s="1247"/>
      <c r="I45" s="107">
        <v>936</v>
      </c>
      <c r="J45" s="108">
        <v>799</v>
      </c>
      <c r="K45" s="108">
        <v>792</v>
      </c>
      <c r="L45" s="108">
        <v>604</v>
      </c>
      <c r="M45" s="109">
        <v>576</v>
      </c>
    </row>
    <row r="46" spans="2:13" ht="27.75" customHeight="1" x14ac:dyDescent="0.15">
      <c r="B46" s="1240"/>
      <c r="C46" s="1241"/>
      <c r="D46" s="110"/>
      <c r="E46" s="1246" t="s">
        <v>36</v>
      </c>
      <c r="F46" s="1246"/>
      <c r="G46" s="1246"/>
      <c r="H46" s="1247"/>
      <c r="I46" s="107">
        <v>1</v>
      </c>
      <c r="J46" s="108">
        <v>1</v>
      </c>
      <c r="K46" s="108">
        <v>1</v>
      </c>
      <c r="L46" s="108">
        <v>7</v>
      </c>
      <c r="M46" s="109">
        <v>13</v>
      </c>
    </row>
    <row r="47" spans="2:13" ht="27.75" customHeight="1" x14ac:dyDescent="0.15">
      <c r="B47" s="1240"/>
      <c r="C47" s="1241"/>
      <c r="D47" s="111"/>
      <c r="E47" s="1248" t="s">
        <v>37</v>
      </c>
      <c r="F47" s="1249"/>
      <c r="G47" s="1249"/>
      <c r="H47" s="1250"/>
      <c r="I47" s="107" t="s">
        <v>520</v>
      </c>
      <c r="J47" s="108" t="s">
        <v>520</v>
      </c>
      <c r="K47" s="108" t="s">
        <v>520</v>
      </c>
      <c r="L47" s="108" t="s">
        <v>520</v>
      </c>
      <c r="M47" s="109" t="s">
        <v>520</v>
      </c>
    </row>
    <row r="48" spans="2:13" ht="27.75" customHeight="1" x14ac:dyDescent="0.15">
      <c r="B48" s="1240"/>
      <c r="C48" s="1241"/>
      <c r="D48" s="106"/>
      <c r="E48" s="1246" t="s">
        <v>38</v>
      </c>
      <c r="F48" s="1246"/>
      <c r="G48" s="1246"/>
      <c r="H48" s="1247"/>
      <c r="I48" s="107" t="s">
        <v>520</v>
      </c>
      <c r="J48" s="108" t="s">
        <v>520</v>
      </c>
      <c r="K48" s="108" t="s">
        <v>520</v>
      </c>
      <c r="L48" s="108" t="s">
        <v>520</v>
      </c>
      <c r="M48" s="109" t="s">
        <v>520</v>
      </c>
    </row>
    <row r="49" spans="2:13" ht="27.75" customHeight="1" x14ac:dyDescent="0.15">
      <c r="B49" s="1242"/>
      <c r="C49" s="1243"/>
      <c r="D49" s="106"/>
      <c r="E49" s="1246" t="s">
        <v>39</v>
      </c>
      <c r="F49" s="1246"/>
      <c r="G49" s="1246"/>
      <c r="H49" s="1247"/>
      <c r="I49" s="107" t="s">
        <v>520</v>
      </c>
      <c r="J49" s="108" t="s">
        <v>520</v>
      </c>
      <c r="K49" s="108" t="s">
        <v>520</v>
      </c>
      <c r="L49" s="108" t="s">
        <v>520</v>
      </c>
      <c r="M49" s="109" t="s">
        <v>520</v>
      </c>
    </row>
    <row r="50" spans="2:13" ht="27.75" customHeight="1" x14ac:dyDescent="0.15">
      <c r="B50" s="1251" t="s">
        <v>40</v>
      </c>
      <c r="C50" s="1252"/>
      <c r="D50" s="112"/>
      <c r="E50" s="1246" t="s">
        <v>41</v>
      </c>
      <c r="F50" s="1246"/>
      <c r="G50" s="1246"/>
      <c r="H50" s="1247"/>
      <c r="I50" s="107">
        <v>2406</v>
      </c>
      <c r="J50" s="108">
        <v>2436</v>
      </c>
      <c r="K50" s="108">
        <v>2534</v>
      </c>
      <c r="L50" s="108">
        <v>2625</v>
      </c>
      <c r="M50" s="109">
        <v>2630</v>
      </c>
    </row>
    <row r="51" spans="2:13" ht="27.75" customHeight="1" x14ac:dyDescent="0.15">
      <c r="B51" s="1240"/>
      <c r="C51" s="1241"/>
      <c r="D51" s="106"/>
      <c r="E51" s="1246" t="s">
        <v>42</v>
      </c>
      <c r="F51" s="1246"/>
      <c r="G51" s="1246"/>
      <c r="H51" s="1247"/>
      <c r="I51" s="107">
        <v>906</v>
      </c>
      <c r="J51" s="108">
        <v>872</v>
      </c>
      <c r="K51" s="108">
        <v>801</v>
      </c>
      <c r="L51" s="108">
        <v>778</v>
      </c>
      <c r="M51" s="109">
        <v>779</v>
      </c>
    </row>
    <row r="52" spans="2:13" ht="27.75" customHeight="1" x14ac:dyDescent="0.15">
      <c r="B52" s="1242"/>
      <c r="C52" s="1243"/>
      <c r="D52" s="106"/>
      <c r="E52" s="1246" t="s">
        <v>43</v>
      </c>
      <c r="F52" s="1246"/>
      <c r="G52" s="1246"/>
      <c r="H52" s="1247"/>
      <c r="I52" s="107">
        <v>6089</v>
      </c>
      <c r="J52" s="108">
        <v>5733</v>
      </c>
      <c r="K52" s="108">
        <v>6123</v>
      </c>
      <c r="L52" s="108">
        <v>5306</v>
      </c>
      <c r="M52" s="109">
        <v>5148</v>
      </c>
    </row>
    <row r="53" spans="2:13" ht="27.75" customHeight="1" thickBot="1" x14ac:dyDescent="0.2">
      <c r="B53" s="1253" t="s">
        <v>44</v>
      </c>
      <c r="C53" s="1254"/>
      <c r="D53" s="113"/>
      <c r="E53" s="1255" t="s">
        <v>45</v>
      </c>
      <c r="F53" s="1255"/>
      <c r="G53" s="1255"/>
      <c r="H53" s="1256"/>
      <c r="I53" s="114">
        <v>1210</v>
      </c>
      <c r="J53" s="115">
        <v>1152</v>
      </c>
      <c r="K53" s="115">
        <v>1618</v>
      </c>
      <c r="L53" s="115">
        <v>1651</v>
      </c>
      <c r="M53" s="116">
        <v>1292</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i+P8d86KgXqzjoaVqhj7B+YFqv4GVr32oZcBiNVXsgy/tKRQKbLb3zFJyb8ChrLEFT7pDNKrtNFtYG//dZYMEg==" saltValue="L1/2RnVj2BERodYFm60h6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563</v>
      </c>
      <c r="G54" s="125" t="s">
        <v>564</v>
      </c>
      <c r="H54" s="126" t="s">
        <v>565</v>
      </c>
    </row>
    <row r="55" spans="2:8" ht="52.5" customHeight="1" x14ac:dyDescent="0.15">
      <c r="B55" s="127"/>
      <c r="C55" s="1265" t="s">
        <v>48</v>
      </c>
      <c r="D55" s="1265"/>
      <c r="E55" s="1266"/>
      <c r="F55" s="128">
        <v>391</v>
      </c>
      <c r="G55" s="128">
        <v>392</v>
      </c>
      <c r="H55" s="129">
        <v>392</v>
      </c>
    </row>
    <row r="56" spans="2:8" ht="52.5" customHeight="1" x14ac:dyDescent="0.15">
      <c r="B56" s="130"/>
      <c r="C56" s="1267" t="s">
        <v>49</v>
      </c>
      <c r="D56" s="1267"/>
      <c r="E56" s="1268"/>
      <c r="F56" s="131">
        <v>357</v>
      </c>
      <c r="G56" s="131">
        <v>358</v>
      </c>
      <c r="H56" s="132">
        <v>360</v>
      </c>
    </row>
    <row r="57" spans="2:8" ht="53.25" customHeight="1" x14ac:dyDescent="0.15">
      <c r="B57" s="130"/>
      <c r="C57" s="1269" t="s">
        <v>50</v>
      </c>
      <c r="D57" s="1269"/>
      <c r="E57" s="1270"/>
      <c r="F57" s="133">
        <v>1264</v>
      </c>
      <c r="G57" s="133">
        <v>1252</v>
      </c>
      <c r="H57" s="134">
        <v>1203</v>
      </c>
    </row>
    <row r="58" spans="2:8" ht="45.75" customHeight="1" x14ac:dyDescent="0.15">
      <c r="B58" s="135"/>
      <c r="C58" s="1257" t="s">
        <v>597</v>
      </c>
      <c r="D58" s="1258"/>
      <c r="E58" s="1259"/>
      <c r="F58" s="136">
        <v>773</v>
      </c>
      <c r="G58" s="136">
        <v>761</v>
      </c>
      <c r="H58" s="137">
        <v>711</v>
      </c>
    </row>
    <row r="59" spans="2:8" ht="45.75" customHeight="1" x14ac:dyDescent="0.15">
      <c r="B59" s="135"/>
      <c r="C59" s="1257" t="s">
        <v>598</v>
      </c>
      <c r="D59" s="1258"/>
      <c r="E59" s="1259"/>
      <c r="F59" s="136">
        <v>164</v>
      </c>
      <c r="G59" s="136">
        <v>164</v>
      </c>
      <c r="H59" s="137">
        <v>164</v>
      </c>
    </row>
    <row r="60" spans="2:8" ht="45.75" customHeight="1" x14ac:dyDescent="0.15">
      <c r="B60" s="135"/>
      <c r="C60" s="1257" t="s">
        <v>599</v>
      </c>
      <c r="D60" s="1258"/>
      <c r="E60" s="1259"/>
      <c r="F60" s="136">
        <v>135</v>
      </c>
      <c r="G60" s="136">
        <v>136</v>
      </c>
      <c r="H60" s="137">
        <v>136</v>
      </c>
    </row>
    <row r="61" spans="2:8" ht="45.75" customHeight="1" x14ac:dyDescent="0.15">
      <c r="B61" s="135"/>
      <c r="C61" s="1257" t="s">
        <v>600</v>
      </c>
      <c r="D61" s="1258"/>
      <c r="E61" s="1259"/>
      <c r="F61" s="136">
        <v>75</v>
      </c>
      <c r="G61" s="136">
        <v>75</v>
      </c>
      <c r="H61" s="137">
        <v>75</v>
      </c>
    </row>
    <row r="62" spans="2:8" ht="45.75" customHeight="1" thickBot="1" x14ac:dyDescent="0.2">
      <c r="B62" s="138"/>
      <c r="C62" s="1260" t="s">
        <v>601</v>
      </c>
      <c r="D62" s="1261"/>
      <c r="E62" s="1262"/>
      <c r="F62" s="139">
        <v>56</v>
      </c>
      <c r="G62" s="139">
        <v>56</v>
      </c>
      <c r="H62" s="140">
        <v>56</v>
      </c>
    </row>
    <row r="63" spans="2:8" ht="52.5" customHeight="1" thickBot="1" x14ac:dyDescent="0.2">
      <c r="B63" s="141"/>
      <c r="C63" s="1263" t="s">
        <v>51</v>
      </c>
      <c r="D63" s="1263"/>
      <c r="E63" s="1264"/>
      <c r="F63" s="142">
        <v>2012</v>
      </c>
      <c r="G63" s="142">
        <v>2001</v>
      </c>
      <c r="H63" s="143">
        <v>1955</v>
      </c>
    </row>
    <row r="64" spans="2:8" ht="15" customHeight="1" x14ac:dyDescent="0.15"/>
  </sheetData>
  <sheetProtection algorithmName="SHA-512" hashValue="LTQL5Cv8PwmHRZIj4m4DrzitExqLyt9eHQo96taoQPRE9FcWAa/xMQXyGgABhFU1O4zTGRNeLawqXuQc4cM6og==" saltValue="LzcWFJ4aCs1q+WYVopir7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45D18B-6280-420C-9478-238A8D85603E}">
  <sheetPr>
    <pageSetUpPr fitToPage="1"/>
  </sheetPr>
  <dimension ref="A1:WZM160"/>
  <sheetViews>
    <sheetView showGridLines="0" zoomScale="85" zoomScaleNormal="85" zoomScaleSheetLayoutView="55" workbookViewId="0"/>
  </sheetViews>
  <sheetFormatPr defaultColWidth="0" defaultRowHeight="13.5" customHeight="1" zeroHeight="1" x14ac:dyDescent="0.15"/>
  <cols>
    <col min="1" max="1" width="6.375" style="1273" customWidth="1"/>
    <col min="2" max="107" width="2.5" style="1273" customWidth="1"/>
    <col min="108" max="108" width="6.125" style="1281" customWidth="1"/>
    <col min="109" max="109" width="5.875" style="1280" customWidth="1"/>
    <col min="110" max="110" width="19.125" style="1273" hidden="1"/>
    <col min="111" max="115" width="12.625" style="1273" hidden="1"/>
    <col min="116" max="349" width="8.625" style="1273" hidden="1"/>
    <col min="350" max="355" width="14.875" style="1273" hidden="1"/>
    <col min="356" max="357" width="15.875" style="1273" hidden="1"/>
    <col min="358" max="363" width="16.125" style="1273" hidden="1"/>
    <col min="364" max="364" width="6.125" style="1273" hidden="1"/>
    <col min="365" max="365" width="3" style="1273" hidden="1"/>
    <col min="366" max="605" width="8.625" style="1273" hidden="1"/>
    <col min="606" max="611" width="14.875" style="1273" hidden="1"/>
    <col min="612" max="613" width="15.875" style="1273" hidden="1"/>
    <col min="614" max="619" width="16.125" style="1273" hidden="1"/>
    <col min="620" max="620" width="6.125" style="1273" hidden="1"/>
    <col min="621" max="621" width="3" style="1273" hidden="1"/>
    <col min="622" max="861" width="8.625" style="1273" hidden="1"/>
    <col min="862" max="867" width="14.875" style="1273" hidden="1"/>
    <col min="868" max="869" width="15.875" style="1273" hidden="1"/>
    <col min="870" max="875" width="16.125" style="1273" hidden="1"/>
    <col min="876" max="876" width="6.125" style="1273" hidden="1"/>
    <col min="877" max="877" width="3" style="1273" hidden="1"/>
    <col min="878" max="1117" width="8.625" style="1273" hidden="1"/>
    <col min="1118" max="1123" width="14.875" style="1273" hidden="1"/>
    <col min="1124" max="1125" width="15.875" style="1273" hidden="1"/>
    <col min="1126" max="1131" width="16.125" style="1273" hidden="1"/>
    <col min="1132" max="1132" width="6.125" style="1273" hidden="1"/>
    <col min="1133" max="1133" width="3" style="1273" hidden="1"/>
    <col min="1134" max="1373" width="8.625" style="1273" hidden="1"/>
    <col min="1374" max="1379" width="14.875" style="1273" hidden="1"/>
    <col min="1380" max="1381" width="15.875" style="1273" hidden="1"/>
    <col min="1382" max="1387" width="16.125" style="1273" hidden="1"/>
    <col min="1388" max="1388" width="6.125" style="1273" hidden="1"/>
    <col min="1389" max="1389" width="3" style="1273" hidden="1"/>
    <col min="1390" max="1629" width="8.625" style="1273" hidden="1"/>
    <col min="1630" max="1635" width="14.875" style="1273" hidden="1"/>
    <col min="1636" max="1637" width="15.875" style="1273" hidden="1"/>
    <col min="1638" max="1643" width="16.125" style="1273" hidden="1"/>
    <col min="1644" max="1644" width="6.125" style="1273" hidden="1"/>
    <col min="1645" max="1645" width="3" style="1273" hidden="1"/>
    <col min="1646" max="1885" width="8.625" style="1273" hidden="1"/>
    <col min="1886" max="1891" width="14.875" style="1273" hidden="1"/>
    <col min="1892" max="1893" width="15.875" style="1273" hidden="1"/>
    <col min="1894" max="1899" width="16.125" style="1273" hidden="1"/>
    <col min="1900" max="1900" width="6.125" style="1273" hidden="1"/>
    <col min="1901" max="1901" width="3" style="1273" hidden="1"/>
    <col min="1902" max="2141" width="8.625" style="1273" hidden="1"/>
    <col min="2142" max="2147" width="14.875" style="1273" hidden="1"/>
    <col min="2148" max="2149" width="15.875" style="1273" hidden="1"/>
    <col min="2150" max="2155" width="16.125" style="1273" hidden="1"/>
    <col min="2156" max="2156" width="6.125" style="1273" hidden="1"/>
    <col min="2157" max="2157" width="3" style="1273" hidden="1"/>
    <col min="2158" max="2397" width="8.625" style="1273" hidden="1"/>
    <col min="2398" max="2403" width="14.875" style="1273" hidden="1"/>
    <col min="2404" max="2405" width="15.875" style="1273" hidden="1"/>
    <col min="2406" max="2411" width="16.125" style="1273" hidden="1"/>
    <col min="2412" max="2412" width="6.125" style="1273" hidden="1"/>
    <col min="2413" max="2413" width="3" style="1273" hidden="1"/>
    <col min="2414" max="2653" width="8.625" style="1273" hidden="1"/>
    <col min="2654" max="2659" width="14.875" style="1273" hidden="1"/>
    <col min="2660" max="2661" width="15.875" style="1273" hidden="1"/>
    <col min="2662" max="2667" width="16.125" style="1273" hidden="1"/>
    <col min="2668" max="2668" width="6.125" style="1273" hidden="1"/>
    <col min="2669" max="2669" width="3" style="1273" hidden="1"/>
    <col min="2670" max="2909" width="8.625" style="1273" hidden="1"/>
    <col min="2910" max="2915" width="14.875" style="1273" hidden="1"/>
    <col min="2916" max="2917" width="15.875" style="1273" hidden="1"/>
    <col min="2918" max="2923" width="16.125" style="1273" hidden="1"/>
    <col min="2924" max="2924" width="6.125" style="1273" hidden="1"/>
    <col min="2925" max="2925" width="3" style="1273" hidden="1"/>
    <col min="2926" max="3165" width="8.625" style="1273" hidden="1"/>
    <col min="3166" max="3171" width="14.875" style="1273" hidden="1"/>
    <col min="3172" max="3173" width="15.875" style="1273" hidden="1"/>
    <col min="3174" max="3179" width="16.125" style="1273" hidden="1"/>
    <col min="3180" max="3180" width="6.125" style="1273" hidden="1"/>
    <col min="3181" max="3181" width="3" style="1273" hidden="1"/>
    <col min="3182" max="3421" width="8.625" style="1273" hidden="1"/>
    <col min="3422" max="3427" width="14.875" style="1273" hidden="1"/>
    <col min="3428" max="3429" width="15.875" style="1273" hidden="1"/>
    <col min="3430" max="3435" width="16.125" style="1273" hidden="1"/>
    <col min="3436" max="3436" width="6.125" style="1273" hidden="1"/>
    <col min="3437" max="3437" width="3" style="1273" hidden="1"/>
    <col min="3438" max="3677" width="8.625" style="1273" hidden="1"/>
    <col min="3678" max="3683" width="14.875" style="1273" hidden="1"/>
    <col min="3684" max="3685" width="15.875" style="1273" hidden="1"/>
    <col min="3686" max="3691" width="16.125" style="1273" hidden="1"/>
    <col min="3692" max="3692" width="6.125" style="1273" hidden="1"/>
    <col min="3693" max="3693" width="3" style="1273" hidden="1"/>
    <col min="3694" max="3933" width="8.625" style="1273" hidden="1"/>
    <col min="3934" max="3939" width="14.875" style="1273" hidden="1"/>
    <col min="3940" max="3941" width="15.875" style="1273" hidden="1"/>
    <col min="3942" max="3947" width="16.125" style="1273" hidden="1"/>
    <col min="3948" max="3948" width="6.125" style="1273" hidden="1"/>
    <col min="3949" max="3949" width="3" style="1273" hidden="1"/>
    <col min="3950" max="4189" width="8.625" style="1273" hidden="1"/>
    <col min="4190" max="4195" width="14.875" style="1273" hidden="1"/>
    <col min="4196" max="4197" width="15.875" style="1273" hidden="1"/>
    <col min="4198" max="4203" width="16.125" style="1273" hidden="1"/>
    <col min="4204" max="4204" width="6.125" style="1273" hidden="1"/>
    <col min="4205" max="4205" width="3" style="1273" hidden="1"/>
    <col min="4206" max="4445" width="8.625" style="1273" hidden="1"/>
    <col min="4446" max="4451" width="14.875" style="1273" hidden="1"/>
    <col min="4452" max="4453" width="15.875" style="1273" hidden="1"/>
    <col min="4454" max="4459" width="16.125" style="1273" hidden="1"/>
    <col min="4460" max="4460" width="6.125" style="1273" hidden="1"/>
    <col min="4461" max="4461" width="3" style="1273" hidden="1"/>
    <col min="4462" max="4701" width="8.625" style="1273" hidden="1"/>
    <col min="4702" max="4707" width="14.875" style="1273" hidden="1"/>
    <col min="4708" max="4709" width="15.875" style="1273" hidden="1"/>
    <col min="4710" max="4715" width="16.125" style="1273" hidden="1"/>
    <col min="4716" max="4716" width="6.125" style="1273" hidden="1"/>
    <col min="4717" max="4717" width="3" style="1273" hidden="1"/>
    <col min="4718" max="4957" width="8.625" style="1273" hidden="1"/>
    <col min="4958" max="4963" width="14.875" style="1273" hidden="1"/>
    <col min="4964" max="4965" width="15.875" style="1273" hidden="1"/>
    <col min="4966" max="4971" width="16.125" style="1273" hidden="1"/>
    <col min="4972" max="4972" width="6.125" style="1273" hidden="1"/>
    <col min="4973" max="4973" width="3" style="1273" hidden="1"/>
    <col min="4974" max="5213" width="8.625" style="1273" hidden="1"/>
    <col min="5214" max="5219" width="14.875" style="1273" hidden="1"/>
    <col min="5220" max="5221" width="15.875" style="1273" hidden="1"/>
    <col min="5222" max="5227" width="16.125" style="1273" hidden="1"/>
    <col min="5228" max="5228" width="6.125" style="1273" hidden="1"/>
    <col min="5229" max="5229" width="3" style="1273" hidden="1"/>
    <col min="5230" max="5469" width="8.625" style="1273" hidden="1"/>
    <col min="5470" max="5475" width="14.875" style="1273" hidden="1"/>
    <col min="5476" max="5477" width="15.875" style="1273" hidden="1"/>
    <col min="5478" max="5483" width="16.125" style="1273" hidden="1"/>
    <col min="5484" max="5484" width="6.125" style="1273" hidden="1"/>
    <col min="5485" max="5485" width="3" style="1273" hidden="1"/>
    <col min="5486" max="5725" width="8.625" style="1273" hidden="1"/>
    <col min="5726" max="5731" width="14.875" style="1273" hidden="1"/>
    <col min="5732" max="5733" width="15.875" style="1273" hidden="1"/>
    <col min="5734" max="5739" width="16.125" style="1273" hidden="1"/>
    <col min="5740" max="5740" width="6.125" style="1273" hidden="1"/>
    <col min="5741" max="5741" width="3" style="1273" hidden="1"/>
    <col min="5742" max="5981" width="8.625" style="1273" hidden="1"/>
    <col min="5982" max="5987" width="14.875" style="1273" hidden="1"/>
    <col min="5988" max="5989" width="15.875" style="1273" hidden="1"/>
    <col min="5990" max="5995" width="16.125" style="1273" hidden="1"/>
    <col min="5996" max="5996" width="6.125" style="1273" hidden="1"/>
    <col min="5997" max="5997" width="3" style="1273" hidden="1"/>
    <col min="5998" max="6237" width="8.625" style="1273" hidden="1"/>
    <col min="6238" max="6243" width="14.875" style="1273" hidden="1"/>
    <col min="6244" max="6245" width="15.875" style="1273" hidden="1"/>
    <col min="6246" max="6251" width="16.125" style="1273" hidden="1"/>
    <col min="6252" max="6252" width="6.125" style="1273" hidden="1"/>
    <col min="6253" max="6253" width="3" style="1273" hidden="1"/>
    <col min="6254" max="6493" width="8.625" style="1273" hidden="1"/>
    <col min="6494" max="6499" width="14.875" style="1273" hidden="1"/>
    <col min="6500" max="6501" width="15.875" style="1273" hidden="1"/>
    <col min="6502" max="6507" width="16.125" style="1273" hidden="1"/>
    <col min="6508" max="6508" width="6.125" style="1273" hidden="1"/>
    <col min="6509" max="6509" width="3" style="1273" hidden="1"/>
    <col min="6510" max="6749" width="8.625" style="1273" hidden="1"/>
    <col min="6750" max="6755" width="14.875" style="1273" hidden="1"/>
    <col min="6756" max="6757" width="15.875" style="1273" hidden="1"/>
    <col min="6758" max="6763" width="16.125" style="1273" hidden="1"/>
    <col min="6764" max="6764" width="6.125" style="1273" hidden="1"/>
    <col min="6765" max="6765" width="3" style="1273" hidden="1"/>
    <col min="6766" max="7005" width="8.625" style="1273" hidden="1"/>
    <col min="7006" max="7011" width="14.875" style="1273" hidden="1"/>
    <col min="7012" max="7013" width="15.875" style="1273" hidden="1"/>
    <col min="7014" max="7019" width="16.125" style="1273" hidden="1"/>
    <col min="7020" max="7020" width="6.125" style="1273" hidden="1"/>
    <col min="7021" max="7021" width="3" style="1273" hidden="1"/>
    <col min="7022" max="7261" width="8.625" style="1273" hidden="1"/>
    <col min="7262" max="7267" width="14.875" style="1273" hidden="1"/>
    <col min="7268" max="7269" width="15.875" style="1273" hidden="1"/>
    <col min="7270" max="7275" width="16.125" style="1273" hidden="1"/>
    <col min="7276" max="7276" width="6.125" style="1273" hidden="1"/>
    <col min="7277" max="7277" width="3" style="1273" hidden="1"/>
    <col min="7278" max="7517" width="8.625" style="1273" hidden="1"/>
    <col min="7518" max="7523" width="14.875" style="1273" hidden="1"/>
    <col min="7524" max="7525" width="15.875" style="1273" hidden="1"/>
    <col min="7526" max="7531" width="16.125" style="1273" hidden="1"/>
    <col min="7532" max="7532" width="6.125" style="1273" hidden="1"/>
    <col min="7533" max="7533" width="3" style="1273" hidden="1"/>
    <col min="7534" max="7773" width="8.625" style="1273" hidden="1"/>
    <col min="7774" max="7779" width="14.875" style="1273" hidden="1"/>
    <col min="7780" max="7781" width="15.875" style="1273" hidden="1"/>
    <col min="7782" max="7787" width="16.125" style="1273" hidden="1"/>
    <col min="7788" max="7788" width="6.125" style="1273" hidden="1"/>
    <col min="7789" max="7789" width="3" style="1273" hidden="1"/>
    <col min="7790" max="8029" width="8.625" style="1273" hidden="1"/>
    <col min="8030" max="8035" width="14.875" style="1273" hidden="1"/>
    <col min="8036" max="8037" width="15.875" style="1273" hidden="1"/>
    <col min="8038" max="8043" width="16.125" style="1273" hidden="1"/>
    <col min="8044" max="8044" width="6.125" style="1273" hidden="1"/>
    <col min="8045" max="8045" width="3" style="1273" hidden="1"/>
    <col min="8046" max="8285" width="8.625" style="1273" hidden="1"/>
    <col min="8286" max="8291" width="14.875" style="1273" hidden="1"/>
    <col min="8292" max="8293" width="15.875" style="1273" hidden="1"/>
    <col min="8294" max="8299" width="16.125" style="1273" hidden="1"/>
    <col min="8300" max="8300" width="6.125" style="1273" hidden="1"/>
    <col min="8301" max="8301" width="3" style="1273" hidden="1"/>
    <col min="8302" max="8541" width="8.625" style="1273" hidden="1"/>
    <col min="8542" max="8547" width="14.875" style="1273" hidden="1"/>
    <col min="8548" max="8549" width="15.875" style="1273" hidden="1"/>
    <col min="8550" max="8555" width="16.125" style="1273" hidden="1"/>
    <col min="8556" max="8556" width="6.125" style="1273" hidden="1"/>
    <col min="8557" max="8557" width="3" style="1273" hidden="1"/>
    <col min="8558" max="8797" width="8.625" style="1273" hidden="1"/>
    <col min="8798" max="8803" width="14.875" style="1273" hidden="1"/>
    <col min="8804" max="8805" width="15.875" style="1273" hidden="1"/>
    <col min="8806" max="8811" width="16.125" style="1273" hidden="1"/>
    <col min="8812" max="8812" width="6.125" style="1273" hidden="1"/>
    <col min="8813" max="8813" width="3" style="1273" hidden="1"/>
    <col min="8814" max="9053" width="8.625" style="1273" hidden="1"/>
    <col min="9054" max="9059" width="14.875" style="1273" hidden="1"/>
    <col min="9060" max="9061" width="15.875" style="1273" hidden="1"/>
    <col min="9062" max="9067" width="16.125" style="1273" hidden="1"/>
    <col min="9068" max="9068" width="6.125" style="1273" hidden="1"/>
    <col min="9069" max="9069" width="3" style="1273" hidden="1"/>
    <col min="9070" max="9309" width="8.625" style="1273" hidden="1"/>
    <col min="9310" max="9315" width="14.875" style="1273" hidden="1"/>
    <col min="9316" max="9317" width="15.875" style="1273" hidden="1"/>
    <col min="9318" max="9323" width="16.125" style="1273" hidden="1"/>
    <col min="9324" max="9324" width="6.125" style="1273" hidden="1"/>
    <col min="9325" max="9325" width="3" style="1273" hidden="1"/>
    <col min="9326" max="9565" width="8.625" style="1273" hidden="1"/>
    <col min="9566" max="9571" width="14.875" style="1273" hidden="1"/>
    <col min="9572" max="9573" width="15.875" style="1273" hidden="1"/>
    <col min="9574" max="9579" width="16.125" style="1273" hidden="1"/>
    <col min="9580" max="9580" width="6.125" style="1273" hidden="1"/>
    <col min="9581" max="9581" width="3" style="1273" hidden="1"/>
    <col min="9582" max="9821" width="8.625" style="1273" hidden="1"/>
    <col min="9822" max="9827" width="14.875" style="1273" hidden="1"/>
    <col min="9828" max="9829" width="15.875" style="1273" hidden="1"/>
    <col min="9830" max="9835" width="16.125" style="1273" hidden="1"/>
    <col min="9836" max="9836" width="6.125" style="1273" hidden="1"/>
    <col min="9837" max="9837" width="3" style="1273" hidden="1"/>
    <col min="9838" max="10077" width="8.625" style="1273" hidden="1"/>
    <col min="10078" max="10083" width="14.875" style="1273" hidden="1"/>
    <col min="10084" max="10085" width="15.875" style="1273" hidden="1"/>
    <col min="10086" max="10091" width="16.125" style="1273" hidden="1"/>
    <col min="10092" max="10092" width="6.125" style="1273" hidden="1"/>
    <col min="10093" max="10093" width="3" style="1273" hidden="1"/>
    <col min="10094" max="10333" width="8.625" style="1273" hidden="1"/>
    <col min="10334" max="10339" width="14.875" style="1273" hidden="1"/>
    <col min="10340" max="10341" width="15.875" style="1273" hidden="1"/>
    <col min="10342" max="10347" width="16.125" style="1273" hidden="1"/>
    <col min="10348" max="10348" width="6.125" style="1273" hidden="1"/>
    <col min="10349" max="10349" width="3" style="1273" hidden="1"/>
    <col min="10350" max="10589" width="8.625" style="1273" hidden="1"/>
    <col min="10590" max="10595" width="14.875" style="1273" hidden="1"/>
    <col min="10596" max="10597" width="15.875" style="1273" hidden="1"/>
    <col min="10598" max="10603" width="16.125" style="1273" hidden="1"/>
    <col min="10604" max="10604" width="6.125" style="1273" hidden="1"/>
    <col min="10605" max="10605" width="3" style="1273" hidden="1"/>
    <col min="10606" max="10845" width="8.625" style="1273" hidden="1"/>
    <col min="10846" max="10851" width="14.875" style="1273" hidden="1"/>
    <col min="10852" max="10853" width="15.875" style="1273" hidden="1"/>
    <col min="10854" max="10859" width="16.125" style="1273" hidden="1"/>
    <col min="10860" max="10860" width="6.125" style="1273" hidden="1"/>
    <col min="10861" max="10861" width="3" style="1273" hidden="1"/>
    <col min="10862" max="11101" width="8.625" style="1273" hidden="1"/>
    <col min="11102" max="11107" width="14.875" style="1273" hidden="1"/>
    <col min="11108" max="11109" width="15.875" style="1273" hidden="1"/>
    <col min="11110" max="11115" width="16.125" style="1273" hidden="1"/>
    <col min="11116" max="11116" width="6.125" style="1273" hidden="1"/>
    <col min="11117" max="11117" width="3" style="1273" hidden="1"/>
    <col min="11118" max="11357" width="8.625" style="1273" hidden="1"/>
    <col min="11358" max="11363" width="14.875" style="1273" hidden="1"/>
    <col min="11364" max="11365" width="15.875" style="1273" hidden="1"/>
    <col min="11366" max="11371" width="16.125" style="1273" hidden="1"/>
    <col min="11372" max="11372" width="6.125" style="1273" hidden="1"/>
    <col min="11373" max="11373" width="3" style="1273" hidden="1"/>
    <col min="11374" max="11613" width="8.625" style="1273" hidden="1"/>
    <col min="11614" max="11619" width="14.875" style="1273" hidden="1"/>
    <col min="11620" max="11621" width="15.875" style="1273" hidden="1"/>
    <col min="11622" max="11627" width="16.125" style="1273" hidden="1"/>
    <col min="11628" max="11628" width="6.125" style="1273" hidden="1"/>
    <col min="11629" max="11629" width="3" style="1273" hidden="1"/>
    <col min="11630" max="11869" width="8.625" style="1273" hidden="1"/>
    <col min="11870" max="11875" width="14.875" style="1273" hidden="1"/>
    <col min="11876" max="11877" width="15.875" style="1273" hidden="1"/>
    <col min="11878" max="11883" width="16.125" style="1273" hidden="1"/>
    <col min="11884" max="11884" width="6.125" style="1273" hidden="1"/>
    <col min="11885" max="11885" width="3" style="1273" hidden="1"/>
    <col min="11886" max="12125" width="8.625" style="1273" hidden="1"/>
    <col min="12126" max="12131" width="14.875" style="1273" hidden="1"/>
    <col min="12132" max="12133" width="15.875" style="1273" hidden="1"/>
    <col min="12134" max="12139" width="16.125" style="1273" hidden="1"/>
    <col min="12140" max="12140" width="6.125" style="1273" hidden="1"/>
    <col min="12141" max="12141" width="3" style="1273" hidden="1"/>
    <col min="12142" max="12381" width="8.625" style="1273" hidden="1"/>
    <col min="12382" max="12387" width="14.875" style="1273" hidden="1"/>
    <col min="12388" max="12389" width="15.875" style="1273" hidden="1"/>
    <col min="12390" max="12395" width="16.125" style="1273" hidden="1"/>
    <col min="12396" max="12396" width="6.125" style="1273" hidden="1"/>
    <col min="12397" max="12397" width="3" style="1273" hidden="1"/>
    <col min="12398" max="12637" width="8.625" style="1273" hidden="1"/>
    <col min="12638" max="12643" width="14.875" style="1273" hidden="1"/>
    <col min="12644" max="12645" width="15.875" style="1273" hidden="1"/>
    <col min="12646" max="12651" width="16.125" style="1273" hidden="1"/>
    <col min="12652" max="12652" width="6.125" style="1273" hidden="1"/>
    <col min="12653" max="12653" width="3" style="1273" hidden="1"/>
    <col min="12654" max="12893" width="8.625" style="1273" hidden="1"/>
    <col min="12894" max="12899" width="14.875" style="1273" hidden="1"/>
    <col min="12900" max="12901" width="15.875" style="1273" hidden="1"/>
    <col min="12902" max="12907" width="16.125" style="1273" hidden="1"/>
    <col min="12908" max="12908" width="6.125" style="1273" hidden="1"/>
    <col min="12909" max="12909" width="3" style="1273" hidden="1"/>
    <col min="12910" max="13149" width="8.625" style="1273" hidden="1"/>
    <col min="13150" max="13155" width="14.875" style="1273" hidden="1"/>
    <col min="13156" max="13157" width="15.875" style="1273" hidden="1"/>
    <col min="13158" max="13163" width="16.125" style="1273" hidden="1"/>
    <col min="13164" max="13164" width="6.125" style="1273" hidden="1"/>
    <col min="13165" max="13165" width="3" style="1273" hidden="1"/>
    <col min="13166" max="13405" width="8.625" style="1273" hidden="1"/>
    <col min="13406" max="13411" width="14.875" style="1273" hidden="1"/>
    <col min="13412" max="13413" width="15.875" style="1273" hidden="1"/>
    <col min="13414" max="13419" width="16.125" style="1273" hidden="1"/>
    <col min="13420" max="13420" width="6.125" style="1273" hidden="1"/>
    <col min="13421" max="13421" width="3" style="1273" hidden="1"/>
    <col min="13422" max="13661" width="8.625" style="1273" hidden="1"/>
    <col min="13662" max="13667" width="14.875" style="1273" hidden="1"/>
    <col min="13668" max="13669" width="15.875" style="1273" hidden="1"/>
    <col min="13670" max="13675" width="16.125" style="1273" hidden="1"/>
    <col min="13676" max="13676" width="6.125" style="1273" hidden="1"/>
    <col min="13677" max="13677" width="3" style="1273" hidden="1"/>
    <col min="13678" max="13917" width="8.625" style="1273" hidden="1"/>
    <col min="13918" max="13923" width="14.875" style="1273" hidden="1"/>
    <col min="13924" max="13925" width="15.875" style="1273" hidden="1"/>
    <col min="13926" max="13931" width="16.125" style="1273" hidden="1"/>
    <col min="13932" max="13932" width="6.125" style="1273" hidden="1"/>
    <col min="13933" max="13933" width="3" style="1273" hidden="1"/>
    <col min="13934" max="14173" width="8.625" style="1273" hidden="1"/>
    <col min="14174" max="14179" width="14.875" style="1273" hidden="1"/>
    <col min="14180" max="14181" width="15.875" style="1273" hidden="1"/>
    <col min="14182" max="14187" width="16.125" style="1273" hidden="1"/>
    <col min="14188" max="14188" width="6.125" style="1273" hidden="1"/>
    <col min="14189" max="14189" width="3" style="1273" hidden="1"/>
    <col min="14190" max="14429" width="8.625" style="1273" hidden="1"/>
    <col min="14430" max="14435" width="14.875" style="1273" hidden="1"/>
    <col min="14436" max="14437" width="15.875" style="1273" hidden="1"/>
    <col min="14438" max="14443" width="16.125" style="1273" hidden="1"/>
    <col min="14444" max="14444" width="6.125" style="1273" hidden="1"/>
    <col min="14445" max="14445" width="3" style="1273" hidden="1"/>
    <col min="14446" max="14685" width="8.625" style="1273" hidden="1"/>
    <col min="14686" max="14691" width="14.875" style="1273" hidden="1"/>
    <col min="14692" max="14693" width="15.875" style="1273" hidden="1"/>
    <col min="14694" max="14699" width="16.125" style="1273" hidden="1"/>
    <col min="14700" max="14700" width="6.125" style="1273" hidden="1"/>
    <col min="14701" max="14701" width="3" style="1273" hidden="1"/>
    <col min="14702" max="14941" width="8.625" style="1273" hidden="1"/>
    <col min="14942" max="14947" width="14.875" style="1273" hidden="1"/>
    <col min="14948" max="14949" width="15.875" style="1273" hidden="1"/>
    <col min="14950" max="14955" width="16.125" style="1273" hidden="1"/>
    <col min="14956" max="14956" width="6.125" style="1273" hidden="1"/>
    <col min="14957" max="14957" width="3" style="1273" hidden="1"/>
    <col min="14958" max="15197" width="8.625" style="1273" hidden="1"/>
    <col min="15198" max="15203" width="14.875" style="1273" hidden="1"/>
    <col min="15204" max="15205" width="15.875" style="1273" hidden="1"/>
    <col min="15206" max="15211" width="16.125" style="1273" hidden="1"/>
    <col min="15212" max="15212" width="6.125" style="1273" hidden="1"/>
    <col min="15213" max="15213" width="3" style="1273" hidden="1"/>
    <col min="15214" max="15453" width="8.625" style="1273" hidden="1"/>
    <col min="15454" max="15459" width="14.875" style="1273" hidden="1"/>
    <col min="15460" max="15461" width="15.875" style="1273" hidden="1"/>
    <col min="15462" max="15467" width="16.125" style="1273" hidden="1"/>
    <col min="15468" max="15468" width="6.125" style="1273" hidden="1"/>
    <col min="15469" max="15469" width="3" style="1273" hidden="1"/>
    <col min="15470" max="15709" width="8.625" style="1273" hidden="1"/>
    <col min="15710" max="15715" width="14.875" style="1273" hidden="1"/>
    <col min="15716" max="15717" width="15.875" style="1273" hidden="1"/>
    <col min="15718" max="15723" width="16.125" style="1273" hidden="1"/>
    <col min="15724" max="15724" width="6.125" style="1273" hidden="1"/>
    <col min="15725" max="15725" width="3" style="1273" hidden="1"/>
    <col min="15726" max="15965" width="8.625" style="1273" hidden="1"/>
    <col min="15966" max="15971" width="14.875" style="1273" hidden="1"/>
    <col min="15972" max="15973" width="15.875" style="1273" hidden="1"/>
    <col min="15974" max="15979" width="16.125" style="1273" hidden="1"/>
    <col min="15980" max="15980" width="6.125" style="1273" hidden="1"/>
    <col min="15981" max="15981" width="3" style="1273" hidden="1"/>
    <col min="15982" max="16221" width="8.625" style="1273" hidden="1"/>
    <col min="16222" max="16227" width="14.875" style="1273" hidden="1"/>
    <col min="16228" max="16229" width="15.875" style="1273" hidden="1"/>
    <col min="16230" max="16235" width="16.125" style="1273" hidden="1"/>
    <col min="16236" max="16236" width="6.125" style="1273" hidden="1"/>
    <col min="16237" max="16237" width="3" style="1273" hidden="1"/>
    <col min="16238" max="16384" width="8.625" style="1273" hidden="1"/>
  </cols>
  <sheetData>
    <row r="1" spans="1:143" ht="42.75" customHeight="1" x14ac:dyDescent="0.15">
      <c r="A1" s="1271"/>
      <c r="B1" s="1272"/>
      <c r="DD1" s="1273"/>
      <c r="DE1" s="1273"/>
    </row>
    <row r="2" spans="1:143" ht="25.5" customHeight="1" x14ac:dyDescent="0.15">
      <c r="A2" s="1274"/>
      <c r="C2" s="1274"/>
      <c r="O2" s="1274"/>
      <c r="P2" s="1274"/>
      <c r="Q2" s="1274"/>
      <c r="R2" s="1274"/>
      <c r="S2" s="1274"/>
      <c r="T2" s="1274"/>
      <c r="U2" s="1274"/>
      <c r="V2" s="1274"/>
      <c r="W2" s="1274"/>
      <c r="X2" s="1274"/>
      <c r="Y2" s="1274"/>
      <c r="Z2" s="1274"/>
      <c r="AA2" s="1274"/>
      <c r="AB2" s="1274"/>
      <c r="AC2" s="1274"/>
      <c r="AD2" s="1274"/>
      <c r="AE2" s="1274"/>
      <c r="AF2" s="1274"/>
      <c r="AG2" s="1274"/>
      <c r="AH2" s="1274"/>
      <c r="AI2" s="1274"/>
      <c r="AU2" s="1274"/>
      <c r="BG2" s="1274"/>
      <c r="BS2" s="1274"/>
      <c r="CE2" s="1274"/>
      <c r="CQ2" s="1274"/>
      <c r="DD2" s="1273"/>
      <c r="DE2" s="1273"/>
    </row>
    <row r="3" spans="1:143" ht="25.5" customHeight="1" x14ac:dyDescent="0.15">
      <c r="A3" s="1274"/>
      <c r="C3" s="1274"/>
      <c r="O3" s="1274"/>
      <c r="P3" s="1274"/>
      <c r="Q3" s="1274"/>
      <c r="R3" s="1274"/>
      <c r="S3" s="1274"/>
      <c r="T3" s="1274"/>
      <c r="U3" s="1274"/>
      <c r="V3" s="1274"/>
      <c r="W3" s="1274"/>
      <c r="X3" s="1274"/>
      <c r="Y3" s="1274"/>
      <c r="Z3" s="1274"/>
      <c r="AA3" s="1274"/>
      <c r="AB3" s="1274"/>
      <c r="AC3" s="1274"/>
      <c r="AD3" s="1274"/>
      <c r="AE3" s="1274"/>
      <c r="AF3" s="1274"/>
      <c r="AG3" s="1274"/>
      <c r="AH3" s="1274"/>
      <c r="AI3" s="1274"/>
      <c r="AU3" s="1274"/>
      <c r="BG3" s="1274"/>
      <c r="BS3" s="1274"/>
      <c r="CE3" s="1274"/>
      <c r="CQ3" s="1274"/>
      <c r="DD3" s="1273"/>
      <c r="DE3" s="1273"/>
    </row>
    <row r="4" spans="1:143" s="291" customFormat="1" x14ac:dyDescent="0.15">
      <c r="A4" s="1274"/>
      <c r="B4" s="1274"/>
      <c r="C4" s="1274"/>
      <c r="D4" s="1274"/>
      <c r="E4" s="1274"/>
      <c r="F4" s="1274"/>
      <c r="G4" s="1274"/>
      <c r="H4" s="1274"/>
      <c r="I4" s="1274"/>
      <c r="J4" s="1274"/>
      <c r="K4" s="1274"/>
      <c r="L4" s="1274"/>
      <c r="M4" s="1274"/>
      <c r="N4" s="1274"/>
      <c r="O4" s="1274"/>
      <c r="P4" s="1274"/>
      <c r="Q4" s="1274"/>
      <c r="R4" s="1274"/>
      <c r="S4" s="1274"/>
      <c r="T4" s="1274"/>
      <c r="U4" s="1274"/>
      <c r="V4" s="1274"/>
      <c r="W4" s="1274"/>
      <c r="X4" s="1274"/>
      <c r="Y4" s="1274"/>
      <c r="Z4" s="1274"/>
      <c r="AA4" s="1274"/>
      <c r="AB4" s="1274"/>
      <c r="AC4" s="1274"/>
      <c r="AD4" s="1274"/>
      <c r="AE4" s="1274"/>
      <c r="AF4" s="1274"/>
      <c r="AG4" s="1274"/>
      <c r="AH4" s="1274"/>
      <c r="AI4" s="1274"/>
      <c r="AJ4" s="1274"/>
      <c r="AK4" s="1274"/>
      <c r="AL4" s="1274"/>
      <c r="AM4" s="1274"/>
      <c r="AN4" s="1274"/>
      <c r="AO4" s="1274"/>
      <c r="AP4" s="1274"/>
      <c r="AQ4" s="1274"/>
      <c r="AR4" s="1274"/>
      <c r="AS4" s="1274"/>
      <c r="AT4" s="1274"/>
      <c r="AU4" s="1274"/>
      <c r="AV4" s="1274"/>
      <c r="AW4" s="1274"/>
      <c r="AX4" s="1274"/>
      <c r="AY4" s="1274"/>
      <c r="AZ4" s="1274"/>
      <c r="BA4" s="1274"/>
      <c r="BB4" s="1274"/>
      <c r="BC4" s="1274"/>
      <c r="BD4" s="1274"/>
      <c r="BE4" s="1274"/>
      <c r="BF4" s="1274"/>
      <c r="BG4" s="1274"/>
      <c r="BH4" s="1274"/>
      <c r="BI4" s="1274"/>
      <c r="BJ4" s="1274"/>
      <c r="BK4" s="1274"/>
      <c r="BL4" s="1274"/>
      <c r="BM4" s="1274"/>
      <c r="BN4" s="1274"/>
      <c r="BO4" s="1274"/>
      <c r="BP4" s="1274"/>
      <c r="BQ4" s="1274"/>
      <c r="BR4" s="1274"/>
      <c r="BS4" s="1274"/>
      <c r="BT4" s="1274"/>
      <c r="BU4" s="1274"/>
      <c r="BV4" s="1274"/>
      <c r="BW4" s="1274"/>
      <c r="BX4" s="1274"/>
      <c r="BY4" s="1274"/>
      <c r="BZ4" s="1274"/>
      <c r="CA4" s="1274"/>
      <c r="CB4" s="1274"/>
      <c r="CC4" s="1274"/>
      <c r="CD4" s="1274"/>
      <c r="CE4" s="1274"/>
      <c r="CF4" s="1274"/>
      <c r="CG4" s="1274"/>
      <c r="CH4" s="1274"/>
      <c r="CI4" s="1274"/>
      <c r="CJ4" s="1274"/>
      <c r="CK4" s="1274"/>
      <c r="CL4" s="1274"/>
      <c r="CM4" s="1274"/>
      <c r="CN4" s="1274"/>
      <c r="CO4" s="1274"/>
      <c r="CP4" s="1274"/>
      <c r="CQ4" s="1274"/>
      <c r="CR4" s="1274"/>
      <c r="CS4" s="1274"/>
      <c r="CT4" s="1274"/>
      <c r="CU4" s="1274"/>
      <c r="CV4" s="1274"/>
      <c r="CW4" s="1274"/>
      <c r="CX4" s="1274"/>
      <c r="CY4" s="1274"/>
      <c r="CZ4" s="1274"/>
      <c r="DA4" s="1274"/>
      <c r="DB4" s="1274"/>
      <c r="DC4" s="1274"/>
      <c r="DD4" s="1274"/>
      <c r="DE4" s="1274"/>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1274"/>
      <c r="B5" s="1274"/>
      <c r="C5" s="1274"/>
      <c r="D5" s="1274"/>
      <c r="E5" s="1274"/>
      <c r="F5" s="1274"/>
      <c r="G5" s="1274"/>
      <c r="H5" s="1274"/>
      <c r="I5" s="1274"/>
      <c r="J5" s="1274"/>
      <c r="K5" s="1274"/>
      <c r="L5" s="1274"/>
      <c r="M5" s="1274"/>
      <c r="N5" s="1274"/>
      <c r="O5" s="1274"/>
      <c r="P5" s="1274"/>
      <c r="Q5" s="1274"/>
      <c r="R5" s="1274"/>
      <c r="S5" s="1274"/>
      <c r="T5" s="1274"/>
      <c r="U5" s="1274"/>
      <c r="V5" s="1274"/>
      <c r="W5" s="1274"/>
      <c r="X5" s="1274"/>
      <c r="Y5" s="1274"/>
      <c r="Z5" s="1274"/>
      <c r="AA5" s="1274"/>
      <c r="AB5" s="1274"/>
      <c r="AC5" s="1274"/>
      <c r="AD5" s="1274"/>
      <c r="AE5" s="1274"/>
      <c r="AF5" s="1274"/>
      <c r="AG5" s="1274"/>
      <c r="AH5" s="1274"/>
      <c r="AI5" s="1274"/>
      <c r="AJ5" s="1274"/>
      <c r="AK5" s="1274"/>
      <c r="AL5" s="1274"/>
      <c r="AM5" s="1274"/>
      <c r="AN5" s="1274"/>
      <c r="AO5" s="1274"/>
      <c r="AP5" s="1274"/>
      <c r="AQ5" s="1274"/>
      <c r="AR5" s="1274"/>
      <c r="AS5" s="1274"/>
      <c r="AT5" s="1274"/>
      <c r="AU5" s="1274"/>
      <c r="AV5" s="1274"/>
      <c r="AW5" s="1274"/>
      <c r="AX5" s="1274"/>
      <c r="AY5" s="1274"/>
      <c r="AZ5" s="1274"/>
      <c r="BA5" s="1274"/>
      <c r="BB5" s="1274"/>
      <c r="BC5" s="1274"/>
      <c r="BD5" s="1274"/>
      <c r="BE5" s="1274"/>
      <c r="BF5" s="1274"/>
      <c r="BG5" s="1274"/>
      <c r="BH5" s="1274"/>
      <c r="BI5" s="1274"/>
      <c r="BJ5" s="1274"/>
      <c r="BK5" s="1274"/>
      <c r="BL5" s="1274"/>
      <c r="BM5" s="1274"/>
      <c r="BN5" s="1274"/>
      <c r="BO5" s="1274"/>
      <c r="BP5" s="1274"/>
      <c r="BQ5" s="1274"/>
      <c r="BR5" s="1274"/>
      <c r="BS5" s="1274"/>
      <c r="BT5" s="1274"/>
      <c r="BU5" s="1274"/>
      <c r="BV5" s="1274"/>
      <c r="BW5" s="1274"/>
      <c r="BX5" s="1274"/>
      <c r="BY5" s="1274"/>
      <c r="BZ5" s="1274"/>
      <c r="CA5" s="1274"/>
      <c r="CB5" s="1274"/>
      <c r="CC5" s="1274"/>
      <c r="CD5" s="1274"/>
      <c r="CE5" s="1274"/>
      <c r="CF5" s="1274"/>
      <c r="CG5" s="1274"/>
      <c r="CH5" s="1274"/>
      <c r="CI5" s="1274"/>
      <c r="CJ5" s="1274"/>
      <c r="CK5" s="1274"/>
      <c r="CL5" s="1274"/>
      <c r="CM5" s="1274"/>
      <c r="CN5" s="1274"/>
      <c r="CO5" s="1274"/>
      <c r="CP5" s="1274"/>
      <c r="CQ5" s="1274"/>
      <c r="CR5" s="1274"/>
      <c r="CS5" s="1274"/>
      <c r="CT5" s="1274"/>
      <c r="CU5" s="1274"/>
      <c r="CV5" s="1274"/>
      <c r="CW5" s="1274"/>
      <c r="CX5" s="1274"/>
      <c r="CY5" s="1274"/>
      <c r="CZ5" s="1274"/>
      <c r="DA5" s="1274"/>
      <c r="DB5" s="1274"/>
      <c r="DC5" s="1274"/>
      <c r="DD5" s="1274"/>
      <c r="DE5" s="1274"/>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1274"/>
      <c r="B6" s="1274"/>
      <c r="C6" s="1274"/>
      <c r="D6" s="1274"/>
      <c r="E6" s="1274"/>
      <c r="F6" s="1274"/>
      <c r="G6" s="1274"/>
      <c r="H6" s="1274"/>
      <c r="I6" s="1274"/>
      <c r="J6" s="1274"/>
      <c r="K6" s="1274"/>
      <c r="L6" s="1274"/>
      <c r="M6" s="1274"/>
      <c r="N6" s="1274"/>
      <c r="O6" s="1274"/>
      <c r="P6" s="1274"/>
      <c r="Q6" s="1274"/>
      <c r="R6" s="1274"/>
      <c r="S6" s="1274"/>
      <c r="T6" s="1274"/>
      <c r="U6" s="1274"/>
      <c r="V6" s="1274"/>
      <c r="W6" s="1274"/>
      <c r="X6" s="1274"/>
      <c r="Y6" s="1274"/>
      <c r="Z6" s="1274"/>
      <c r="AA6" s="1274"/>
      <c r="AB6" s="1274"/>
      <c r="AC6" s="1274"/>
      <c r="AD6" s="1274"/>
      <c r="AE6" s="1274"/>
      <c r="AF6" s="1274"/>
      <c r="AG6" s="1274"/>
      <c r="AH6" s="1274"/>
      <c r="AI6" s="1274"/>
      <c r="AJ6" s="1274"/>
      <c r="AK6" s="1274"/>
      <c r="AL6" s="1274"/>
      <c r="AM6" s="1274"/>
      <c r="AN6" s="1274"/>
      <c r="AO6" s="1274"/>
      <c r="AP6" s="1274"/>
      <c r="AQ6" s="1274"/>
      <c r="AR6" s="1274"/>
      <c r="AS6" s="1274"/>
      <c r="AT6" s="1274"/>
      <c r="AU6" s="1274"/>
      <c r="AV6" s="1274"/>
      <c r="AW6" s="1274"/>
      <c r="AX6" s="1274"/>
      <c r="AY6" s="1274"/>
      <c r="AZ6" s="1274"/>
      <c r="BA6" s="1274"/>
      <c r="BB6" s="1274"/>
      <c r="BC6" s="1274"/>
      <c r="BD6" s="1274"/>
      <c r="BE6" s="1274"/>
      <c r="BF6" s="1274"/>
      <c r="BG6" s="1274"/>
      <c r="BH6" s="1274"/>
      <c r="BI6" s="1274"/>
      <c r="BJ6" s="1274"/>
      <c r="BK6" s="1274"/>
      <c r="BL6" s="1274"/>
      <c r="BM6" s="1274"/>
      <c r="BN6" s="1274"/>
      <c r="BO6" s="1274"/>
      <c r="BP6" s="1274"/>
      <c r="BQ6" s="1274"/>
      <c r="BR6" s="1274"/>
      <c r="BS6" s="1274"/>
      <c r="BT6" s="1274"/>
      <c r="BU6" s="1274"/>
      <c r="BV6" s="1274"/>
      <c r="BW6" s="1274"/>
      <c r="BX6" s="1274"/>
      <c r="BY6" s="1274"/>
      <c r="BZ6" s="1274"/>
      <c r="CA6" s="1274"/>
      <c r="CB6" s="1274"/>
      <c r="CC6" s="1274"/>
      <c r="CD6" s="1274"/>
      <c r="CE6" s="1274"/>
      <c r="CF6" s="1274"/>
      <c r="CG6" s="1274"/>
      <c r="CH6" s="1274"/>
      <c r="CI6" s="1274"/>
      <c r="CJ6" s="1274"/>
      <c r="CK6" s="1274"/>
      <c r="CL6" s="1274"/>
      <c r="CM6" s="1274"/>
      <c r="CN6" s="1274"/>
      <c r="CO6" s="1274"/>
      <c r="CP6" s="1274"/>
      <c r="CQ6" s="1274"/>
      <c r="CR6" s="1274"/>
      <c r="CS6" s="1274"/>
      <c r="CT6" s="1274"/>
      <c r="CU6" s="1274"/>
      <c r="CV6" s="1274"/>
      <c r="CW6" s="1274"/>
      <c r="CX6" s="1274"/>
      <c r="CY6" s="1274"/>
      <c r="CZ6" s="1274"/>
      <c r="DA6" s="1274"/>
      <c r="DB6" s="1274"/>
      <c r="DC6" s="1274"/>
      <c r="DD6" s="1274"/>
      <c r="DE6" s="1274"/>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1274"/>
      <c r="B7" s="1274"/>
      <c r="C7" s="1274"/>
      <c r="D7" s="1274"/>
      <c r="E7" s="1274"/>
      <c r="F7" s="1274"/>
      <c r="G7" s="1274"/>
      <c r="H7" s="1274"/>
      <c r="I7" s="1274"/>
      <c r="J7" s="1274"/>
      <c r="K7" s="1274"/>
      <c r="L7" s="1274"/>
      <c r="M7" s="1274"/>
      <c r="N7" s="1274"/>
      <c r="O7" s="1274"/>
      <c r="P7" s="1274"/>
      <c r="Q7" s="1274"/>
      <c r="R7" s="1274"/>
      <c r="S7" s="1274"/>
      <c r="T7" s="1274"/>
      <c r="U7" s="1274"/>
      <c r="V7" s="1274"/>
      <c r="W7" s="1274"/>
      <c r="X7" s="1274"/>
      <c r="Y7" s="1274"/>
      <c r="Z7" s="1274"/>
      <c r="AA7" s="1274"/>
      <c r="AB7" s="1274"/>
      <c r="AC7" s="1274"/>
      <c r="AD7" s="1274"/>
      <c r="AE7" s="1274"/>
      <c r="AF7" s="1274"/>
      <c r="AG7" s="1274"/>
      <c r="AH7" s="1274"/>
      <c r="AI7" s="1274"/>
      <c r="AJ7" s="1274"/>
      <c r="AK7" s="1274"/>
      <c r="AL7" s="1274"/>
      <c r="AM7" s="1274"/>
      <c r="AN7" s="1274"/>
      <c r="AO7" s="1274"/>
      <c r="AP7" s="1274"/>
      <c r="AQ7" s="1274"/>
      <c r="AR7" s="1274"/>
      <c r="AS7" s="1274"/>
      <c r="AT7" s="1274"/>
      <c r="AU7" s="1274"/>
      <c r="AV7" s="1274"/>
      <c r="AW7" s="1274"/>
      <c r="AX7" s="1274"/>
      <c r="AY7" s="1274"/>
      <c r="AZ7" s="1274"/>
      <c r="BA7" s="1274"/>
      <c r="BB7" s="1274"/>
      <c r="BC7" s="1274"/>
      <c r="BD7" s="1274"/>
      <c r="BE7" s="1274"/>
      <c r="BF7" s="1274"/>
      <c r="BG7" s="1274"/>
      <c r="BH7" s="1274"/>
      <c r="BI7" s="1274"/>
      <c r="BJ7" s="1274"/>
      <c r="BK7" s="1274"/>
      <c r="BL7" s="1274"/>
      <c r="BM7" s="1274"/>
      <c r="BN7" s="1274"/>
      <c r="BO7" s="1274"/>
      <c r="BP7" s="1274"/>
      <c r="BQ7" s="1274"/>
      <c r="BR7" s="1274"/>
      <c r="BS7" s="1274"/>
      <c r="BT7" s="1274"/>
      <c r="BU7" s="1274"/>
      <c r="BV7" s="1274"/>
      <c r="BW7" s="1274"/>
      <c r="BX7" s="1274"/>
      <c r="BY7" s="1274"/>
      <c r="BZ7" s="1274"/>
      <c r="CA7" s="1274"/>
      <c r="CB7" s="1274"/>
      <c r="CC7" s="1274"/>
      <c r="CD7" s="1274"/>
      <c r="CE7" s="1274"/>
      <c r="CF7" s="1274"/>
      <c r="CG7" s="1274"/>
      <c r="CH7" s="1274"/>
      <c r="CI7" s="1274"/>
      <c r="CJ7" s="1274"/>
      <c r="CK7" s="1274"/>
      <c r="CL7" s="1274"/>
      <c r="CM7" s="1274"/>
      <c r="CN7" s="1274"/>
      <c r="CO7" s="1274"/>
      <c r="CP7" s="1274"/>
      <c r="CQ7" s="1274"/>
      <c r="CR7" s="1274"/>
      <c r="CS7" s="1274"/>
      <c r="CT7" s="1274"/>
      <c r="CU7" s="1274"/>
      <c r="CV7" s="1274"/>
      <c r="CW7" s="1274"/>
      <c r="CX7" s="1274"/>
      <c r="CY7" s="1274"/>
      <c r="CZ7" s="1274"/>
      <c r="DA7" s="1274"/>
      <c r="DB7" s="1274"/>
      <c r="DC7" s="1274"/>
      <c r="DD7" s="1274"/>
      <c r="DE7" s="1274"/>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1274"/>
      <c r="B8" s="1274"/>
      <c r="C8" s="1274"/>
      <c r="D8" s="1274"/>
      <c r="E8" s="1274"/>
      <c r="F8" s="1274"/>
      <c r="G8" s="1274"/>
      <c r="H8" s="1274"/>
      <c r="I8" s="1274"/>
      <c r="J8" s="1274"/>
      <c r="K8" s="1274"/>
      <c r="L8" s="1274"/>
      <c r="M8" s="1274"/>
      <c r="N8" s="1274"/>
      <c r="O8" s="1274"/>
      <c r="P8" s="1274"/>
      <c r="Q8" s="1274"/>
      <c r="R8" s="1274"/>
      <c r="S8" s="1274"/>
      <c r="T8" s="1274"/>
      <c r="U8" s="1274"/>
      <c r="V8" s="1274"/>
      <c r="W8" s="1274"/>
      <c r="X8" s="1274"/>
      <c r="Y8" s="1274"/>
      <c r="Z8" s="1274"/>
      <c r="AA8" s="1274"/>
      <c r="AB8" s="1274"/>
      <c r="AC8" s="1274"/>
      <c r="AD8" s="1274"/>
      <c r="AE8" s="1274"/>
      <c r="AF8" s="1274"/>
      <c r="AG8" s="1274"/>
      <c r="AH8" s="1274"/>
      <c r="AI8" s="1274"/>
      <c r="AJ8" s="1274"/>
      <c r="AK8" s="1274"/>
      <c r="AL8" s="1274"/>
      <c r="AM8" s="1274"/>
      <c r="AN8" s="1274"/>
      <c r="AO8" s="1274"/>
      <c r="AP8" s="1274"/>
      <c r="AQ8" s="1274"/>
      <c r="AR8" s="1274"/>
      <c r="AS8" s="1274"/>
      <c r="AT8" s="1274"/>
      <c r="AU8" s="1274"/>
      <c r="AV8" s="1274"/>
      <c r="AW8" s="1274"/>
      <c r="AX8" s="1274"/>
      <c r="AY8" s="1274"/>
      <c r="AZ8" s="1274"/>
      <c r="BA8" s="1274"/>
      <c r="BB8" s="1274"/>
      <c r="BC8" s="1274"/>
      <c r="BD8" s="1274"/>
      <c r="BE8" s="1274"/>
      <c r="BF8" s="1274"/>
      <c r="BG8" s="1274"/>
      <c r="BH8" s="1274"/>
      <c r="BI8" s="1274"/>
      <c r="BJ8" s="1274"/>
      <c r="BK8" s="1274"/>
      <c r="BL8" s="1274"/>
      <c r="BM8" s="1274"/>
      <c r="BN8" s="1274"/>
      <c r="BO8" s="1274"/>
      <c r="BP8" s="1274"/>
      <c r="BQ8" s="1274"/>
      <c r="BR8" s="1274"/>
      <c r="BS8" s="1274"/>
      <c r="BT8" s="1274"/>
      <c r="BU8" s="1274"/>
      <c r="BV8" s="1274"/>
      <c r="BW8" s="1274"/>
      <c r="BX8" s="1274"/>
      <c r="BY8" s="1274"/>
      <c r="BZ8" s="1274"/>
      <c r="CA8" s="1274"/>
      <c r="CB8" s="1274"/>
      <c r="CC8" s="1274"/>
      <c r="CD8" s="1274"/>
      <c r="CE8" s="1274"/>
      <c r="CF8" s="1274"/>
      <c r="CG8" s="1274"/>
      <c r="CH8" s="1274"/>
      <c r="CI8" s="1274"/>
      <c r="CJ8" s="1274"/>
      <c r="CK8" s="1274"/>
      <c r="CL8" s="1274"/>
      <c r="CM8" s="1274"/>
      <c r="CN8" s="1274"/>
      <c r="CO8" s="1274"/>
      <c r="CP8" s="1274"/>
      <c r="CQ8" s="1274"/>
      <c r="CR8" s="1274"/>
      <c r="CS8" s="1274"/>
      <c r="CT8" s="1274"/>
      <c r="CU8" s="1274"/>
      <c r="CV8" s="1274"/>
      <c r="CW8" s="1274"/>
      <c r="CX8" s="1274"/>
      <c r="CY8" s="1274"/>
      <c r="CZ8" s="1274"/>
      <c r="DA8" s="1274"/>
      <c r="DB8" s="1274"/>
      <c r="DC8" s="1274"/>
      <c r="DD8" s="1274"/>
      <c r="DE8" s="1274"/>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1274"/>
      <c r="B9" s="1274"/>
      <c r="C9" s="1274"/>
      <c r="D9" s="1274"/>
      <c r="E9" s="1274"/>
      <c r="F9" s="1274"/>
      <c r="G9" s="1274"/>
      <c r="H9" s="1274"/>
      <c r="I9" s="1274"/>
      <c r="J9" s="1274"/>
      <c r="K9" s="1274"/>
      <c r="L9" s="1274"/>
      <c r="M9" s="1274"/>
      <c r="N9" s="1274"/>
      <c r="O9" s="1274"/>
      <c r="P9" s="1274"/>
      <c r="Q9" s="1274"/>
      <c r="R9" s="1274"/>
      <c r="S9" s="1274"/>
      <c r="T9" s="1274"/>
      <c r="U9" s="1274"/>
      <c r="V9" s="1274"/>
      <c r="W9" s="1274"/>
      <c r="X9" s="1274"/>
      <c r="Y9" s="1274"/>
      <c r="Z9" s="1274"/>
      <c r="AA9" s="1274"/>
      <c r="AB9" s="1274"/>
      <c r="AC9" s="1274"/>
      <c r="AD9" s="1274"/>
      <c r="AE9" s="1274"/>
      <c r="AF9" s="1274"/>
      <c r="AG9" s="1274"/>
      <c r="AH9" s="1274"/>
      <c r="AI9" s="1274"/>
      <c r="AJ9" s="1274"/>
      <c r="AK9" s="1274"/>
      <c r="AL9" s="1274"/>
      <c r="AM9" s="1274"/>
      <c r="AN9" s="1274"/>
      <c r="AO9" s="1274"/>
      <c r="AP9" s="1274"/>
      <c r="AQ9" s="1274"/>
      <c r="AR9" s="1274"/>
      <c r="AS9" s="1274"/>
      <c r="AT9" s="1274"/>
      <c r="AU9" s="1274"/>
      <c r="AV9" s="1274"/>
      <c r="AW9" s="1274"/>
      <c r="AX9" s="1274"/>
      <c r="AY9" s="1274"/>
      <c r="AZ9" s="1274"/>
      <c r="BA9" s="1274"/>
      <c r="BB9" s="1274"/>
      <c r="BC9" s="1274"/>
      <c r="BD9" s="1274"/>
      <c r="BE9" s="1274"/>
      <c r="BF9" s="1274"/>
      <c r="BG9" s="1274"/>
      <c r="BH9" s="1274"/>
      <c r="BI9" s="1274"/>
      <c r="BJ9" s="1274"/>
      <c r="BK9" s="1274"/>
      <c r="BL9" s="1274"/>
      <c r="BM9" s="1274"/>
      <c r="BN9" s="1274"/>
      <c r="BO9" s="1274"/>
      <c r="BP9" s="1274"/>
      <c r="BQ9" s="1274"/>
      <c r="BR9" s="1274"/>
      <c r="BS9" s="1274"/>
      <c r="BT9" s="1274"/>
      <c r="BU9" s="1274"/>
      <c r="BV9" s="1274"/>
      <c r="BW9" s="1274"/>
      <c r="BX9" s="1274"/>
      <c r="BY9" s="1274"/>
      <c r="BZ9" s="1274"/>
      <c r="CA9" s="1274"/>
      <c r="CB9" s="1274"/>
      <c r="CC9" s="1274"/>
      <c r="CD9" s="1274"/>
      <c r="CE9" s="1274"/>
      <c r="CF9" s="1274"/>
      <c r="CG9" s="1274"/>
      <c r="CH9" s="1274"/>
      <c r="CI9" s="1274"/>
      <c r="CJ9" s="1274"/>
      <c r="CK9" s="1274"/>
      <c r="CL9" s="1274"/>
      <c r="CM9" s="1274"/>
      <c r="CN9" s="1274"/>
      <c r="CO9" s="1274"/>
      <c r="CP9" s="1274"/>
      <c r="CQ9" s="1274"/>
      <c r="CR9" s="1274"/>
      <c r="CS9" s="1274"/>
      <c r="CT9" s="1274"/>
      <c r="CU9" s="1274"/>
      <c r="CV9" s="1274"/>
      <c r="CW9" s="1274"/>
      <c r="CX9" s="1274"/>
      <c r="CY9" s="1274"/>
      <c r="CZ9" s="1274"/>
      <c r="DA9" s="1274"/>
      <c r="DB9" s="1274"/>
      <c r="DC9" s="1274"/>
      <c r="DD9" s="1274"/>
      <c r="DE9" s="1274"/>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1274"/>
      <c r="B10" s="1274"/>
      <c r="C10" s="1274"/>
      <c r="D10" s="1274"/>
      <c r="E10" s="1274"/>
      <c r="F10" s="1274"/>
      <c r="G10" s="1274"/>
      <c r="H10" s="1274"/>
      <c r="I10" s="1274"/>
      <c r="J10" s="1274"/>
      <c r="K10" s="1274"/>
      <c r="L10" s="1274"/>
      <c r="M10" s="1274"/>
      <c r="N10" s="1274"/>
      <c r="O10" s="1274"/>
      <c r="P10" s="1274"/>
      <c r="Q10" s="1274"/>
      <c r="R10" s="1274"/>
      <c r="S10" s="1274"/>
      <c r="T10" s="1274"/>
      <c r="U10" s="1274"/>
      <c r="V10" s="1274"/>
      <c r="W10" s="1274"/>
      <c r="X10" s="1274"/>
      <c r="Y10" s="1274"/>
      <c r="Z10" s="1274"/>
      <c r="AA10" s="1274"/>
      <c r="AB10" s="1274"/>
      <c r="AC10" s="1274"/>
      <c r="AD10" s="1274"/>
      <c r="AE10" s="1274"/>
      <c r="AF10" s="1274"/>
      <c r="AG10" s="1274"/>
      <c r="AH10" s="1274"/>
      <c r="AI10" s="1274"/>
      <c r="AJ10" s="1274"/>
      <c r="AK10" s="1274"/>
      <c r="AL10" s="1274"/>
      <c r="AM10" s="1274"/>
      <c r="AN10" s="1274"/>
      <c r="AO10" s="1274"/>
      <c r="AP10" s="1274"/>
      <c r="AQ10" s="1274"/>
      <c r="AR10" s="1274"/>
      <c r="AS10" s="1274"/>
      <c r="AT10" s="1274"/>
      <c r="AU10" s="1274"/>
      <c r="AV10" s="1274"/>
      <c r="AW10" s="1274"/>
      <c r="AX10" s="1274"/>
      <c r="AY10" s="1274"/>
      <c r="AZ10" s="1274"/>
      <c r="BA10" s="1274"/>
      <c r="BB10" s="1274"/>
      <c r="BC10" s="1274"/>
      <c r="BD10" s="1274"/>
      <c r="BE10" s="1274"/>
      <c r="BF10" s="1274"/>
      <c r="BG10" s="1274"/>
      <c r="BH10" s="1274"/>
      <c r="BI10" s="1274"/>
      <c r="BJ10" s="1274"/>
      <c r="BK10" s="1274"/>
      <c r="BL10" s="1274"/>
      <c r="BM10" s="1274"/>
      <c r="BN10" s="1274"/>
      <c r="BO10" s="1274"/>
      <c r="BP10" s="1274"/>
      <c r="BQ10" s="1274"/>
      <c r="BR10" s="1274"/>
      <c r="BS10" s="1274"/>
      <c r="BT10" s="1274"/>
      <c r="BU10" s="1274"/>
      <c r="BV10" s="1274"/>
      <c r="BW10" s="1274"/>
      <c r="BX10" s="1274"/>
      <c r="BY10" s="1274"/>
      <c r="BZ10" s="1274"/>
      <c r="CA10" s="1274"/>
      <c r="CB10" s="1274"/>
      <c r="CC10" s="1274"/>
      <c r="CD10" s="1274"/>
      <c r="CE10" s="1274"/>
      <c r="CF10" s="1274"/>
      <c r="CG10" s="1274"/>
      <c r="CH10" s="1274"/>
      <c r="CI10" s="1274"/>
      <c r="CJ10" s="1274"/>
      <c r="CK10" s="1274"/>
      <c r="CL10" s="1274"/>
      <c r="CM10" s="1274"/>
      <c r="CN10" s="1274"/>
      <c r="CO10" s="1274"/>
      <c r="CP10" s="1274"/>
      <c r="CQ10" s="1274"/>
      <c r="CR10" s="1274"/>
      <c r="CS10" s="1274"/>
      <c r="CT10" s="1274"/>
      <c r="CU10" s="1274"/>
      <c r="CV10" s="1274"/>
      <c r="CW10" s="1274"/>
      <c r="CX10" s="1274"/>
      <c r="CY10" s="1274"/>
      <c r="CZ10" s="1274"/>
      <c r="DA10" s="1274"/>
      <c r="DB10" s="1274"/>
      <c r="DC10" s="1274"/>
      <c r="DD10" s="1274"/>
      <c r="DE10" s="1274"/>
      <c r="DF10" s="292"/>
      <c r="DG10" s="292"/>
      <c r="DH10" s="292"/>
      <c r="DI10" s="292"/>
      <c r="DJ10" s="292"/>
      <c r="DK10" s="292"/>
      <c r="DL10" s="292"/>
      <c r="DM10" s="292"/>
      <c r="DN10" s="292"/>
      <c r="DO10" s="292"/>
      <c r="DP10" s="292"/>
      <c r="DQ10" s="292"/>
      <c r="DR10" s="292"/>
      <c r="DS10" s="292"/>
      <c r="DT10" s="292"/>
      <c r="DU10" s="292"/>
      <c r="DV10" s="292"/>
      <c r="DW10" s="292"/>
      <c r="EM10" s="291" t="s">
        <v>604</v>
      </c>
    </row>
    <row r="11" spans="1:143" s="291" customFormat="1" x14ac:dyDescent="0.15">
      <c r="A11" s="1274"/>
      <c r="B11" s="1274"/>
      <c r="C11" s="1274"/>
      <c r="D11" s="1274"/>
      <c r="E11" s="1274"/>
      <c r="F11" s="1274"/>
      <c r="G11" s="1274"/>
      <c r="H11" s="1274"/>
      <c r="I11" s="1274"/>
      <c r="J11" s="1274"/>
      <c r="K11" s="1274"/>
      <c r="L11" s="1274"/>
      <c r="M11" s="1274"/>
      <c r="N11" s="1274"/>
      <c r="O11" s="1274"/>
      <c r="P11" s="1274"/>
      <c r="Q11" s="1274"/>
      <c r="R11" s="1274"/>
      <c r="S11" s="1274"/>
      <c r="T11" s="1274"/>
      <c r="U11" s="1274"/>
      <c r="V11" s="1274"/>
      <c r="W11" s="1274"/>
      <c r="X11" s="1274"/>
      <c r="Y11" s="1274"/>
      <c r="Z11" s="1274"/>
      <c r="AA11" s="1274"/>
      <c r="AB11" s="1274"/>
      <c r="AC11" s="1274"/>
      <c r="AD11" s="1274"/>
      <c r="AE11" s="1274"/>
      <c r="AF11" s="1274"/>
      <c r="AG11" s="1274"/>
      <c r="AH11" s="1274"/>
      <c r="AI11" s="1274"/>
      <c r="AJ11" s="1274"/>
      <c r="AK11" s="1274"/>
      <c r="AL11" s="1274"/>
      <c r="AM11" s="1274"/>
      <c r="AN11" s="1274"/>
      <c r="AO11" s="1274"/>
      <c r="AP11" s="1274"/>
      <c r="AQ11" s="1274"/>
      <c r="AR11" s="1274"/>
      <c r="AS11" s="1274"/>
      <c r="AT11" s="1274"/>
      <c r="AU11" s="1274"/>
      <c r="AV11" s="1274"/>
      <c r="AW11" s="1274"/>
      <c r="AX11" s="1274"/>
      <c r="AY11" s="1274"/>
      <c r="AZ11" s="1274"/>
      <c r="BA11" s="1274"/>
      <c r="BB11" s="1274"/>
      <c r="BC11" s="1274"/>
      <c r="BD11" s="1274"/>
      <c r="BE11" s="1274"/>
      <c r="BF11" s="1274"/>
      <c r="BG11" s="1274"/>
      <c r="BH11" s="1274"/>
      <c r="BI11" s="1274"/>
      <c r="BJ11" s="1274"/>
      <c r="BK11" s="1274"/>
      <c r="BL11" s="1274"/>
      <c r="BM11" s="1274"/>
      <c r="BN11" s="1274"/>
      <c r="BO11" s="1274"/>
      <c r="BP11" s="1274"/>
      <c r="BQ11" s="1274"/>
      <c r="BR11" s="1274"/>
      <c r="BS11" s="1274"/>
      <c r="BT11" s="1274"/>
      <c r="BU11" s="1274"/>
      <c r="BV11" s="1274"/>
      <c r="BW11" s="1274"/>
      <c r="BX11" s="1274"/>
      <c r="BY11" s="1274"/>
      <c r="BZ11" s="1274"/>
      <c r="CA11" s="1274"/>
      <c r="CB11" s="1274"/>
      <c r="CC11" s="1274"/>
      <c r="CD11" s="1274"/>
      <c r="CE11" s="1274"/>
      <c r="CF11" s="1274"/>
      <c r="CG11" s="1274"/>
      <c r="CH11" s="1274"/>
      <c r="CI11" s="1274"/>
      <c r="CJ11" s="1274"/>
      <c r="CK11" s="1274"/>
      <c r="CL11" s="1274"/>
      <c r="CM11" s="1274"/>
      <c r="CN11" s="1274"/>
      <c r="CO11" s="1274"/>
      <c r="CP11" s="1274"/>
      <c r="CQ11" s="1274"/>
      <c r="CR11" s="1274"/>
      <c r="CS11" s="1274"/>
      <c r="CT11" s="1274"/>
      <c r="CU11" s="1274"/>
      <c r="CV11" s="1274"/>
      <c r="CW11" s="1274"/>
      <c r="CX11" s="1274"/>
      <c r="CY11" s="1274"/>
      <c r="CZ11" s="1274"/>
      <c r="DA11" s="1274"/>
      <c r="DB11" s="1274"/>
      <c r="DC11" s="1274"/>
      <c r="DD11" s="1274"/>
      <c r="DE11" s="1274"/>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1274"/>
      <c r="B12" s="1274"/>
      <c r="C12" s="1274"/>
      <c r="D12" s="1274"/>
      <c r="E12" s="1274"/>
      <c r="F12" s="1274"/>
      <c r="G12" s="1274"/>
      <c r="H12" s="1274"/>
      <c r="I12" s="1274"/>
      <c r="J12" s="1274"/>
      <c r="K12" s="1274"/>
      <c r="L12" s="1274"/>
      <c r="M12" s="1274"/>
      <c r="N12" s="1274"/>
      <c r="O12" s="1274"/>
      <c r="P12" s="1274"/>
      <c r="Q12" s="1274"/>
      <c r="R12" s="1274"/>
      <c r="S12" s="1274"/>
      <c r="T12" s="1274"/>
      <c r="U12" s="1274"/>
      <c r="V12" s="1274"/>
      <c r="W12" s="1274"/>
      <c r="X12" s="1274"/>
      <c r="Y12" s="1274"/>
      <c r="Z12" s="1274"/>
      <c r="AA12" s="1274"/>
      <c r="AB12" s="1274"/>
      <c r="AC12" s="1274"/>
      <c r="AD12" s="1274"/>
      <c r="AE12" s="1274"/>
      <c r="AF12" s="1274"/>
      <c r="AG12" s="1274"/>
      <c r="AH12" s="1274"/>
      <c r="AI12" s="1274"/>
      <c r="AJ12" s="1274"/>
      <c r="AK12" s="1274"/>
      <c r="AL12" s="1274"/>
      <c r="AM12" s="1274"/>
      <c r="AN12" s="1274"/>
      <c r="AO12" s="1274"/>
      <c r="AP12" s="1274"/>
      <c r="AQ12" s="1274"/>
      <c r="AR12" s="1274"/>
      <c r="AS12" s="1274"/>
      <c r="AT12" s="1274"/>
      <c r="AU12" s="1274"/>
      <c r="AV12" s="1274"/>
      <c r="AW12" s="1274"/>
      <c r="AX12" s="1274"/>
      <c r="AY12" s="1274"/>
      <c r="AZ12" s="1274"/>
      <c r="BA12" s="1274"/>
      <c r="BB12" s="1274"/>
      <c r="BC12" s="1274"/>
      <c r="BD12" s="1274"/>
      <c r="BE12" s="1274"/>
      <c r="BF12" s="1274"/>
      <c r="BG12" s="1274"/>
      <c r="BH12" s="1274"/>
      <c r="BI12" s="1274"/>
      <c r="BJ12" s="1274"/>
      <c r="BK12" s="1274"/>
      <c r="BL12" s="1274"/>
      <c r="BM12" s="1274"/>
      <c r="BN12" s="1274"/>
      <c r="BO12" s="1274"/>
      <c r="BP12" s="1274"/>
      <c r="BQ12" s="1274"/>
      <c r="BR12" s="1274"/>
      <c r="BS12" s="1274"/>
      <c r="BT12" s="1274"/>
      <c r="BU12" s="1274"/>
      <c r="BV12" s="1274"/>
      <c r="BW12" s="1274"/>
      <c r="BX12" s="1274"/>
      <c r="BY12" s="1274"/>
      <c r="BZ12" s="1274"/>
      <c r="CA12" s="1274"/>
      <c r="CB12" s="1274"/>
      <c r="CC12" s="1274"/>
      <c r="CD12" s="1274"/>
      <c r="CE12" s="1274"/>
      <c r="CF12" s="1274"/>
      <c r="CG12" s="1274"/>
      <c r="CH12" s="1274"/>
      <c r="CI12" s="1274"/>
      <c r="CJ12" s="1274"/>
      <c r="CK12" s="1274"/>
      <c r="CL12" s="1274"/>
      <c r="CM12" s="1274"/>
      <c r="CN12" s="1274"/>
      <c r="CO12" s="1274"/>
      <c r="CP12" s="1274"/>
      <c r="CQ12" s="1274"/>
      <c r="CR12" s="1274"/>
      <c r="CS12" s="1274"/>
      <c r="CT12" s="1274"/>
      <c r="CU12" s="1274"/>
      <c r="CV12" s="1274"/>
      <c r="CW12" s="1274"/>
      <c r="CX12" s="1274"/>
      <c r="CY12" s="1274"/>
      <c r="CZ12" s="1274"/>
      <c r="DA12" s="1274"/>
      <c r="DB12" s="1274"/>
      <c r="DC12" s="1274"/>
      <c r="DD12" s="1274"/>
      <c r="DE12" s="1274"/>
      <c r="DF12" s="292"/>
      <c r="DG12" s="292"/>
      <c r="DH12" s="292"/>
      <c r="DI12" s="292"/>
      <c r="DJ12" s="292"/>
      <c r="DK12" s="292"/>
      <c r="DL12" s="292"/>
      <c r="DM12" s="292"/>
      <c r="DN12" s="292"/>
      <c r="DO12" s="292"/>
      <c r="DP12" s="292"/>
      <c r="DQ12" s="292"/>
      <c r="DR12" s="292"/>
      <c r="DS12" s="292"/>
      <c r="DT12" s="292"/>
      <c r="DU12" s="292"/>
      <c r="DV12" s="292"/>
      <c r="DW12" s="292"/>
      <c r="EM12" s="291" t="s">
        <v>604</v>
      </c>
    </row>
    <row r="13" spans="1:143" s="291" customFormat="1" x14ac:dyDescent="0.15">
      <c r="A13" s="1274"/>
      <c r="B13" s="1274"/>
      <c r="C13" s="1274"/>
      <c r="D13" s="1274"/>
      <c r="E13" s="1274"/>
      <c r="F13" s="1274"/>
      <c r="G13" s="1274"/>
      <c r="H13" s="1274"/>
      <c r="I13" s="1274"/>
      <c r="J13" s="1274"/>
      <c r="K13" s="1274"/>
      <c r="L13" s="1274"/>
      <c r="M13" s="1274"/>
      <c r="N13" s="1274"/>
      <c r="O13" s="1274"/>
      <c r="P13" s="1274"/>
      <c r="Q13" s="1274"/>
      <c r="R13" s="1274"/>
      <c r="S13" s="1274"/>
      <c r="T13" s="1274"/>
      <c r="U13" s="1274"/>
      <c r="V13" s="1274"/>
      <c r="W13" s="1274"/>
      <c r="X13" s="1274"/>
      <c r="Y13" s="1274"/>
      <c r="Z13" s="1274"/>
      <c r="AA13" s="1274"/>
      <c r="AB13" s="1274"/>
      <c r="AC13" s="1274"/>
      <c r="AD13" s="1274"/>
      <c r="AE13" s="1274"/>
      <c r="AF13" s="1274"/>
      <c r="AG13" s="1274"/>
      <c r="AH13" s="1274"/>
      <c r="AI13" s="1274"/>
      <c r="AJ13" s="1274"/>
      <c r="AK13" s="1274"/>
      <c r="AL13" s="1274"/>
      <c r="AM13" s="1274"/>
      <c r="AN13" s="1274"/>
      <c r="AO13" s="1274"/>
      <c r="AP13" s="1274"/>
      <c r="AQ13" s="1274"/>
      <c r="AR13" s="1274"/>
      <c r="AS13" s="1274"/>
      <c r="AT13" s="1274"/>
      <c r="AU13" s="1274"/>
      <c r="AV13" s="1274"/>
      <c r="AW13" s="1274"/>
      <c r="AX13" s="1274"/>
      <c r="AY13" s="1274"/>
      <c r="AZ13" s="1274"/>
      <c r="BA13" s="1274"/>
      <c r="BB13" s="1274"/>
      <c r="BC13" s="1274"/>
      <c r="BD13" s="1274"/>
      <c r="BE13" s="1274"/>
      <c r="BF13" s="1274"/>
      <c r="BG13" s="1274"/>
      <c r="BH13" s="1274"/>
      <c r="BI13" s="1274"/>
      <c r="BJ13" s="1274"/>
      <c r="BK13" s="1274"/>
      <c r="BL13" s="1274"/>
      <c r="BM13" s="1274"/>
      <c r="BN13" s="1274"/>
      <c r="BO13" s="1274"/>
      <c r="BP13" s="1274"/>
      <c r="BQ13" s="1274"/>
      <c r="BR13" s="1274"/>
      <c r="BS13" s="1274"/>
      <c r="BT13" s="1274"/>
      <c r="BU13" s="1274"/>
      <c r="BV13" s="1274"/>
      <c r="BW13" s="1274"/>
      <c r="BX13" s="1274"/>
      <c r="BY13" s="1274"/>
      <c r="BZ13" s="1274"/>
      <c r="CA13" s="1274"/>
      <c r="CB13" s="1274"/>
      <c r="CC13" s="1274"/>
      <c r="CD13" s="1274"/>
      <c r="CE13" s="1274"/>
      <c r="CF13" s="1274"/>
      <c r="CG13" s="1274"/>
      <c r="CH13" s="1274"/>
      <c r="CI13" s="1274"/>
      <c r="CJ13" s="1274"/>
      <c r="CK13" s="1274"/>
      <c r="CL13" s="1274"/>
      <c r="CM13" s="1274"/>
      <c r="CN13" s="1274"/>
      <c r="CO13" s="1274"/>
      <c r="CP13" s="1274"/>
      <c r="CQ13" s="1274"/>
      <c r="CR13" s="1274"/>
      <c r="CS13" s="1274"/>
      <c r="CT13" s="1274"/>
      <c r="CU13" s="1274"/>
      <c r="CV13" s="1274"/>
      <c r="CW13" s="1274"/>
      <c r="CX13" s="1274"/>
      <c r="CY13" s="1274"/>
      <c r="CZ13" s="1274"/>
      <c r="DA13" s="1274"/>
      <c r="DB13" s="1274"/>
      <c r="DC13" s="1274"/>
      <c r="DD13" s="1274"/>
      <c r="DE13" s="1274"/>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1274"/>
      <c r="B14" s="1274"/>
      <c r="C14" s="1274"/>
      <c r="D14" s="1274"/>
      <c r="E14" s="1274"/>
      <c r="F14" s="1274"/>
      <c r="G14" s="1274"/>
      <c r="H14" s="1274"/>
      <c r="I14" s="1274"/>
      <c r="J14" s="1274"/>
      <c r="K14" s="1274"/>
      <c r="L14" s="1274"/>
      <c r="M14" s="1274"/>
      <c r="N14" s="1274"/>
      <c r="O14" s="1274"/>
      <c r="P14" s="1274"/>
      <c r="Q14" s="1274"/>
      <c r="R14" s="1274"/>
      <c r="S14" s="1274"/>
      <c r="T14" s="1274"/>
      <c r="U14" s="1274"/>
      <c r="V14" s="1274"/>
      <c r="W14" s="1274"/>
      <c r="X14" s="1274"/>
      <c r="Y14" s="1274"/>
      <c r="Z14" s="1274"/>
      <c r="AA14" s="1274"/>
      <c r="AB14" s="1274"/>
      <c r="AC14" s="1274"/>
      <c r="AD14" s="1274"/>
      <c r="AE14" s="1274"/>
      <c r="AF14" s="1274"/>
      <c r="AG14" s="1274"/>
      <c r="AH14" s="1274"/>
      <c r="AI14" s="1274"/>
      <c r="AJ14" s="1274"/>
      <c r="AK14" s="1274"/>
      <c r="AL14" s="1274"/>
      <c r="AM14" s="1274"/>
      <c r="AN14" s="1274"/>
      <c r="AO14" s="1274"/>
      <c r="AP14" s="1274"/>
      <c r="AQ14" s="1274"/>
      <c r="AR14" s="1274"/>
      <c r="AS14" s="1274"/>
      <c r="AT14" s="1274"/>
      <c r="AU14" s="1274"/>
      <c r="AV14" s="1274"/>
      <c r="AW14" s="1274"/>
      <c r="AX14" s="1274"/>
      <c r="AY14" s="1274"/>
      <c r="AZ14" s="1274"/>
      <c r="BA14" s="1274"/>
      <c r="BB14" s="1274"/>
      <c r="BC14" s="1274"/>
      <c r="BD14" s="1274"/>
      <c r="BE14" s="1274"/>
      <c r="BF14" s="1274"/>
      <c r="BG14" s="1274"/>
      <c r="BH14" s="1274"/>
      <c r="BI14" s="1274"/>
      <c r="BJ14" s="1274"/>
      <c r="BK14" s="1274"/>
      <c r="BL14" s="1274"/>
      <c r="BM14" s="1274"/>
      <c r="BN14" s="1274"/>
      <c r="BO14" s="1274"/>
      <c r="BP14" s="1274"/>
      <c r="BQ14" s="1274"/>
      <c r="BR14" s="1274"/>
      <c r="BS14" s="1274"/>
      <c r="BT14" s="1274"/>
      <c r="BU14" s="1274"/>
      <c r="BV14" s="1274"/>
      <c r="BW14" s="1274"/>
      <c r="BX14" s="1274"/>
      <c r="BY14" s="1274"/>
      <c r="BZ14" s="1274"/>
      <c r="CA14" s="1274"/>
      <c r="CB14" s="1274"/>
      <c r="CC14" s="1274"/>
      <c r="CD14" s="1274"/>
      <c r="CE14" s="1274"/>
      <c r="CF14" s="1274"/>
      <c r="CG14" s="1274"/>
      <c r="CH14" s="1274"/>
      <c r="CI14" s="1274"/>
      <c r="CJ14" s="1274"/>
      <c r="CK14" s="1274"/>
      <c r="CL14" s="1274"/>
      <c r="CM14" s="1274"/>
      <c r="CN14" s="1274"/>
      <c r="CO14" s="1274"/>
      <c r="CP14" s="1274"/>
      <c r="CQ14" s="1274"/>
      <c r="CR14" s="1274"/>
      <c r="CS14" s="1274"/>
      <c r="CT14" s="1274"/>
      <c r="CU14" s="1274"/>
      <c r="CV14" s="1274"/>
      <c r="CW14" s="1274"/>
      <c r="CX14" s="1274"/>
      <c r="CY14" s="1274"/>
      <c r="CZ14" s="1274"/>
      <c r="DA14" s="1274"/>
      <c r="DB14" s="1274"/>
      <c r="DC14" s="1274"/>
      <c r="DD14" s="1274"/>
      <c r="DE14" s="1274"/>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1273"/>
      <c r="B15" s="1274"/>
      <c r="C15" s="1274"/>
      <c r="D15" s="1274"/>
      <c r="E15" s="1274"/>
      <c r="F15" s="1274"/>
      <c r="G15" s="1274"/>
      <c r="H15" s="1274"/>
      <c r="I15" s="1274"/>
      <c r="J15" s="1274"/>
      <c r="K15" s="1274"/>
      <c r="L15" s="1274"/>
      <c r="M15" s="1274"/>
      <c r="N15" s="1274"/>
      <c r="O15" s="1274"/>
      <c r="P15" s="1274"/>
      <c r="Q15" s="1274"/>
      <c r="R15" s="1274"/>
      <c r="S15" s="1274"/>
      <c r="T15" s="1274"/>
      <c r="U15" s="1274"/>
      <c r="V15" s="1274"/>
      <c r="W15" s="1274"/>
      <c r="X15" s="1274"/>
      <c r="Y15" s="1274"/>
      <c r="Z15" s="1274"/>
      <c r="AA15" s="1274"/>
      <c r="AB15" s="1274"/>
      <c r="AC15" s="1274"/>
      <c r="AD15" s="1274"/>
      <c r="AE15" s="1274"/>
      <c r="AF15" s="1274"/>
      <c r="AG15" s="1274"/>
      <c r="AH15" s="1274"/>
      <c r="AI15" s="1274"/>
      <c r="AJ15" s="1274"/>
      <c r="AK15" s="1274"/>
      <c r="AL15" s="1274"/>
      <c r="AM15" s="1274"/>
      <c r="AN15" s="1274"/>
      <c r="AO15" s="1274"/>
      <c r="AP15" s="1274"/>
      <c r="AQ15" s="1274"/>
      <c r="AR15" s="1274"/>
      <c r="AS15" s="1274"/>
      <c r="AT15" s="1274"/>
      <c r="AU15" s="1274"/>
      <c r="AV15" s="1274"/>
      <c r="AW15" s="1274"/>
      <c r="AX15" s="1274"/>
      <c r="AY15" s="1274"/>
      <c r="AZ15" s="1274"/>
      <c r="BA15" s="1274"/>
      <c r="BB15" s="1274"/>
      <c r="BC15" s="1274"/>
      <c r="BD15" s="1274"/>
      <c r="BE15" s="1274"/>
      <c r="BF15" s="1274"/>
      <c r="BG15" s="1274"/>
      <c r="BH15" s="1274"/>
      <c r="BI15" s="1274"/>
      <c r="BJ15" s="1274"/>
      <c r="BK15" s="1274"/>
      <c r="BL15" s="1274"/>
      <c r="BM15" s="1274"/>
      <c r="BN15" s="1274"/>
      <c r="BO15" s="1274"/>
      <c r="BP15" s="1274"/>
      <c r="BQ15" s="1274"/>
      <c r="BR15" s="1274"/>
      <c r="BS15" s="1274"/>
      <c r="BT15" s="1274"/>
      <c r="BU15" s="1274"/>
      <c r="BV15" s="1274"/>
      <c r="BW15" s="1274"/>
      <c r="BX15" s="1274"/>
      <c r="BY15" s="1274"/>
      <c r="BZ15" s="1274"/>
      <c r="CA15" s="1274"/>
      <c r="CB15" s="1274"/>
      <c r="CC15" s="1274"/>
      <c r="CD15" s="1274"/>
      <c r="CE15" s="1274"/>
      <c r="CF15" s="1274"/>
      <c r="CG15" s="1274"/>
      <c r="CH15" s="1274"/>
      <c r="CI15" s="1274"/>
      <c r="CJ15" s="1274"/>
      <c r="CK15" s="1274"/>
      <c r="CL15" s="1274"/>
      <c r="CM15" s="1274"/>
      <c r="CN15" s="1274"/>
      <c r="CO15" s="1274"/>
      <c r="CP15" s="1274"/>
      <c r="CQ15" s="1274"/>
      <c r="CR15" s="1274"/>
      <c r="CS15" s="1274"/>
      <c r="CT15" s="1274"/>
      <c r="CU15" s="1274"/>
      <c r="CV15" s="1274"/>
      <c r="CW15" s="1274"/>
      <c r="CX15" s="1274"/>
      <c r="CY15" s="1274"/>
      <c r="CZ15" s="1274"/>
      <c r="DA15" s="1274"/>
      <c r="DB15" s="1274"/>
      <c r="DC15" s="1274"/>
      <c r="DD15" s="1274"/>
      <c r="DE15" s="1274"/>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1273"/>
      <c r="B16" s="1274"/>
      <c r="C16" s="1274"/>
      <c r="D16" s="1274"/>
      <c r="E16" s="1274"/>
      <c r="F16" s="1274"/>
      <c r="G16" s="1274"/>
      <c r="H16" s="1274"/>
      <c r="I16" s="1274"/>
      <c r="J16" s="1274"/>
      <c r="K16" s="1274"/>
      <c r="L16" s="1274"/>
      <c r="M16" s="1274"/>
      <c r="N16" s="1274"/>
      <c r="O16" s="1274"/>
      <c r="P16" s="1274"/>
      <c r="Q16" s="1274"/>
      <c r="R16" s="1274"/>
      <c r="S16" s="1274"/>
      <c r="T16" s="1274"/>
      <c r="U16" s="1274"/>
      <c r="V16" s="1274"/>
      <c r="W16" s="1274"/>
      <c r="X16" s="1274"/>
      <c r="Y16" s="1274"/>
      <c r="Z16" s="1274"/>
      <c r="AA16" s="1274"/>
      <c r="AB16" s="1274"/>
      <c r="AC16" s="1274"/>
      <c r="AD16" s="1274"/>
      <c r="AE16" s="1274"/>
      <c r="AF16" s="1274"/>
      <c r="AG16" s="1274"/>
      <c r="AH16" s="1274"/>
      <c r="AI16" s="1274"/>
      <c r="AJ16" s="1274"/>
      <c r="AK16" s="1274"/>
      <c r="AL16" s="1274"/>
      <c r="AM16" s="1274"/>
      <c r="AN16" s="1274"/>
      <c r="AO16" s="1274"/>
      <c r="AP16" s="1274"/>
      <c r="AQ16" s="1274"/>
      <c r="AR16" s="1274"/>
      <c r="AS16" s="1274"/>
      <c r="AT16" s="1274"/>
      <c r="AU16" s="1274"/>
      <c r="AV16" s="1274"/>
      <c r="AW16" s="1274"/>
      <c r="AX16" s="1274"/>
      <c r="AY16" s="1274"/>
      <c r="AZ16" s="1274"/>
      <c r="BA16" s="1274"/>
      <c r="BB16" s="1274"/>
      <c r="BC16" s="1274"/>
      <c r="BD16" s="1274"/>
      <c r="BE16" s="1274"/>
      <c r="BF16" s="1274"/>
      <c r="BG16" s="1274"/>
      <c r="BH16" s="1274"/>
      <c r="BI16" s="1274"/>
      <c r="BJ16" s="1274"/>
      <c r="BK16" s="1274"/>
      <c r="BL16" s="1274"/>
      <c r="BM16" s="1274"/>
      <c r="BN16" s="1274"/>
      <c r="BO16" s="1274"/>
      <c r="BP16" s="1274"/>
      <c r="BQ16" s="1274"/>
      <c r="BR16" s="1274"/>
      <c r="BS16" s="1274"/>
      <c r="BT16" s="1274"/>
      <c r="BU16" s="1274"/>
      <c r="BV16" s="1274"/>
      <c r="BW16" s="1274"/>
      <c r="BX16" s="1274"/>
      <c r="BY16" s="1274"/>
      <c r="BZ16" s="1274"/>
      <c r="CA16" s="1274"/>
      <c r="CB16" s="1274"/>
      <c r="CC16" s="1274"/>
      <c r="CD16" s="1274"/>
      <c r="CE16" s="1274"/>
      <c r="CF16" s="1274"/>
      <c r="CG16" s="1274"/>
      <c r="CH16" s="1274"/>
      <c r="CI16" s="1274"/>
      <c r="CJ16" s="1274"/>
      <c r="CK16" s="1274"/>
      <c r="CL16" s="1274"/>
      <c r="CM16" s="1274"/>
      <c r="CN16" s="1274"/>
      <c r="CO16" s="1274"/>
      <c r="CP16" s="1274"/>
      <c r="CQ16" s="1274"/>
      <c r="CR16" s="1274"/>
      <c r="CS16" s="1274"/>
      <c r="CT16" s="1274"/>
      <c r="CU16" s="1274"/>
      <c r="CV16" s="1274"/>
      <c r="CW16" s="1274"/>
      <c r="CX16" s="1274"/>
      <c r="CY16" s="1274"/>
      <c r="CZ16" s="1274"/>
      <c r="DA16" s="1274"/>
      <c r="DB16" s="1274"/>
      <c r="DC16" s="1274"/>
      <c r="DD16" s="1274"/>
      <c r="DE16" s="1274"/>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1273"/>
      <c r="B17" s="1274"/>
      <c r="C17" s="1274"/>
      <c r="D17" s="1274"/>
      <c r="E17" s="1274"/>
      <c r="F17" s="1274"/>
      <c r="G17" s="1274"/>
      <c r="H17" s="1274"/>
      <c r="I17" s="1274"/>
      <c r="J17" s="1274"/>
      <c r="K17" s="1274"/>
      <c r="L17" s="1274"/>
      <c r="M17" s="1274"/>
      <c r="N17" s="1274"/>
      <c r="O17" s="1274"/>
      <c r="P17" s="1274"/>
      <c r="Q17" s="1274"/>
      <c r="R17" s="1274"/>
      <c r="S17" s="1274"/>
      <c r="T17" s="1274"/>
      <c r="U17" s="1274"/>
      <c r="V17" s="1274"/>
      <c r="W17" s="1274"/>
      <c r="X17" s="1274"/>
      <c r="Y17" s="1274"/>
      <c r="Z17" s="1274"/>
      <c r="AA17" s="1274"/>
      <c r="AB17" s="1274"/>
      <c r="AC17" s="1274"/>
      <c r="AD17" s="1274"/>
      <c r="AE17" s="1274"/>
      <c r="AF17" s="1274"/>
      <c r="AG17" s="1274"/>
      <c r="AH17" s="1274"/>
      <c r="AI17" s="1274"/>
      <c r="AJ17" s="1274"/>
      <c r="AK17" s="1274"/>
      <c r="AL17" s="1274"/>
      <c r="AM17" s="1274"/>
      <c r="AN17" s="1274"/>
      <c r="AO17" s="1274"/>
      <c r="AP17" s="1274"/>
      <c r="AQ17" s="1274"/>
      <c r="AR17" s="1274"/>
      <c r="AS17" s="1274"/>
      <c r="AT17" s="1274"/>
      <c r="AU17" s="1274"/>
      <c r="AV17" s="1274"/>
      <c r="AW17" s="1274"/>
      <c r="AX17" s="1274"/>
      <c r="AY17" s="1274"/>
      <c r="AZ17" s="1274"/>
      <c r="BA17" s="1274"/>
      <c r="BB17" s="1274"/>
      <c r="BC17" s="1274"/>
      <c r="BD17" s="1274"/>
      <c r="BE17" s="1274"/>
      <c r="BF17" s="1274"/>
      <c r="BG17" s="1274"/>
      <c r="BH17" s="1274"/>
      <c r="BI17" s="1274"/>
      <c r="BJ17" s="1274"/>
      <c r="BK17" s="1274"/>
      <c r="BL17" s="1274"/>
      <c r="BM17" s="1274"/>
      <c r="BN17" s="1274"/>
      <c r="BO17" s="1274"/>
      <c r="BP17" s="1274"/>
      <c r="BQ17" s="1274"/>
      <c r="BR17" s="1274"/>
      <c r="BS17" s="1274"/>
      <c r="BT17" s="1274"/>
      <c r="BU17" s="1274"/>
      <c r="BV17" s="1274"/>
      <c r="BW17" s="1274"/>
      <c r="BX17" s="1274"/>
      <c r="BY17" s="1274"/>
      <c r="BZ17" s="1274"/>
      <c r="CA17" s="1274"/>
      <c r="CB17" s="1274"/>
      <c r="CC17" s="1274"/>
      <c r="CD17" s="1274"/>
      <c r="CE17" s="1274"/>
      <c r="CF17" s="1274"/>
      <c r="CG17" s="1274"/>
      <c r="CH17" s="1274"/>
      <c r="CI17" s="1274"/>
      <c r="CJ17" s="1274"/>
      <c r="CK17" s="1274"/>
      <c r="CL17" s="1274"/>
      <c r="CM17" s="1274"/>
      <c r="CN17" s="1274"/>
      <c r="CO17" s="1274"/>
      <c r="CP17" s="1274"/>
      <c r="CQ17" s="1274"/>
      <c r="CR17" s="1274"/>
      <c r="CS17" s="1274"/>
      <c r="CT17" s="1274"/>
      <c r="CU17" s="1274"/>
      <c r="CV17" s="1274"/>
      <c r="CW17" s="1274"/>
      <c r="CX17" s="1274"/>
      <c r="CY17" s="1274"/>
      <c r="CZ17" s="1274"/>
      <c r="DA17" s="1274"/>
      <c r="DB17" s="1274"/>
      <c r="DC17" s="1274"/>
      <c r="DD17" s="1274"/>
      <c r="DE17" s="1274"/>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1273"/>
      <c r="B18" s="1274"/>
      <c r="C18" s="1274"/>
      <c r="D18" s="1274"/>
      <c r="E18" s="1274"/>
      <c r="F18" s="1274"/>
      <c r="G18" s="1274"/>
      <c r="H18" s="1274"/>
      <c r="I18" s="1274"/>
      <c r="J18" s="1274"/>
      <c r="K18" s="1274"/>
      <c r="L18" s="1274"/>
      <c r="M18" s="1274"/>
      <c r="N18" s="1274"/>
      <c r="O18" s="1274"/>
      <c r="P18" s="1274"/>
      <c r="Q18" s="1274"/>
      <c r="R18" s="1274"/>
      <c r="S18" s="1274"/>
      <c r="T18" s="1274"/>
      <c r="U18" s="1274"/>
      <c r="V18" s="1274"/>
      <c r="W18" s="1274"/>
      <c r="X18" s="1274"/>
      <c r="Y18" s="1274"/>
      <c r="Z18" s="1274"/>
      <c r="AA18" s="1274"/>
      <c r="AB18" s="1274"/>
      <c r="AC18" s="1274"/>
      <c r="AD18" s="1274"/>
      <c r="AE18" s="1274"/>
      <c r="AF18" s="1274"/>
      <c r="AG18" s="1274"/>
      <c r="AH18" s="1274"/>
      <c r="AI18" s="1274"/>
      <c r="AJ18" s="1274"/>
      <c r="AK18" s="1274"/>
      <c r="AL18" s="1274"/>
      <c r="AM18" s="1274"/>
      <c r="AN18" s="1274"/>
      <c r="AO18" s="1274"/>
      <c r="AP18" s="1274"/>
      <c r="AQ18" s="1274"/>
      <c r="AR18" s="1274"/>
      <c r="AS18" s="1274"/>
      <c r="AT18" s="1274"/>
      <c r="AU18" s="1274"/>
      <c r="AV18" s="1274"/>
      <c r="AW18" s="1274"/>
      <c r="AX18" s="1274"/>
      <c r="AY18" s="1274"/>
      <c r="AZ18" s="1274"/>
      <c r="BA18" s="1274"/>
      <c r="BB18" s="1274"/>
      <c r="BC18" s="1274"/>
      <c r="BD18" s="1274"/>
      <c r="BE18" s="1274"/>
      <c r="BF18" s="1274"/>
      <c r="BG18" s="1274"/>
      <c r="BH18" s="1274"/>
      <c r="BI18" s="1274"/>
      <c r="BJ18" s="1274"/>
      <c r="BK18" s="1274"/>
      <c r="BL18" s="1274"/>
      <c r="BM18" s="1274"/>
      <c r="BN18" s="1274"/>
      <c r="BO18" s="1274"/>
      <c r="BP18" s="1274"/>
      <c r="BQ18" s="1274"/>
      <c r="BR18" s="1274"/>
      <c r="BS18" s="1274"/>
      <c r="BT18" s="1274"/>
      <c r="BU18" s="1274"/>
      <c r="BV18" s="1274"/>
      <c r="BW18" s="1274"/>
      <c r="BX18" s="1274"/>
      <c r="BY18" s="1274"/>
      <c r="BZ18" s="1274"/>
      <c r="CA18" s="1274"/>
      <c r="CB18" s="1274"/>
      <c r="CC18" s="1274"/>
      <c r="CD18" s="1274"/>
      <c r="CE18" s="1274"/>
      <c r="CF18" s="1274"/>
      <c r="CG18" s="1274"/>
      <c r="CH18" s="1274"/>
      <c r="CI18" s="1274"/>
      <c r="CJ18" s="1274"/>
      <c r="CK18" s="1274"/>
      <c r="CL18" s="1274"/>
      <c r="CM18" s="1274"/>
      <c r="CN18" s="1274"/>
      <c r="CO18" s="1274"/>
      <c r="CP18" s="1274"/>
      <c r="CQ18" s="1274"/>
      <c r="CR18" s="1274"/>
      <c r="CS18" s="1274"/>
      <c r="CT18" s="1274"/>
      <c r="CU18" s="1274"/>
      <c r="CV18" s="1274"/>
      <c r="CW18" s="1274"/>
      <c r="CX18" s="1274"/>
      <c r="CY18" s="1274"/>
      <c r="CZ18" s="1274"/>
      <c r="DA18" s="1274"/>
      <c r="DB18" s="1274"/>
      <c r="DC18" s="1274"/>
      <c r="DD18" s="1274"/>
      <c r="DE18" s="1274"/>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1273"/>
      <c r="DE19" s="1273"/>
    </row>
    <row r="20" spans="1:351" x14ac:dyDescent="0.15">
      <c r="DD20" s="1273"/>
      <c r="DE20" s="1273"/>
    </row>
    <row r="21" spans="1:351" ht="17.25" x14ac:dyDescent="0.15">
      <c r="B21" s="1275"/>
      <c r="C21" s="1276"/>
      <c r="D21" s="1276"/>
      <c r="E21" s="1276"/>
      <c r="F21" s="1276"/>
      <c r="G21" s="1276"/>
      <c r="H21" s="1276"/>
      <c r="I21" s="1276"/>
      <c r="J21" s="1276"/>
      <c r="K21" s="1276"/>
      <c r="L21" s="1276"/>
      <c r="M21" s="1276"/>
      <c r="N21" s="1277"/>
      <c r="O21" s="1276"/>
      <c r="P21" s="1276"/>
      <c r="Q21" s="1276"/>
      <c r="R21" s="1276"/>
      <c r="S21" s="1276"/>
      <c r="T21" s="1276"/>
      <c r="U21" s="1276"/>
      <c r="V21" s="1276"/>
      <c r="W21" s="1276"/>
      <c r="X21" s="1276"/>
      <c r="Y21" s="1276"/>
      <c r="Z21" s="1276"/>
      <c r="AA21" s="1276"/>
      <c r="AB21" s="1276"/>
      <c r="AC21" s="1276"/>
      <c r="AD21" s="1276"/>
      <c r="AE21" s="1276"/>
      <c r="AF21" s="1276"/>
      <c r="AG21" s="1276"/>
      <c r="AH21" s="1276"/>
      <c r="AI21" s="1276"/>
      <c r="AJ21" s="1276"/>
      <c r="AK21" s="1276"/>
      <c r="AL21" s="1276"/>
      <c r="AM21" s="1276"/>
      <c r="AN21" s="1276"/>
      <c r="AO21" s="1276"/>
      <c r="AP21" s="1276"/>
      <c r="AQ21" s="1276"/>
      <c r="AR21" s="1276"/>
      <c r="AS21" s="1276"/>
      <c r="AT21" s="1277"/>
      <c r="AU21" s="1276"/>
      <c r="AV21" s="1276"/>
      <c r="AW21" s="1276"/>
      <c r="AX21" s="1276"/>
      <c r="AY21" s="1276"/>
      <c r="AZ21" s="1276"/>
      <c r="BA21" s="1276"/>
      <c r="BB21" s="1276"/>
      <c r="BC21" s="1276"/>
      <c r="BD21" s="1276"/>
      <c r="BE21" s="1276"/>
      <c r="BF21" s="1277"/>
      <c r="BG21" s="1276"/>
      <c r="BH21" s="1276"/>
      <c r="BI21" s="1276"/>
      <c r="BJ21" s="1276"/>
      <c r="BK21" s="1276"/>
      <c r="BL21" s="1276"/>
      <c r="BM21" s="1276"/>
      <c r="BN21" s="1276"/>
      <c r="BO21" s="1276"/>
      <c r="BP21" s="1276"/>
      <c r="BQ21" s="1276"/>
      <c r="BR21" s="1277"/>
      <c r="BS21" s="1276"/>
      <c r="BT21" s="1276"/>
      <c r="BU21" s="1276"/>
      <c r="BV21" s="1276"/>
      <c r="BW21" s="1276"/>
      <c r="BX21" s="1276"/>
      <c r="BY21" s="1276"/>
      <c r="BZ21" s="1276"/>
      <c r="CA21" s="1276"/>
      <c r="CB21" s="1276"/>
      <c r="CC21" s="1276"/>
      <c r="CD21" s="1277"/>
      <c r="CE21" s="1276"/>
      <c r="CF21" s="1276"/>
      <c r="CG21" s="1276"/>
      <c r="CH21" s="1276"/>
      <c r="CI21" s="1276"/>
      <c r="CJ21" s="1276"/>
      <c r="CK21" s="1276"/>
      <c r="CL21" s="1276"/>
      <c r="CM21" s="1276"/>
      <c r="CN21" s="1276"/>
      <c r="CO21" s="1276"/>
      <c r="CP21" s="1277"/>
      <c r="CQ21" s="1276"/>
      <c r="CR21" s="1276"/>
      <c r="CS21" s="1276"/>
      <c r="CT21" s="1276"/>
      <c r="CU21" s="1276"/>
      <c r="CV21" s="1276"/>
      <c r="CW21" s="1276"/>
      <c r="CX21" s="1276"/>
      <c r="CY21" s="1276"/>
      <c r="CZ21" s="1276"/>
      <c r="DA21" s="1276"/>
      <c r="DB21" s="1277"/>
      <c r="DC21" s="1276"/>
      <c r="DD21" s="1278"/>
      <c r="DE21" s="1273"/>
      <c r="MM21" s="1279"/>
    </row>
    <row r="22" spans="1:351" ht="17.25" x14ac:dyDescent="0.15">
      <c r="B22" s="1280"/>
      <c r="MM22" s="1279"/>
    </row>
    <row r="23" spans="1:351" x14ac:dyDescent="0.15">
      <c r="B23" s="1280"/>
    </row>
    <row r="24" spans="1:351" x14ac:dyDescent="0.15">
      <c r="B24" s="1280"/>
    </row>
    <row r="25" spans="1:351" x14ac:dyDescent="0.15">
      <c r="B25" s="1280"/>
    </row>
    <row r="26" spans="1:351" x14ac:dyDescent="0.15">
      <c r="B26" s="1280"/>
    </row>
    <row r="27" spans="1:351" x14ac:dyDescent="0.15">
      <c r="B27" s="1280"/>
    </row>
    <row r="28" spans="1:351" x14ac:dyDescent="0.15">
      <c r="B28" s="1280"/>
    </row>
    <row r="29" spans="1:351" x14ac:dyDescent="0.15">
      <c r="B29" s="1280"/>
    </row>
    <row r="30" spans="1:351" x14ac:dyDescent="0.15">
      <c r="B30" s="1280"/>
    </row>
    <row r="31" spans="1:351" x14ac:dyDescent="0.15">
      <c r="B31" s="1280"/>
    </row>
    <row r="32" spans="1:351" x14ac:dyDescent="0.15">
      <c r="B32" s="1280"/>
    </row>
    <row r="33" spans="2:109" x14ac:dyDescent="0.15">
      <c r="B33" s="1280"/>
    </row>
    <row r="34" spans="2:109" x14ac:dyDescent="0.15">
      <c r="B34" s="1280"/>
    </row>
    <row r="35" spans="2:109" x14ac:dyDescent="0.15">
      <c r="B35" s="1280"/>
    </row>
    <row r="36" spans="2:109" x14ac:dyDescent="0.15">
      <c r="B36" s="1280"/>
    </row>
    <row r="37" spans="2:109" x14ac:dyDescent="0.15">
      <c r="B37" s="1280"/>
    </row>
    <row r="38" spans="2:109" x14ac:dyDescent="0.15">
      <c r="B38" s="1280"/>
    </row>
    <row r="39" spans="2:109" x14ac:dyDescent="0.15">
      <c r="B39" s="1282"/>
      <c r="C39" s="1283"/>
      <c r="D39" s="1283"/>
      <c r="E39" s="1283"/>
      <c r="F39" s="1283"/>
      <c r="G39" s="1283"/>
      <c r="H39" s="1283"/>
      <c r="I39" s="1283"/>
      <c r="J39" s="1283"/>
      <c r="K39" s="1283"/>
      <c r="L39" s="1283"/>
      <c r="M39" s="1283"/>
      <c r="N39" s="1283"/>
      <c r="O39" s="1283"/>
      <c r="P39" s="1283"/>
      <c r="Q39" s="1283"/>
      <c r="R39" s="1283"/>
      <c r="S39" s="1283"/>
      <c r="T39" s="1283"/>
      <c r="U39" s="1283"/>
      <c r="V39" s="1283"/>
      <c r="W39" s="1283"/>
      <c r="X39" s="1283"/>
      <c r="Y39" s="1283"/>
      <c r="Z39" s="1283"/>
      <c r="AA39" s="1283"/>
      <c r="AB39" s="1283"/>
      <c r="AC39" s="1283"/>
      <c r="AD39" s="1283"/>
      <c r="AE39" s="1283"/>
      <c r="AF39" s="1283"/>
      <c r="AG39" s="1283"/>
      <c r="AH39" s="1283"/>
      <c r="AI39" s="1283"/>
      <c r="AJ39" s="1283"/>
      <c r="AK39" s="1283"/>
      <c r="AL39" s="1283"/>
      <c r="AM39" s="1283"/>
      <c r="AN39" s="1283"/>
      <c r="AO39" s="1283"/>
      <c r="AP39" s="1283"/>
      <c r="AQ39" s="1283"/>
      <c r="AR39" s="1283"/>
      <c r="AS39" s="1283"/>
      <c r="AT39" s="1283"/>
      <c r="AU39" s="1283"/>
      <c r="AV39" s="1283"/>
      <c r="AW39" s="1283"/>
      <c r="AX39" s="1283"/>
      <c r="AY39" s="1283"/>
      <c r="AZ39" s="1283"/>
      <c r="BA39" s="1283"/>
      <c r="BB39" s="1283"/>
      <c r="BC39" s="1283"/>
      <c r="BD39" s="1283"/>
      <c r="BE39" s="1283"/>
      <c r="BF39" s="1283"/>
      <c r="BG39" s="1283"/>
      <c r="BH39" s="1283"/>
      <c r="BI39" s="1283"/>
      <c r="BJ39" s="1283"/>
      <c r="BK39" s="1283"/>
      <c r="BL39" s="1283"/>
      <c r="BM39" s="1283"/>
      <c r="BN39" s="1283"/>
      <c r="BO39" s="1283"/>
      <c r="BP39" s="1283"/>
      <c r="BQ39" s="1283"/>
      <c r="BR39" s="1283"/>
      <c r="BS39" s="1283"/>
      <c r="BT39" s="1283"/>
      <c r="BU39" s="1283"/>
      <c r="BV39" s="1283"/>
      <c r="BW39" s="1283"/>
      <c r="BX39" s="1283"/>
      <c r="BY39" s="1283"/>
      <c r="BZ39" s="1283"/>
      <c r="CA39" s="1283"/>
      <c r="CB39" s="1283"/>
      <c r="CC39" s="1283"/>
      <c r="CD39" s="1283"/>
      <c r="CE39" s="1283"/>
      <c r="CF39" s="1283"/>
      <c r="CG39" s="1283"/>
      <c r="CH39" s="1283"/>
      <c r="CI39" s="1283"/>
      <c r="CJ39" s="1283"/>
      <c r="CK39" s="1283"/>
      <c r="CL39" s="1283"/>
      <c r="CM39" s="1283"/>
      <c r="CN39" s="1283"/>
      <c r="CO39" s="1283"/>
      <c r="CP39" s="1283"/>
      <c r="CQ39" s="1283"/>
      <c r="CR39" s="1283"/>
      <c r="CS39" s="1283"/>
      <c r="CT39" s="1283"/>
      <c r="CU39" s="1283"/>
      <c r="CV39" s="1283"/>
      <c r="CW39" s="1283"/>
      <c r="CX39" s="1283"/>
      <c r="CY39" s="1283"/>
      <c r="CZ39" s="1283"/>
      <c r="DA39" s="1283"/>
      <c r="DB39" s="1283"/>
      <c r="DC39" s="1283"/>
      <c r="DD39" s="1284"/>
    </row>
    <row r="40" spans="2:109" x14ac:dyDescent="0.15">
      <c r="B40" s="1285"/>
      <c r="DD40" s="1285"/>
      <c r="DE40" s="1273"/>
    </row>
    <row r="41" spans="2:109" ht="17.25" x14ac:dyDescent="0.15">
      <c r="B41" s="1286" t="s">
        <v>605</v>
      </c>
      <c r="C41" s="1276"/>
      <c r="D41" s="1276"/>
      <c r="E41" s="1276"/>
      <c r="F41" s="1276"/>
      <c r="G41" s="1276"/>
      <c r="H41" s="1276"/>
      <c r="I41" s="1276"/>
      <c r="J41" s="1276"/>
      <c r="K41" s="1276"/>
      <c r="L41" s="1276"/>
      <c r="M41" s="1276"/>
      <c r="N41" s="1276"/>
      <c r="O41" s="1276"/>
      <c r="P41" s="1276"/>
      <c r="Q41" s="1276"/>
      <c r="R41" s="1276"/>
      <c r="S41" s="1276"/>
      <c r="T41" s="1276"/>
      <c r="U41" s="1276"/>
      <c r="V41" s="1276"/>
      <c r="W41" s="1276"/>
      <c r="X41" s="1276"/>
      <c r="Y41" s="1276"/>
      <c r="Z41" s="1276"/>
      <c r="AA41" s="1276"/>
      <c r="AB41" s="1276"/>
      <c r="AC41" s="1276"/>
      <c r="AD41" s="1276"/>
      <c r="AE41" s="1276"/>
      <c r="AF41" s="1276"/>
      <c r="AG41" s="1276"/>
      <c r="AH41" s="1276"/>
      <c r="AI41" s="1276"/>
      <c r="AJ41" s="1276"/>
      <c r="AK41" s="1276"/>
      <c r="AL41" s="1276"/>
      <c r="AM41" s="1276"/>
      <c r="AN41" s="1276"/>
      <c r="AO41" s="1276"/>
      <c r="AP41" s="1276"/>
      <c r="AQ41" s="1276"/>
      <c r="AR41" s="1276"/>
      <c r="AS41" s="1276"/>
      <c r="AT41" s="1276"/>
      <c r="AU41" s="1276"/>
      <c r="AV41" s="1276"/>
      <c r="AW41" s="1276"/>
      <c r="AX41" s="1276"/>
      <c r="AY41" s="1276"/>
      <c r="AZ41" s="1276"/>
      <c r="BA41" s="1276"/>
      <c r="BB41" s="1276"/>
      <c r="BC41" s="1276"/>
      <c r="BD41" s="1276"/>
      <c r="BE41" s="1276"/>
      <c r="BF41" s="1276"/>
      <c r="BG41" s="1276"/>
      <c r="BH41" s="1276"/>
      <c r="BI41" s="1276"/>
      <c r="BJ41" s="1276"/>
      <c r="BK41" s="1276"/>
      <c r="BL41" s="1276"/>
      <c r="BM41" s="1276"/>
      <c r="BN41" s="1276"/>
      <c r="BO41" s="1276"/>
      <c r="BP41" s="1276"/>
      <c r="BQ41" s="1276"/>
      <c r="BR41" s="1276"/>
      <c r="BS41" s="1276"/>
      <c r="BT41" s="1276"/>
      <c r="BU41" s="1276"/>
      <c r="BV41" s="1276"/>
      <c r="BW41" s="1276"/>
      <c r="BX41" s="1276"/>
      <c r="BY41" s="1276"/>
      <c r="BZ41" s="1276"/>
      <c r="CA41" s="1276"/>
      <c r="CB41" s="1276"/>
      <c r="CC41" s="1276"/>
      <c r="CD41" s="1276"/>
      <c r="CE41" s="1276"/>
      <c r="CF41" s="1276"/>
      <c r="CG41" s="1276"/>
      <c r="CH41" s="1276"/>
      <c r="CI41" s="1276"/>
      <c r="CJ41" s="1276"/>
      <c r="CK41" s="1276"/>
      <c r="CL41" s="1276"/>
      <c r="CM41" s="1276"/>
      <c r="CN41" s="1276"/>
      <c r="CO41" s="1276"/>
      <c r="CP41" s="1276"/>
      <c r="CQ41" s="1276"/>
      <c r="CR41" s="1276"/>
      <c r="CS41" s="1276"/>
      <c r="CT41" s="1276"/>
      <c r="CU41" s="1276"/>
      <c r="CV41" s="1276"/>
      <c r="CW41" s="1276"/>
      <c r="CX41" s="1276"/>
      <c r="CY41" s="1276"/>
      <c r="CZ41" s="1276"/>
      <c r="DA41" s="1276"/>
      <c r="DB41" s="1276"/>
      <c r="DC41" s="1276"/>
      <c r="DD41" s="1278"/>
    </row>
    <row r="42" spans="2:109" x14ac:dyDescent="0.15">
      <c r="B42" s="1280"/>
      <c r="G42" s="1287"/>
      <c r="I42" s="1288"/>
      <c r="J42" s="1288"/>
      <c r="K42" s="1288"/>
      <c r="AM42" s="1287"/>
      <c r="AN42" s="1287" t="s">
        <v>606</v>
      </c>
      <c r="AP42" s="1288"/>
      <c r="AQ42" s="1288"/>
      <c r="AR42" s="1288"/>
      <c r="AY42" s="1287"/>
      <c r="BA42" s="1288"/>
      <c r="BB42" s="1288"/>
      <c r="BC42" s="1288"/>
      <c r="BK42" s="1287"/>
      <c r="BM42" s="1288"/>
      <c r="BN42" s="1288"/>
      <c r="BO42" s="1288"/>
      <c r="BW42" s="1287"/>
      <c r="BY42" s="1288"/>
      <c r="BZ42" s="1288"/>
      <c r="CA42" s="1288"/>
      <c r="CI42" s="1287"/>
      <c r="CK42" s="1288"/>
      <c r="CL42" s="1288"/>
      <c r="CM42" s="1288"/>
      <c r="CU42" s="1287"/>
      <c r="CW42" s="1288"/>
      <c r="CX42" s="1288"/>
      <c r="CY42" s="1288"/>
    </row>
    <row r="43" spans="2:109" ht="13.5" customHeight="1" x14ac:dyDescent="0.15">
      <c r="B43" s="1280"/>
      <c r="AN43" s="1289" t="s">
        <v>607</v>
      </c>
      <c r="AO43" s="1290"/>
      <c r="AP43" s="1290"/>
      <c r="AQ43" s="1290"/>
      <c r="AR43" s="1290"/>
      <c r="AS43" s="1290"/>
      <c r="AT43" s="1290"/>
      <c r="AU43" s="1290"/>
      <c r="AV43" s="1290"/>
      <c r="AW43" s="1290"/>
      <c r="AX43" s="1290"/>
      <c r="AY43" s="1290"/>
      <c r="AZ43" s="1290"/>
      <c r="BA43" s="1290"/>
      <c r="BB43" s="1290"/>
      <c r="BC43" s="1290"/>
      <c r="BD43" s="1290"/>
      <c r="BE43" s="1290"/>
      <c r="BF43" s="1290"/>
      <c r="BG43" s="1290"/>
      <c r="BH43" s="1290"/>
      <c r="BI43" s="1290"/>
      <c r="BJ43" s="1290"/>
      <c r="BK43" s="1290"/>
      <c r="BL43" s="1290"/>
      <c r="BM43" s="1290"/>
      <c r="BN43" s="1290"/>
      <c r="BO43" s="1290"/>
      <c r="BP43" s="1290"/>
      <c r="BQ43" s="1290"/>
      <c r="BR43" s="1290"/>
      <c r="BS43" s="1290"/>
      <c r="BT43" s="1290"/>
      <c r="BU43" s="1290"/>
      <c r="BV43" s="1290"/>
      <c r="BW43" s="1290"/>
      <c r="BX43" s="1290"/>
      <c r="BY43" s="1290"/>
      <c r="BZ43" s="1290"/>
      <c r="CA43" s="1290"/>
      <c r="CB43" s="1290"/>
      <c r="CC43" s="1290"/>
      <c r="CD43" s="1290"/>
      <c r="CE43" s="1290"/>
      <c r="CF43" s="1290"/>
      <c r="CG43" s="1290"/>
      <c r="CH43" s="1290"/>
      <c r="CI43" s="1290"/>
      <c r="CJ43" s="1290"/>
      <c r="CK43" s="1290"/>
      <c r="CL43" s="1290"/>
      <c r="CM43" s="1290"/>
      <c r="CN43" s="1290"/>
      <c r="CO43" s="1290"/>
      <c r="CP43" s="1290"/>
      <c r="CQ43" s="1290"/>
      <c r="CR43" s="1290"/>
      <c r="CS43" s="1290"/>
      <c r="CT43" s="1290"/>
      <c r="CU43" s="1290"/>
      <c r="CV43" s="1290"/>
      <c r="CW43" s="1290"/>
      <c r="CX43" s="1290"/>
      <c r="CY43" s="1290"/>
      <c r="CZ43" s="1290"/>
      <c r="DA43" s="1290"/>
      <c r="DB43" s="1290"/>
      <c r="DC43" s="1291"/>
    </row>
    <row r="44" spans="2:109" x14ac:dyDescent="0.15">
      <c r="B44" s="1280"/>
      <c r="AN44" s="1292"/>
      <c r="AO44" s="1293"/>
      <c r="AP44" s="1293"/>
      <c r="AQ44" s="1293"/>
      <c r="AR44" s="1293"/>
      <c r="AS44" s="1293"/>
      <c r="AT44" s="1293"/>
      <c r="AU44" s="1293"/>
      <c r="AV44" s="1293"/>
      <c r="AW44" s="1293"/>
      <c r="AX44" s="1293"/>
      <c r="AY44" s="1293"/>
      <c r="AZ44" s="1293"/>
      <c r="BA44" s="1293"/>
      <c r="BB44" s="1293"/>
      <c r="BC44" s="1293"/>
      <c r="BD44" s="1293"/>
      <c r="BE44" s="1293"/>
      <c r="BF44" s="1293"/>
      <c r="BG44" s="1293"/>
      <c r="BH44" s="1293"/>
      <c r="BI44" s="1293"/>
      <c r="BJ44" s="1293"/>
      <c r="BK44" s="1293"/>
      <c r="BL44" s="1293"/>
      <c r="BM44" s="1293"/>
      <c r="BN44" s="1293"/>
      <c r="BO44" s="1293"/>
      <c r="BP44" s="1293"/>
      <c r="BQ44" s="1293"/>
      <c r="BR44" s="1293"/>
      <c r="BS44" s="1293"/>
      <c r="BT44" s="1293"/>
      <c r="BU44" s="1293"/>
      <c r="BV44" s="1293"/>
      <c r="BW44" s="1293"/>
      <c r="BX44" s="1293"/>
      <c r="BY44" s="1293"/>
      <c r="BZ44" s="1293"/>
      <c r="CA44" s="1293"/>
      <c r="CB44" s="1293"/>
      <c r="CC44" s="1293"/>
      <c r="CD44" s="1293"/>
      <c r="CE44" s="1293"/>
      <c r="CF44" s="1293"/>
      <c r="CG44" s="1293"/>
      <c r="CH44" s="1293"/>
      <c r="CI44" s="1293"/>
      <c r="CJ44" s="1293"/>
      <c r="CK44" s="1293"/>
      <c r="CL44" s="1293"/>
      <c r="CM44" s="1293"/>
      <c r="CN44" s="1293"/>
      <c r="CO44" s="1293"/>
      <c r="CP44" s="1293"/>
      <c r="CQ44" s="1293"/>
      <c r="CR44" s="1293"/>
      <c r="CS44" s="1293"/>
      <c r="CT44" s="1293"/>
      <c r="CU44" s="1293"/>
      <c r="CV44" s="1293"/>
      <c r="CW44" s="1293"/>
      <c r="CX44" s="1293"/>
      <c r="CY44" s="1293"/>
      <c r="CZ44" s="1293"/>
      <c r="DA44" s="1293"/>
      <c r="DB44" s="1293"/>
      <c r="DC44" s="1294"/>
    </row>
    <row r="45" spans="2:109" x14ac:dyDescent="0.15">
      <c r="B45" s="1280"/>
      <c r="AN45" s="1292"/>
      <c r="AO45" s="1293"/>
      <c r="AP45" s="1293"/>
      <c r="AQ45" s="1293"/>
      <c r="AR45" s="1293"/>
      <c r="AS45" s="1293"/>
      <c r="AT45" s="1293"/>
      <c r="AU45" s="1293"/>
      <c r="AV45" s="1293"/>
      <c r="AW45" s="1293"/>
      <c r="AX45" s="1293"/>
      <c r="AY45" s="1293"/>
      <c r="AZ45" s="1293"/>
      <c r="BA45" s="1293"/>
      <c r="BB45" s="1293"/>
      <c r="BC45" s="1293"/>
      <c r="BD45" s="1293"/>
      <c r="BE45" s="1293"/>
      <c r="BF45" s="1293"/>
      <c r="BG45" s="1293"/>
      <c r="BH45" s="1293"/>
      <c r="BI45" s="1293"/>
      <c r="BJ45" s="1293"/>
      <c r="BK45" s="1293"/>
      <c r="BL45" s="1293"/>
      <c r="BM45" s="1293"/>
      <c r="BN45" s="1293"/>
      <c r="BO45" s="1293"/>
      <c r="BP45" s="1293"/>
      <c r="BQ45" s="1293"/>
      <c r="BR45" s="1293"/>
      <c r="BS45" s="1293"/>
      <c r="BT45" s="1293"/>
      <c r="BU45" s="1293"/>
      <c r="BV45" s="1293"/>
      <c r="BW45" s="1293"/>
      <c r="BX45" s="1293"/>
      <c r="BY45" s="1293"/>
      <c r="BZ45" s="1293"/>
      <c r="CA45" s="1293"/>
      <c r="CB45" s="1293"/>
      <c r="CC45" s="1293"/>
      <c r="CD45" s="1293"/>
      <c r="CE45" s="1293"/>
      <c r="CF45" s="1293"/>
      <c r="CG45" s="1293"/>
      <c r="CH45" s="1293"/>
      <c r="CI45" s="1293"/>
      <c r="CJ45" s="1293"/>
      <c r="CK45" s="1293"/>
      <c r="CL45" s="1293"/>
      <c r="CM45" s="1293"/>
      <c r="CN45" s="1293"/>
      <c r="CO45" s="1293"/>
      <c r="CP45" s="1293"/>
      <c r="CQ45" s="1293"/>
      <c r="CR45" s="1293"/>
      <c r="CS45" s="1293"/>
      <c r="CT45" s="1293"/>
      <c r="CU45" s="1293"/>
      <c r="CV45" s="1293"/>
      <c r="CW45" s="1293"/>
      <c r="CX45" s="1293"/>
      <c r="CY45" s="1293"/>
      <c r="CZ45" s="1293"/>
      <c r="DA45" s="1293"/>
      <c r="DB45" s="1293"/>
      <c r="DC45" s="1294"/>
    </row>
    <row r="46" spans="2:109" x14ac:dyDescent="0.15">
      <c r="B46" s="1280"/>
      <c r="AN46" s="1292"/>
      <c r="AO46" s="1293"/>
      <c r="AP46" s="1293"/>
      <c r="AQ46" s="1293"/>
      <c r="AR46" s="1293"/>
      <c r="AS46" s="1293"/>
      <c r="AT46" s="1293"/>
      <c r="AU46" s="1293"/>
      <c r="AV46" s="1293"/>
      <c r="AW46" s="1293"/>
      <c r="AX46" s="1293"/>
      <c r="AY46" s="1293"/>
      <c r="AZ46" s="1293"/>
      <c r="BA46" s="1293"/>
      <c r="BB46" s="1293"/>
      <c r="BC46" s="1293"/>
      <c r="BD46" s="1293"/>
      <c r="BE46" s="1293"/>
      <c r="BF46" s="1293"/>
      <c r="BG46" s="1293"/>
      <c r="BH46" s="1293"/>
      <c r="BI46" s="1293"/>
      <c r="BJ46" s="1293"/>
      <c r="BK46" s="1293"/>
      <c r="BL46" s="1293"/>
      <c r="BM46" s="1293"/>
      <c r="BN46" s="1293"/>
      <c r="BO46" s="1293"/>
      <c r="BP46" s="1293"/>
      <c r="BQ46" s="1293"/>
      <c r="BR46" s="1293"/>
      <c r="BS46" s="1293"/>
      <c r="BT46" s="1293"/>
      <c r="BU46" s="1293"/>
      <c r="BV46" s="1293"/>
      <c r="BW46" s="1293"/>
      <c r="BX46" s="1293"/>
      <c r="BY46" s="1293"/>
      <c r="BZ46" s="1293"/>
      <c r="CA46" s="1293"/>
      <c r="CB46" s="1293"/>
      <c r="CC46" s="1293"/>
      <c r="CD46" s="1293"/>
      <c r="CE46" s="1293"/>
      <c r="CF46" s="1293"/>
      <c r="CG46" s="1293"/>
      <c r="CH46" s="1293"/>
      <c r="CI46" s="1293"/>
      <c r="CJ46" s="1293"/>
      <c r="CK46" s="1293"/>
      <c r="CL46" s="1293"/>
      <c r="CM46" s="1293"/>
      <c r="CN46" s="1293"/>
      <c r="CO46" s="1293"/>
      <c r="CP46" s="1293"/>
      <c r="CQ46" s="1293"/>
      <c r="CR46" s="1293"/>
      <c r="CS46" s="1293"/>
      <c r="CT46" s="1293"/>
      <c r="CU46" s="1293"/>
      <c r="CV46" s="1293"/>
      <c r="CW46" s="1293"/>
      <c r="CX46" s="1293"/>
      <c r="CY46" s="1293"/>
      <c r="CZ46" s="1293"/>
      <c r="DA46" s="1293"/>
      <c r="DB46" s="1293"/>
      <c r="DC46" s="1294"/>
    </row>
    <row r="47" spans="2:109" x14ac:dyDescent="0.15">
      <c r="B47" s="1280"/>
      <c r="AN47" s="1295"/>
      <c r="AO47" s="1296"/>
      <c r="AP47" s="1296"/>
      <c r="AQ47" s="1296"/>
      <c r="AR47" s="1296"/>
      <c r="AS47" s="1296"/>
      <c r="AT47" s="1296"/>
      <c r="AU47" s="1296"/>
      <c r="AV47" s="1296"/>
      <c r="AW47" s="1296"/>
      <c r="AX47" s="1296"/>
      <c r="AY47" s="1296"/>
      <c r="AZ47" s="1296"/>
      <c r="BA47" s="1296"/>
      <c r="BB47" s="1296"/>
      <c r="BC47" s="1296"/>
      <c r="BD47" s="1296"/>
      <c r="BE47" s="1296"/>
      <c r="BF47" s="1296"/>
      <c r="BG47" s="1296"/>
      <c r="BH47" s="1296"/>
      <c r="BI47" s="1296"/>
      <c r="BJ47" s="1296"/>
      <c r="BK47" s="1296"/>
      <c r="BL47" s="1296"/>
      <c r="BM47" s="1296"/>
      <c r="BN47" s="1296"/>
      <c r="BO47" s="1296"/>
      <c r="BP47" s="1296"/>
      <c r="BQ47" s="1296"/>
      <c r="BR47" s="1296"/>
      <c r="BS47" s="1296"/>
      <c r="BT47" s="1296"/>
      <c r="BU47" s="1296"/>
      <c r="BV47" s="1296"/>
      <c r="BW47" s="1296"/>
      <c r="BX47" s="1296"/>
      <c r="BY47" s="1296"/>
      <c r="BZ47" s="1296"/>
      <c r="CA47" s="1296"/>
      <c r="CB47" s="1296"/>
      <c r="CC47" s="1296"/>
      <c r="CD47" s="1296"/>
      <c r="CE47" s="1296"/>
      <c r="CF47" s="1296"/>
      <c r="CG47" s="1296"/>
      <c r="CH47" s="1296"/>
      <c r="CI47" s="1296"/>
      <c r="CJ47" s="1296"/>
      <c r="CK47" s="1296"/>
      <c r="CL47" s="1296"/>
      <c r="CM47" s="1296"/>
      <c r="CN47" s="1296"/>
      <c r="CO47" s="1296"/>
      <c r="CP47" s="1296"/>
      <c r="CQ47" s="1296"/>
      <c r="CR47" s="1296"/>
      <c r="CS47" s="1296"/>
      <c r="CT47" s="1296"/>
      <c r="CU47" s="1296"/>
      <c r="CV47" s="1296"/>
      <c r="CW47" s="1296"/>
      <c r="CX47" s="1296"/>
      <c r="CY47" s="1296"/>
      <c r="CZ47" s="1296"/>
      <c r="DA47" s="1296"/>
      <c r="DB47" s="1296"/>
      <c r="DC47" s="1297"/>
    </row>
    <row r="48" spans="2:109" x14ac:dyDescent="0.15">
      <c r="B48" s="1280"/>
      <c r="H48" s="1298"/>
      <c r="I48" s="1298"/>
      <c r="J48" s="1298"/>
      <c r="AN48" s="1298"/>
      <c r="AO48" s="1298"/>
      <c r="AP48" s="1298"/>
      <c r="AZ48" s="1298"/>
      <c r="BA48" s="1298"/>
      <c r="BB48" s="1298"/>
      <c r="BL48" s="1298"/>
      <c r="BM48" s="1298"/>
      <c r="BN48" s="1298"/>
      <c r="BX48" s="1298"/>
      <c r="BY48" s="1298"/>
      <c r="BZ48" s="1298"/>
      <c r="CJ48" s="1298"/>
      <c r="CK48" s="1298"/>
      <c r="CL48" s="1298"/>
      <c r="CV48" s="1298"/>
      <c r="CW48" s="1298"/>
      <c r="CX48" s="1298"/>
    </row>
    <row r="49" spans="1:109" x14ac:dyDescent="0.15">
      <c r="B49" s="1280"/>
      <c r="AN49" s="1273" t="s">
        <v>608</v>
      </c>
    </row>
    <row r="50" spans="1:109" x14ac:dyDescent="0.15">
      <c r="B50" s="1280"/>
      <c r="G50" s="1299"/>
      <c r="H50" s="1299"/>
      <c r="I50" s="1299"/>
      <c r="J50" s="1299"/>
      <c r="K50" s="1300"/>
      <c r="L50" s="1300"/>
      <c r="M50" s="1301"/>
      <c r="N50" s="1301"/>
      <c r="AN50" s="1302"/>
      <c r="AO50" s="1303"/>
      <c r="AP50" s="1303"/>
      <c r="AQ50" s="1303"/>
      <c r="AR50" s="1303"/>
      <c r="AS50" s="1303"/>
      <c r="AT50" s="1303"/>
      <c r="AU50" s="1303"/>
      <c r="AV50" s="1303"/>
      <c r="AW50" s="1303"/>
      <c r="AX50" s="1303"/>
      <c r="AY50" s="1303"/>
      <c r="AZ50" s="1303"/>
      <c r="BA50" s="1303"/>
      <c r="BB50" s="1303"/>
      <c r="BC50" s="1303"/>
      <c r="BD50" s="1303"/>
      <c r="BE50" s="1303"/>
      <c r="BF50" s="1303"/>
      <c r="BG50" s="1303"/>
      <c r="BH50" s="1303"/>
      <c r="BI50" s="1303"/>
      <c r="BJ50" s="1303"/>
      <c r="BK50" s="1303"/>
      <c r="BL50" s="1303"/>
      <c r="BM50" s="1303"/>
      <c r="BN50" s="1303"/>
      <c r="BO50" s="1304"/>
      <c r="BP50" s="1305" t="s">
        <v>561</v>
      </c>
      <c r="BQ50" s="1305"/>
      <c r="BR50" s="1305"/>
      <c r="BS50" s="1305"/>
      <c r="BT50" s="1305"/>
      <c r="BU50" s="1305"/>
      <c r="BV50" s="1305"/>
      <c r="BW50" s="1305"/>
      <c r="BX50" s="1305" t="s">
        <v>562</v>
      </c>
      <c r="BY50" s="1305"/>
      <c r="BZ50" s="1305"/>
      <c r="CA50" s="1305"/>
      <c r="CB50" s="1305"/>
      <c r="CC50" s="1305"/>
      <c r="CD50" s="1305"/>
      <c r="CE50" s="1305"/>
      <c r="CF50" s="1305" t="s">
        <v>563</v>
      </c>
      <c r="CG50" s="1305"/>
      <c r="CH50" s="1305"/>
      <c r="CI50" s="1305"/>
      <c r="CJ50" s="1305"/>
      <c r="CK50" s="1305"/>
      <c r="CL50" s="1305"/>
      <c r="CM50" s="1305"/>
      <c r="CN50" s="1305" t="s">
        <v>564</v>
      </c>
      <c r="CO50" s="1305"/>
      <c r="CP50" s="1305"/>
      <c r="CQ50" s="1305"/>
      <c r="CR50" s="1305"/>
      <c r="CS50" s="1305"/>
      <c r="CT50" s="1305"/>
      <c r="CU50" s="1305"/>
      <c r="CV50" s="1305" t="s">
        <v>565</v>
      </c>
      <c r="CW50" s="1305"/>
      <c r="CX50" s="1305"/>
      <c r="CY50" s="1305"/>
      <c r="CZ50" s="1305"/>
      <c r="DA50" s="1305"/>
      <c r="DB50" s="1305"/>
      <c r="DC50" s="1305"/>
    </row>
    <row r="51" spans="1:109" ht="13.5" customHeight="1" x14ac:dyDescent="0.15">
      <c r="B51" s="1280"/>
      <c r="G51" s="1306"/>
      <c r="H51" s="1306"/>
      <c r="I51" s="1307"/>
      <c r="J51" s="1307"/>
      <c r="K51" s="1308"/>
      <c r="L51" s="1308"/>
      <c r="M51" s="1308"/>
      <c r="N51" s="1308"/>
      <c r="AM51" s="1298"/>
      <c r="AN51" s="1309" t="s">
        <v>609</v>
      </c>
      <c r="AO51" s="1309"/>
      <c r="AP51" s="1309"/>
      <c r="AQ51" s="1309"/>
      <c r="AR51" s="1309"/>
      <c r="AS51" s="1309"/>
      <c r="AT51" s="1309"/>
      <c r="AU51" s="1309"/>
      <c r="AV51" s="1309"/>
      <c r="AW51" s="1309"/>
      <c r="AX51" s="1309"/>
      <c r="AY51" s="1309"/>
      <c r="AZ51" s="1309"/>
      <c r="BA51" s="1309"/>
      <c r="BB51" s="1309" t="s">
        <v>610</v>
      </c>
      <c r="BC51" s="1309"/>
      <c r="BD51" s="1309"/>
      <c r="BE51" s="1309"/>
      <c r="BF51" s="1309"/>
      <c r="BG51" s="1309"/>
      <c r="BH51" s="1309"/>
      <c r="BI51" s="1309"/>
      <c r="BJ51" s="1309"/>
      <c r="BK51" s="1309"/>
      <c r="BL51" s="1309"/>
      <c r="BM51" s="1309"/>
      <c r="BN51" s="1309"/>
      <c r="BO51" s="1309"/>
      <c r="BP51" s="1310">
        <v>39.4</v>
      </c>
      <c r="BQ51" s="1310"/>
      <c r="BR51" s="1310"/>
      <c r="BS51" s="1310"/>
      <c r="BT51" s="1310"/>
      <c r="BU51" s="1310"/>
      <c r="BV51" s="1310"/>
      <c r="BW51" s="1310"/>
      <c r="BX51" s="1310">
        <v>38.299999999999997</v>
      </c>
      <c r="BY51" s="1310"/>
      <c r="BZ51" s="1310"/>
      <c r="CA51" s="1310"/>
      <c r="CB51" s="1310"/>
      <c r="CC51" s="1310"/>
      <c r="CD51" s="1310"/>
      <c r="CE51" s="1310"/>
      <c r="CF51" s="1310">
        <v>53.5</v>
      </c>
      <c r="CG51" s="1310"/>
      <c r="CH51" s="1310"/>
      <c r="CI51" s="1310"/>
      <c r="CJ51" s="1310"/>
      <c r="CK51" s="1310"/>
      <c r="CL51" s="1310"/>
      <c r="CM51" s="1310"/>
      <c r="CN51" s="1310">
        <v>54.1</v>
      </c>
      <c r="CO51" s="1310"/>
      <c r="CP51" s="1310"/>
      <c r="CQ51" s="1310"/>
      <c r="CR51" s="1310"/>
      <c r="CS51" s="1310"/>
      <c r="CT51" s="1310"/>
      <c r="CU51" s="1310"/>
      <c r="CV51" s="1311"/>
      <c r="CW51" s="1310"/>
      <c r="CX51" s="1310"/>
      <c r="CY51" s="1310"/>
      <c r="CZ51" s="1310"/>
      <c r="DA51" s="1310"/>
      <c r="DB51" s="1310"/>
      <c r="DC51" s="1310"/>
    </row>
    <row r="52" spans="1:109" x14ac:dyDescent="0.15">
      <c r="B52" s="1280"/>
      <c r="G52" s="1306"/>
      <c r="H52" s="1306"/>
      <c r="I52" s="1307"/>
      <c r="J52" s="1307"/>
      <c r="K52" s="1308"/>
      <c r="L52" s="1308"/>
      <c r="M52" s="1308"/>
      <c r="N52" s="1308"/>
      <c r="AM52" s="1298"/>
      <c r="AN52" s="1309"/>
      <c r="AO52" s="1309"/>
      <c r="AP52" s="1309"/>
      <c r="AQ52" s="1309"/>
      <c r="AR52" s="1309"/>
      <c r="AS52" s="1309"/>
      <c r="AT52" s="1309"/>
      <c r="AU52" s="1309"/>
      <c r="AV52" s="1309"/>
      <c r="AW52" s="1309"/>
      <c r="AX52" s="1309"/>
      <c r="AY52" s="1309"/>
      <c r="AZ52" s="1309"/>
      <c r="BA52" s="1309"/>
      <c r="BB52" s="1309"/>
      <c r="BC52" s="1309"/>
      <c r="BD52" s="1309"/>
      <c r="BE52" s="1309"/>
      <c r="BF52" s="1309"/>
      <c r="BG52" s="1309"/>
      <c r="BH52" s="1309"/>
      <c r="BI52" s="1309"/>
      <c r="BJ52" s="1309"/>
      <c r="BK52" s="1309"/>
      <c r="BL52" s="1309"/>
      <c r="BM52" s="1309"/>
      <c r="BN52" s="1309"/>
      <c r="BO52" s="1309"/>
      <c r="BP52" s="1310"/>
      <c r="BQ52" s="1310"/>
      <c r="BR52" s="1310"/>
      <c r="BS52" s="1310"/>
      <c r="BT52" s="1310"/>
      <c r="BU52" s="1310"/>
      <c r="BV52" s="1310"/>
      <c r="BW52" s="1310"/>
      <c r="BX52" s="1310"/>
      <c r="BY52" s="1310"/>
      <c r="BZ52" s="1310"/>
      <c r="CA52" s="1310"/>
      <c r="CB52" s="1310"/>
      <c r="CC52" s="1310"/>
      <c r="CD52" s="1310"/>
      <c r="CE52" s="1310"/>
      <c r="CF52" s="1310"/>
      <c r="CG52" s="1310"/>
      <c r="CH52" s="1310"/>
      <c r="CI52" s="1310"/>
      <c r="CJ52" s="1310"/>
      <c r="CK52" s="1310"/>
      <c r="CL52" s="1310"/>
      <c r="CM52" s="1310"/>
      <c r="CN52" s="1310"/>
      <c r="CO52" s="1310"/>
      <c r="CP52" s="1310"/>
      <c r="CQ52" s="1310"/>
      <c r="CR52" s="1310"/>
      <c r="CS52" s="1310"/>
      <c r="CT52" s="1310"/>
      <c r="CU52" s="1310"/>
      <c r="CV52" s="1310"/>
      <c r="CW52" s="1310"/>
      <c r="CX52" s="1310"/>
      <c r="CY52" s="1310"/>
      <c r="CZ52" s="1310"/>
      <c r="DA52" s="1310"/>
      <c r="DB52" s="1310"/>
      <c r="DC52" s="1310"/>
    </row>
    <row r="53" spans="1:109" x14ac:dyDescent="0.15">
      <c r="A53" s="1288"/>
      <c r="B53" s="1280"/>
      <c r="G53" s="1306"/>
      <c r="H53" s="1306"/>
      <c r="I53" s="1299"/>
      <c r="J53" s="1299"/>
      <c r="K53" s="1308"/>
      <c r="L53" s="1308"/>
      <c r="M53" s="1308"/>
      <c r="N53" s="1308"/>
      <c r="AM53" s="1298"/>
      <c r="AN53" s="1309"/>
      <c r="AO53" s="1309"/>
      <c r="AP53" s="1309"/>
      <c r="AQ53" s="1309"/>
      <c r="AR53" s="1309"/>
      <c r="AS53" s="1309"/>
      <c r="AT53" s="1309"/>
      <c r="AU53" s="1309"/>
      <c r="AV53" s="1309"/>
      <c r="AW53" s="1309"/>
      <c r="AX53" s="1309"/>
      <c r="AY53" s="1309"/>
      <c r="AZ53" s="1309"/>
      <c r="BA53" s="1309"/>
      <c r="BB53" s="1309" t="s">
        <v>611</v>
      </c>
      <c r="BC53" s="1309"/>
      <c r="BD53" s="1309"/>
      <c r="BE53" s="1309"/>
      <c r="BF53" s="1309"/>
      <c r="BG53" s="1309"/>
      <c r="BH53" s="1309"/>
      <c r="BI53" s="1309"/>
      <c r="BJ53" s="1309"/>
      <c r="BK53" s="1309"/>
      <c r="BL53" s="1309"/>
      <c r="BM53" s="1309"/>
      <c r="BN53" s="1309"/>
      <c r="BO53" s="1309"/>
      <c r="BP53" s="1310">
        <v>53.1</v>
      </c>
      <c r="BQ53" s="1310"/>
      <c r="BR53" s="1310"/>
      <c r="BS53" s="1310"/>
      <c r="BT53" s="1310"/>
      <c r="BU53" s="1310"/>
      <c r="BV53" s="1310"/>
      <c r="BW53" s="1310"/>
      <c r="BX53" s="1310">
        <v>61.3</v>
      </c>
      <c r="BY53" s="1310"/>
      <c r="BZ53" s="1310"/>
      <c r="CA53" s="1310"/>
      <c r="CB53" s="1310"/>
      <c r="CC53" s="1310"/>
      <c r="CD53" s="1310"/>
      <c r="CE53" s="1310"/>
      <c r="CF53" s="1310">
        <v>62.9</v>
      </c>
      <c r="CG53" s="1310"/>
      <c r="CH53" s="1310"/>
      <c r="CI53" s="1310"/>
      <c r="CJ53" s="1310"/>
      <c r="CK53" s="1310"/>
      <c r="CL53" s="1310"/>
      <c r="CM53" s="1310"/>
      <c r="CN53" s="1310">
        <v>64.5</v>
      </c>
      <c r="CO53" s="1310"/>
      <c r="CP53" s="1310"/>
      <c r="CQ53" s="1310"/>
      <c r="CR53" s="1310"/>
      <c r="CS53" s="1310"/>
      <c r="CT53" s="1310"/>
      <c r="CU53" s="1310"/>
      <c r="CV53" s="1311"/>
      <c r="CW53" s="1310"/>
      <c r="CX53" s="1310"/>
      <c r="CY53" s="1310"/>
      <c r="CZ53" s="1310"/>
      <c r="DA53" s="1310"/>
      <c r="DB53" s="1310"/>
      <c r="DC53" s="1310"/>
    </row>
    <row r="54" spans="1:109" x14ac:dyDescent="0.15">
      <c r="A54" s="1288"/>
      <c r="B54" s="1280"/>
      <c r="G54" s="1306"/>
      <c r="H54" s="1306"/>
      <c r="I54" s="1299"/>
      <c r="J54" s="1299"/>
      <c r="K54" s="1308"/>
      <c r="L54" s="1308"/>
      <c r="M54" s="1308"/>
      <c r="N54" s="1308"/>
      <c r="AM54" s="1298"/>
      <c r="AN54" s="1309"/>
      <c r="AO54" s="1309"/>
      <c r="AP54" s="1309"/>
      <c r="AQ54" s="1309"/>
      <c r="AR54" s="1309"/>
      <c r="AS54" s="1309"/>
      <c r="AT54" s="1309"/>
      <c r="AU54" s="1309"/>
      <c r="AV54" s="1309"/>
      <c r="AW54" s="1309"/>
      <c r="AX54" s="1309"/>
      <c r="AY54" s="1309"/>
      <c r="AZ54" s="1309"/>
      <c r="BA54" s="1309"/>
      <c r="BB54" s="1309"/>
      <c r="BC54" s="1309"/>
      <c r="BD54" s="1309"/>
      <c r="BE54" s="1309"/>
      <c r="BF54" s="1309"/>
      <c r="BG54" s="1309"/>
      <c r="BH54" s="1309"/>
      <c r="BI54" s="1309"/>
      <c r="BJ54" s="1309"/>
      <c r="BK54" s="1309"/>
      <c r="BL54" s="1309"/>
      <c r="BM54" s="1309"/>
      <c r="BN54" s="1309"/>
      <c r="BO54" s="1309"/>
      <c r="BP54" s="1310"/>
      <c r="BQ54" s="1310"/>
      <c r="BR54" s="1310"/>
      <c r="BS54" s="1310"/>
      <c r="BT54" s="1310"/>
      <c r="BU54" s="1310"/>
      <c r="BV54" s="1310"/>
      <c r="BW54" s="1310"/>
      <c r="BX54" s="1310"/>
      <c r="BY54" s="1310"/>
      <c r="BZ54" s="1310"/>
      <c r="CA54" s="1310"/>
      <c r="CB54" s="1310"/>
      <c r="CC54" s="1310"/>
      <c r="CD54" s="1310"/>
      <c r="CE54" s="1310"/>
      <c r="CF54" s="1310"/>
      <c r="CG54" s="1310"/>
      <c r="CH54" s="1310"/>
      <c r="CI54" s="1310"/>
      <c r="CJ54" s="1310"/>
      <c r="CK54" s="1310"/>
      <c r="CL54" s="1310"/>
      <c r="CM54" s="1310"/>
      <c r="CN54" s="1310"/>
      <c r="CO54" s="1310"/>
      <c r="CP54" s="1310"/>
      <c r="CQ54" s="1310"/>
      <c r="CR54" s="1310"/>
      <c r="CS54" s="1310"/>
      <c r="CT54" s="1310"/>
      <c r="CU54" s="1310"/>
      <c r="CV54" s="1310"/>
      <c r="CW54" s="1310"/>
      <c r="CX54" s="1310"/>
      <c r="CY54" s="1310"/>
      <c r="CZ54" s="1310"/>
      <c r="DA54" s="1310"/>
      <c r="DB54" s="1310"/>
      <c r="DC54" s="1310"/>
    </row>
    <row r="55" spans="1:109" x14ac:dyDescent="0.15">
      <c r="A55" s="1288"/>
      <c r="B55" s="1280"/>
      <c r="G55" s="1299"/>
      <c r="H55" s="1299"/>
      <c r="I55" s="1299"/>
      <c r="J55" s="1299"/>
      <c r="K55" s="1308"/>
      <c r="L55" s="1308"/>
      <c r="M55" s="1308"/>
      <c r="N55" s="1308"/>
      <c r="AN55" s="1305" t="s">
        <v>612</v>
      </c>
      <c r="AO55" s="1305"/>
      <c r="AP55" s="1305"/>
      <c r="AQ55" s="1305"/>
      <c r="AR55" s="1305"/>
      <c r="AS55" s="1305"/>
      <c r="AT55" s="1305"/>
      <c r="AU55" s="1305"/>
      <c r="AV55" s="1305"/>
      <c r="AW55" s="1305"/>
      <c r="AX55" s="1305"/>
      <c r="AY55" s="1305"/>
      <c r="AZ55" s="1305"/>
      <c r="BA55" s="1305"/>
      <c r="BB55" s="1309" t="s">
        <v>610</v>
      </c>
      <c r="BC55" s="1309"/>
      <c r="BD55" s="1309"/>
      <c r="BE55" s="1309"/>
      <c r="BF55" s="1309"/>
      <c r="BG55" s="1309"/>
      <c r="BH55" s="1309"/>
      <c r="BI55" s="1309"/>
      <c r="BJ55" s="1309"/>
      <c r="BK55" s="1309"/>
      <c r="BL55" s="1309"/>
      <c r="BM55" s="1309"/>
      <c r="BN55" s="1309"/>
      <c r="BO55" s="1309"/>
      <c r="BP55" s="1310">
        <v>13.1</v>
      </c>
      <c r="BQ55" s="1310"/>
      <c r="BR55" s="1310"/>
      <c r="BS55" s="1310"/>
      <c r="BT55" s="1310"/>
      <c r="BU55" s="1310"/>
      <c r="BV55" s="1310"/>
      <c r="BW55" s="1310"/>
      <c r="BX55" s="1310">
        <v>0</v>
      </c>
      <c r="BY55" s="1310"/>
      <c r="BZ55" s="1310"/>
      <c r="CA55" s="1310"/>
      <c r="CB55" s="1310"/>
      <c r="CC55" s="1310"/>
      <c r="CD55" s="1310"/>
      <c r="CE55" s="1310"/>
      <c r="CF55" s="1310">
        <v>0</v>
      </c>
      <c r="CG55" s="1310"/>
      <c r="CH55" s="1310"/>
      <c r="CI55" s="1310"/>
      <c r="CJ55" s="1310"/>
      <c r="CK55" s="1310"/>
      <c r="CL55" s="1310"/>
      <c r="CM55" s="1310"/>
      <c r="CN55" s="1310">
        <v>0</v>
      </c>
      <c r="CO55" s="1310"/>
      <c r="CP55" s="1310"/>
      <c r="CQ55" s="1310"/>
      <c r="CR55" s="1310"/>
      <c r="CS55" s="1310"/>
      <c r="CT55" s="1310"/>
      <c r="CU55" s="1310"/>
      <c r="CV55" s="1311"/>
      <c r="CW55" s="1310"/>
      <c r="CX55" s="1310"/>
      <c r="CY55" s="1310"/>
      <c r="CZ55" s="1310"/>
      <c r="DA55" s="1310"/>
      <c r="DB55" s="1310"/>
      <c r="DC55" s="1310"/>
    </row>
    <row r="56" spans="1:109" x14ac:dyDescent="0.15">
      <c r="A56" s="1288"/>
      <c r="B56" s="1280"/>
      <c r="G56" s="1299"/>
      <c r="H56" s="1299"/>
      <c r="I56" s="1299"/>
      <c r="J56" s="1299"/>
      <c r="K56" s="1308"/>
      <c r="L56" s="1308"/>
      <c r="M56" s="1308"/>
      <c r="N56" s="1308"/>
      <c r="AN56" s="1305"/>
      <c r="AO56" s="1305"/>
      <c r="AP56" s="1305"/>
      <c r="AQ56" s="1305"/>
      <c r="AR56" s="1305"/>
      <c r="AS56" s="1305"/>
      <c r="AT56" s="1305"/>
      <c r="AU56" s="1305"/>
      <c r="AV56" s="1305"/>
      <c r="AW56" s="1305"/>
      <c r="AX56" s="1305"/>
      <c r="AY56" s="1305"/>
      <c r="AZ56" s="1305"/>
      <c r="BA56" s="1305"/>
      <c r="BB56" s="1309"/>
      <c r="BC56" s="1309"/>
      <c r="BD56" s="1309"/>
      <c r="BE56" s="1309"/>
      <c r="BF56" s="1309"/>
      <c r="BG56" s="1309"/>
      <c r="BH56" s="1309"/>
      <c r="BI56" s="1309"/>
      <c r="BJ56" s="1309"/>
      <c r="BK56" s="1309"/>
      <c r="BL56" s="1309"/>
      <c r="BM56" s="1309"/>
      <c r="BN56" s="1309"/>
      <c r="BO56" s="1309"/>
      <c r="BP56" s="1310"/>
      <c r="BQ56" s="1310"/>
      <c r="BR56" s="1310"/>
      <c r="BS56" s="1310"/>
      <c r="BT56" s="1310"/>
      <c r="BU56" s="1310"/>
      <c r="BV56" s="1310"/>
      <c r="BW56" s="1310"/>
      <c r="BX56" s="1310"/>
      <c r="BY56" s="1310"/>
      <c r="BZ56" s="1310"/>
      <c r="CA56" s="1310"/>
      <c r="CB56" s="1310"/>
      <c r="CC56" s="1310"/>
      <c r="CD56" s="1310"/>
      <c r="CE56" s="1310"/>
      <c r="CF56" s="1310"/>
      <c r="CG56" s="1310"/>
      <c r="CH56" s="1310"/>
      <c r="CI56" s="1310"/>
      <c r="CJ56" s="1310"/>
      <c r="CK56" s="1310"/>
      <c r="CL56" s="1310"/>
      <c r="CM56" s="1310"/>
      <c r="CN56" s="1310"/>
      <c r="CO56" s="1310"/>
      <c r="CP56" s="1310"/>
      <c r="CQ56" s="1310"/>
      <c r="CR56" s="1310"/>
      <c r="CS56" s="1310"/>
      <c r="CT56" s="1310"/>
      <c r="CU56" s="1310"/>
      <c r="CV56" s="1310"/>
      <c r="CW56" s="1310"/>
      <c r="CX56" s="1310"/>
      <c r="CY56" s="1310"/>
      <c r="CZ56" s="1310"/>
      <c r="DA56" s="1310"/>
      <c r="DB56" s="1310"/>
      <c r="DC56" s="1310"/>
    </row>
    <row r="57" spans="1:109" s="1288" customFormat="1" x14ac:dyDescent="0.15">
      <c r="B57" s="1312"/>
      <c r="G57" s="1299"/>
      <c r="H57" s="1299"/>
      <c r="I57" s="1313"/>
      <c r="J57" s="1313"/>
      <c r="K57" s="1308"/>
      <c r="L57" s="1308"/>
      <c r="M57" s="1308"/>
      <c r="N57" s="1308"/>
      <c r="AM57" s="1273"/>
      <c r="AN57" s="1305"/>
      <c r="AO57" s="1305"/>
      <c r="AP57" s="1305"/>
      <c r="AQ57" s="1305"/>
      <c r="AR57" s="1305"/>
      <c r="AS57" s="1305"/>
      <c r="AT57" s="1305"/>
      <c r="AU57" s="1305"/>
      <c r="AV57" s="1305"/>
      <c r="AW57" s="1305"/>
      <c r="AX57" s="1305"/>
      <c r="AY57" s="1305"/>
      <c r="AZ57" s="1305"/>
      <c r="BA57" s="1305"/>
      <c r="BB57" s="1309" t="s">
        <v>611</v>
      </c>
      <c r="BC57" s="1309"/>
      <c r="BD57" s="1309"/>
      <c r="BE57" s="1309"/>
      <c r="BF57" s="1309"/>
      <c r="BG57" s="1309"/>
      <c r="BH57" s="1309"/>
      <c r="BI57" s="1309"/>
      <c r="BJ57" s="1309"/>
      <c r="BK57" s="1309"/>
      <c r="BL57" s="1309"/>
      <c r="BM57" s="1309"/>
      <c r="BN57" s="1309"/>
      <c r="BO57" s="1309"/>
      <c r="BP57" s="1310">
        <v>53.4</v>
      </c>
      <c r="BQ57" s="1310"/>
      <c r="BR57" s="1310"/>
      <c r="BS57" s="1310"/>
      <c r="BT57" s="1310"/>
      <c r="BU57" s="1310"/>
      <c r="BV57" s="1310"/>
      <c r="BW57" s="1310"/>
      <c r="BX57" s="1310">
        <v>52.1</v>
      </c>
      <c r="BY57" s="1310"/>
      <c r="BZ57" s="1310"/>
      <c r="CA57" s="1310"/>
      <c r="CB57" s="1310"/>
      <c r="CC57" s="1310"/>
      <c r="CD57" s="1310"/>
      <c r="CE57" s="1310"/>
      <c r="CF57" s="1310">
        <v>59.1</v>
      </c>
      <c r="CG57" s="1310"/>
      <c r="CH57" s="1310"/>
      <c r="CI57" s="1310"/>
      <c r="CJ57" s="1310"/>
      <c r="CK57" s="1310"/>
      <c r="CL57" s="1310"/>
      <c r="CM57" s="1310"/>
      <c r="CN57" s="1310">
        <v>59.8</v>
      </c>
      <c r="CO57" s="1310"/>
      <c r="CP57" s="1310"/>
      <c r="CQ57" s="1310"/>
      <c r="CR57" s="1310"/>
      <c r="CS57" s="1310"/>
      <c r="CT57" s="1310"/>
      <c r="CU57" s="1310"/>
      <c r="CV57" s="1311"/>
      <c r="CW57" s="1310"/>
      <c r="CX57" s="1310"/>
      <c r="CY57" s="1310"/>
      <c r="CZ57" s="1310"/>
      <c r="DA57" s="1310"/>
      <c r="DB57" s="1310"/>
      <c r="DC57" s="1310"/>
      <c r="DD57" s="1314"/>
      <c r="DE57" s="1312"/>
    </row>
    <row r="58" spans="1:109" s="1288" customFormat="1" x14ac:dyDescent="0.15">
      <c r="A58" s="1273"/>
      <c r="B58" s="1312"/>
      <c r="G58" s="1299"/>
      <c r="H58" s="1299"/>
      <c r="I58" s="1313"/>
      <c r="J58" s="1313"/>
      <c r="K58" s="1308"/>
      <c r="L58" s="1308"/>
      <c r="M58" s="1308"/>
      <c r="N58" s="1308"/>
      <c r="AM58" s="1273"/>
      <c r="AN58" s="1305"/>
      <c r="AO58" s="1305"/>
      <c r="AP58" s="1305"/>
      <c r="AQ58" s="1305"/>
      <c r="AR58" s="1305"/>
      <c r="AS58" s="1305"/>
      <c r="AT58" s="1305"/>
      <c r="AU58" s="1305"/>
      <c r="AV58" s="1305"/>
      <c r="AW58" s="1305"/>
      <c r="AX58" s="1305"/>
      <c r="AY58" s="1305"/>
      <c r="AZ58" s="1305"/>
      <c r="BA58" s="1305"/>
      <c r="BB58" s="1309"/>
      <c r="BC58" s="1309"/>
      <c r="BD58" s="1309"/>
      <c r="BE58" s="1309"/>
      <c r="BF58" s="1309"/>
      <c r="BG58" s="1309"/>
      <c r="BH58" s="1309"/>
      <c r="BI58" s="1309"/>
      <c r="BJ58" s="1309"/>
      <c r="BK58" s="1309"/>
      <c r="BL58" s="1309"/>
      <c r="BM58" s="1309"/>
      <c r="BN58" s="1309"/>
      <c r="BO58" s="1309"/>
      <c r="BP58" s="1310"/>
      <c r="BQ58" s="1310"/>
      <c r="BR58" s="1310"/>
      <c r="BS58" s="1310"/>
      <c r="BT58" s="1310"/>
      <c r="BU58" s="1310"/>
      <c r="BV58" s="1310"/>
      <c r="BW58" s="1310"/>
      <c r="BX58" s="1310"/>
      <c r="BY58" s="1310"/>
      <c r="BZ58" s="1310"/>
      <c r="CA58" s="1310"/>
      <c r="CB58" s="1310"/>
      <c r="CC58" s="1310"/>
      <c r="CD58" s="1310"/>
      <c r="CE58" s="1310"/>
      <c r="CF58" s="1310"/>
      <c r="CG58" s="1310"/>
      <c r="CH58" s="1310"/>
      <c r="CI58" s="1310"/>
      <c r="CJ58" s="1310"/>
      <c r="CK58" s="1310"/>
      <c r="CL58" s="1310"/>
      <c r="CM58" s="1310"/>
      <c r="CN58" s="1310"/>
      <c r="CO58" s="1310"/>
      <c r="CP58" s="1310"/>
      <c r="CQ58" s="1310"/>
      <c r="CR58" s="1310"/>
      <c r="CS58" s="1310"/>
      <c r="CT58" s="1310"/>
      <c r="CU58" s="1310"/>
      <c r="CV58" s="1310"/>
      <c r="CW58" s="1310"/>
      <c r="CX58" s="1310"/>
      <c r="CY58" s="1310"/>
      <c r="CZ58" s="1310"/>
      <c r="DA58" s="1310"/>
      <c r="DB58" s="1310"/>
      <c r="DC58" s="1310"/>
      <c r="DD58" s="1314"/>
      <c r="DE58" s="1312"/>
    </row>
    <row r="59" spans="1:109" s="1288" customFormat="1" x14ac:dyDescent="0.15">
      <c r="A59" s="1273"/>
      <c r="B59" s="1312"/>
      <c r="K59" s="1315"/>
      <c r="L59" s="1315"/>
      <c r="M59" s="1315"/>
      <c r="N59" s="1315"/>
      <c r="AQ59" s="1315"/>
      <c r="AR59" s="1315"/>
      <c r="AS59" s="1315"/>
      <c r="AT59" s="1315"/>
      <c r="BC59" s="1315"/>
      <c r="BD59" s="1315"/>
      <c r="BE59" s="1315"/>
      <c r="BF59" s="1315"/>
      <c r="BO59" s="1315"/>
      <c r="BP59" s="1315"/>
      <c r="BQ59" s="1315"/>
      <c r="BR59" s="1315"/>
      <c r="CA59" s="1315"/>
      <c r="CB59" s="1315"/>
      <c r="CC59" s="1315"/>
      <c r="CD59" s="1315"/>
      <c r="CM59" s="1315"/>
      <c r="CN59" s="1315"/>
      <c r="CO59" s="1315"/>
      <c r="CP59" s="1315"/>
      <c r="CY59" s="1315"/>
      <c r="CZ59" s="1315"/>
      <c r="DA59" s="1315"/>
      <c r="DB59" s="1315"/>
      <c r="DC59" s="1315"/>
      <c r="DD59" s="1314"/>
      <c r="DE59" s="1312"/>
    </row>
    <row r="60" spans="1:109" s="1288" customFormat="1" x14ac:dyDescent="0.15">
      <c r="A60" s="1273"/>
      <c r="B60" s="1312"/>
      <c r="K60" s="1315"/>
      <c r="L60" s="1315"/>
      <c r="M60" s="1315"/>
      <c r="N60" s="1315"/>
      <c r="AQ60" s="1315"/>
      <c r="AR60" s="1315"/>
      <c r="AS60" s="1315"/>
      <c r="AT60" s="1315"/>
      <c r="BC60" s="1315"/>
      <c r="BD60" s="1315"/>
      <c r="BE60" s="1315"/>
      <c r="BF60" s="1315"/>
      <c r="BO60" s="1315"/>
      <c r="BP60" s="1315"/>
      <c r="BQ60" s="1315"/>
      <c r="BR60" s="1315"/>
      <c r="CA60" s="1315"/>
      <c r="CB60" s="1315"/>
      <c r="CC60" s="1315"/>
      <c r="CD60" s="1315"/>
      <c r="CM60" s="1315"/>
      <c r="CN60" s="1315"/>
      <c r="CO60" s="1315"/>
      <c r="CP60" s="1315"/>
      <c r="CY60" s="1315"/>
      <c r="CZ60" s="1315"/>
      <c r="DA60" s="1315"/>
      <c r="DB60" s="1315"/>
      <c r="DC60" s="1315"/>
      <c r="DD60" s="1314"/>
      <c r="DE60" s="1312"/>
    </row>
    <row r="61" spans="1:109" s="1288" customFormat="1" x14ac:dyDescent="0.15">
      <c r="A61" s="1273"/>
      <c r="B61" s="1316"/>
      <c r="C61" s="1317"/>
      <c r="D61" s="1317"/>
      <c r="E61" s="1317"/>
      <c r="F61" s="1317"/>
      <c r="G61" s="1317"/>
      <c r="H61" s="1317"/>
      <c r="I61" s="1317"/>
      <c r="J61" s="1317"/>
      <c r="K61" s="1317"/>
      <c r="L61" s="1317"/>
      <c r="M61" s="1318"/>
      <c r="N61" s="1318"/>
      <c r="O61" s="1317"/>
      <c r="P61" s="1317"/>
      <c r="Q61" s="1317"/>
      <c r="R61" s="1317"/>
      <c r="S61" s="1317"/>
      <c r="T61" s="1317"/>
      <c r="U61" s="1317"/>
      <c r="V61" s="1317"/>
      <c r="W61" s="1317"/>
      <c r="X61" s="1317"/>
      <c r="Y61" s="1317"/>
      <c r="Z61" s="1317"/>
      <c r="AA61" s="1317"/>
      <c r="AB61" s="1317"/>
      <c r="AC61" s="1317"/>
      <c r="AD61" s="1317"/>
      <c r="AE61" s="1317"/>
      <c r="AF61" s="1317"/>
      <c r="AG61" s="1317"/>
      <c r="AH61" s="1317"/>
      <c r="AI61" s="1317"/>
      <c r="AJ61" s="1317"/>
      <c r="AK61" s="1317"/>
      <c r="AL61" s="1317"/>
      <c r="AM61" s="1317"/>
      <c r="AN61" s="1317"/>
      <c r="AO61" s="1317"/>
      <c r="AP61" s="1317"/>
      <c r="AQ61" s="1317"/>
      <c r="AR61" s="1317"/>
      <c r="AS61" s="1318"/>
      <c r="AT61" s="1318"/>
      <c r="AU61" s="1317"/>
      <c r="AV61" s="1317"/>
      <c r="AW61" s="1317"/>
      <c r="AX61" s="1317"/>
      <c r="AY61" s="1317"/>
      <c r="AZ61" s="1317"/>
      <c r="BA61" s="1317"/>
      <c r="BB61" s="1317"/>
      <c r="BC61" s="1317"/>
      <c r="BD61" s="1317"/>
      <c r="BE61" s="1318"/>
      <c r="BF61" s="1318"/>
      <c r="BG61" s="1317"/>
      <c r="BH61" s="1317"/>
      <c r="BI61" s="1317"/>
      <c r="BJ61" s="1317"/>
      <c r="BK61" s="1317"/>
      <c r="BL61" s="1317"/>
      <c r="BM61" s="1317"/>
      <c r="BN61" s="1317"/>
      <c r="BO61" s="1317"/>
      <c r="BP61" s="1317"/>
      <c r="BQ61" s="1318"/>
      <c r="BR61" s="1318"/>
      <c r="BS61" s="1317"/>
      <c r="BT61" s="1317"/>
      <c r="BU61" s="1317"/>
      <c r="BV61" s="1317"/>
      <c r="BW61" s="1317"/>
      <c r="BX61" s="1317"/>
      <c r="BY61" s="1317"/>
      <c r="BZ61" s="1317"/>
      <c r="CA61" s="1317"/>
      <c r="CB61" s="1317"/>
      <c r="CC61" s="1318"/>
      <c r="CD61" s="1318"/>
      <c r="CE61" s="1317"/>
      <c r="CF61" s="1317"/>
      <c r="CG61" s="1317"/>
      <c r="CH61" s="1317"/>
      <c r="CI61" s="1317"/>
      <c r="CJ61" s="1317"/>
      <c r="CK61" s="1317"/>
      <c r="CL61" s="1317"/>
      <c r="CM61" s="1317"/>
      <c r="CN61" s="1317"/>
      <c r="CO61" s="1318"/>
      <c r="CP61" s="1318"/>
      <c r="CQ61" s="1317"/>
      <c r="CR61" s="1317"/>
      <c r="CS61" s="1317"/>
      <c r="CT61" s="1317"/>
      <c r="CU61" s="1317"/>
      <c r="CV61" s="1317"/>
      <c r="CW61" s="1317"/>
      <c r="CX61" s="1317"/>
      <c r="CY61" s="1317"/>
      <c r="CZ61" s="1317"/>
      <c r="DA61" s="1318"/>
      <c r="DB61" s="1318"/>
      <c r="DC61" s="1318"/>
      <c r="DD61" s="1319"/>
      <c r="DE61" s="1312"/>
    </row>
    <row r="62" spans="1:109" x14ac:dyDescent="0.15">
      <c r="B62" s="1285"/>
      <c r="C62" s="1285"/>
      <c r="D62" s="1285"/>
      <c r="E62" s="1285"/>
      <c r="F62" s="1285"/>
      <c r="G62" s="1285"/>
      <c r="H62" s="1285"/>
      <c r="I62" s="1285"/>
      <c r="J62" s="1285"/>
      <c r="K62" s="1285"/>
      <c r="L62" s="1285"/>
      <c r="M62" s="1285"/>
      <c r="N62" s="1285"/>
      <c r="O62" s="1285"/>
      <c r="P62" s="1285"/>
      <c r="Q62" s="1285"/>
      <c r="R62" s="1285"/>
      <c r="S62" s="1285"/>
      <c r="T62" s="1285"/>
      <c r="U62" s="1285"/>
      <c r="V62" s="1285"/>
      <c r="W62" s="1285"/>
      <c r="X62" s="1285"/>
      <c r="Y62" s="1285"/>
      <c r="Z62" s="1285"/>
      <c r="AA62" s="1285"/>
      <c r="AB62" s="1285"/>
      <c r="AC62" s="1285"/>
      <c r="AD62" s="1285"/>
      <c r="AE62" s="1285"/>
      <c r="AF62" s="1285"/>
      <c r="AG62" s="1285"/>
      <c r="AH62" s="1285"/>
      <c r="AI62" s="1285"/>
      <c r="AJ62" s="1285"/>
      <c r="AK62" s="1285"/>
      <c r="AL62" s="1285"/>
      <c r="AM62" s="1285"/>
      <c r="AN62" s="1285"/>
      <c r="AO62" s="1285"/>
      <c r="AP62" s="1285"/>
      <c r="AQ62" s="1285"/>
      <c r="AR62" s="1285"/>
      <c r="AS62" s="1285"/>
      <c r="AT62" s="1285"/>
      <c r="AU62" s="1285"/>
      <c r="AV62" s="1285"/>
      <c r="AW62" s="1285"/>
      <c r="AX62" s="1285"/>
      <c r="AY62" s="1285"/>
      <c r="AZ62" s="1285"/>
      <c r="BA62" s="1285"/>
      <c r="BB62" s="1285"/>
      <c r="BC62" s="1285"/>
      <c r="BD62" s="1285"/>
      <c r="BE62" s="1285"/>
      <c r="BF62" s="1285"/>
      <c r="BG62" s="1285"/>
      <c r="BH62" s="1285"/>
      <c r="BI62" s="1285"/>
      <c r="BJ62" s="1285"/>
      <c r="BK62" s="1285"/>
      <c r="BL62" s="1285"/>
      <c r="BM62" s="1285"/>
      <c r="BN62" s="1285"/>
      <c r="BO62" s="1285"/>
      <c r="BP62" s="1285"/>
      <c r="BQ62" s="1285"/>
      <c r="BR62" s="1285"/>
      <c r="BS62" s="1285"/>
      <c r="BT62" s="1285"/>
      <c r="BU62" s="1285"/>
      <c r="BV62" s="1285"/>
      <c r="BW62" s="1285"/>
      <c r="BX62" s="1285"/>
      <c r="BY62" s="1285"/>
      <c r="BZ62" s="1285"/>
      <c r="CA62" s="1285"/>
      <c r="CB62" s="1285"/>
      <c r="CC62" s="1285"/>
      <c r="CD62" s="1285"/>
      <c r="CE62" s="1285"/>
      <c r="CF62" s="1285"/>
      <c r="CG62" s="1285"/>
      <c r="CH62" s="1285"/>
      <c r="CI62" s="1285"/>
      <c r="CJ62" s="1285"/>
      <c r="CK62" s="1285"/>
      <c r="CL62" s="1285"/>
      <c r="CM62" s="1285"/>
      <c r="CN62" s="1285"/>
      <c r="CO62" s="1285"/>
      <c r="CP62" s="1285"/>
      <c r="CQ62" s="1285"/>
      <c r="CR62" s="1285"/>
      <c r="CS62" s="1285"/>
      <c r="CT62" s="1285"/>
      <c r="CU62" s="1285"/>
      <c r="CV62" s="1285"/>
      <c r="CW62" s="1285"/>
      <c r="CX62" s="1285"/>
      <c r="CY62" s="1285"/>
      <c r="CZ62" s="1285"/>
      <c r="DA62" s="1285"/>
      <c r="DB62" s="1285"/>
      <c r="DC62" s="1285"/>
      <c r="DD62" s="1285"/>
      <c r="DE62" s="1273"/>
    </row>
    <row r="63" spans="1:109" ht="17.25" x14ac:dyDescent="0.15">
      <c r="B63" s="1320" t="s">
        <v>613</v>
      </c>
    </row>
    <row r="64" spans="1:109" x14ac:dyDescent="0.15">
      <c r="B64" s="1280"/>
      <c r="G64" s="1287"/>
      <c r="I64" s="1321"/>
      <c r="J64" s="1321"/>
      <c r="K64" s="1321"/>
      <c r="L64" s="1321"/>
      <c r="M64" s="1321"/>
      <c r="N64" s="1322"/>
      <c r="AM64" s="1287"/>
      <c r="AN64" s="1287" t="s">
        <v>606</v>
      </c>
      <c r="AP64" s="1288"/>
      <c r="AQ64" s="1288"/>
      <c r="AR64" s="1288"/>
      <c r="AY64" s="1287"/>
      <c r="BA64" s="1288"/>
      <c r="BB64" s="1288"/>
      <c r="BC64" s="1288"/>
      <c r="BK64" s="1287"/>
      <c r="BM64" s="1288"/>
      <c r="BN64" s="1288"/>
      <c r="BO64" s="1288"/>
      <c r="BW64" s="1287"/>
      <c r="BY64" s="1288"/>
      <c r="BZ64" s="1288"/>
      <c r="CA64" s="1288"/>
      <c r="CI64" s="1287"/>
      <c r="CK64" s="1288"/>
      <c r="CL64" s="1288"/>
      <c r="CM64" s="1288"/>
      <c r="CU64" s="1287"/>
      <c r="CW64" s="1288"/>
      <c r="CX64" s="1288"/>
      <c r="CY64" s="1288"/>
    </row>
    <row r="65" spans="2:107" x14ac:dyDescent="0.15">
      <c r="B65" s="1280"/>
      <c r="AN65" s="1289" t="s">
        <v>614</v>
      </c>
      <c r="AO65" s="1290"/>
      <c r="AP65" s="1290"/>
      <c r="AQ65" s="1290"/>
      <c r="AR65" s="1290"/>
      <c r="AS65" s="1290"/>
      <c r="AT65" s="1290"/>
      <c r="AU65" s="1290"/>
      <c r="AV65" s="1290"/>
      <c r="AW65" s="1290"/>
      <c r="AX65" s="1290"/>
      <c r="AY65" s="1290"/>
      <c r="AZ65" s="1290"/>
      <c r="BA65" s="1290"/>
      <c r="BB65" s="1290"/>
      <c r="BC65" s="1290"/>
      <c r="BD65" s="1290"/>
      <c r="BE65" s="1290"/>
      <c r="BF65" s="1290"/>
      <c r="BG65" s="1290"/>
      <c r="BH65" s="1290"/>
      <c r="BI65" s="1290"/>
      <c r="BJ65" s="1290"/>
      <c r="BK65" s="1290"/>
      <c r="BL65" s="1290"/>
      <c r="BM65" s="1290"/>
      <c r="BN65" s="1290"/>
      <c r="BO65" s="1290"/>
      <c r="BP65" s="1290"/>
      <c r="BQ65" s="1290"/>
      <c r="BR65" s="1290"/>
      <c r="BS65" s="1290"/>
      <c r="BT65" s="1290"/>
      <c r="BU65" s="1290"/>
      <c r="BV65" s="1290"/>
      <c r="BW65" s="1290"/>
      <c r="BX65" s="1290"/>
      <c r="BY65" s="1290"/>
      <c r="BZ65" s="1290"/>
      <c r="CA65" s="1290"/>
      <c r="CB65" s="1290"/>
      <c r="CC65" s="1290"/>
      <c r="CD65" s="1290"/>
      <c r="CE65" s="1290"/>
      <c r="CF65" s="1290"/>
      <c r="CG65" s="1290"/>
      <c r="CH65" s="1290"/>
      <c r="CI65" s="1290"/>
      <c r="CJ65" s="1290"/>
      <c r="CK65" s="1290"/>
      <c r="CL65" s="1290"/>
      <c r="CM65" s="1290"/>
      <c r="CN65" s="1290"/>
      <c r="CO65" s="1290"/>
      <c r="CP65" s="1290"/>
      <c r="CQ65" s="1290"/>
      <c r="CR65" s="1290"/>
      <c r="CS65" s="1290"/>
      <c r="CT65" s="1290"/>
      <c r="CU65" s="1290"/>
      <c r="CV65" s="1290"/>
      <c r="CW65" s="1290"/>
      <c r="CX65" s="1290"/>
      <c r="CY65" s="1290"/>
      <c r="CZ65" s="1290"/>
      <c r="DA65" s="1290"/>
      <c r="DB65" s="1290"/>
      <c r="DC65" s="1291"/>
    </row>
    <row r="66" spans="2:107" x14ac:dyDescent="0.15">
      <c r="B66" s="1280"/>
      <c r="AN66" s="1292"/>
      <c r="AO66" s="1293"/>
      <c r="AP66" s="1293"/>
      <c r="AQ66" s="1293"/>
      <c r="AR66" s="1293"/>
      <c r="AS66" s="1293"/>
      <c r="AT66" s="1293"/>
      <c r="AU66" s="1293"/>
      <c r="AV66" s="1293"/>
      <c r="AW66" s="1293"/>
      <c r="AX66" s="1293"/>
      <c r="AY66" s="1293"/>
      <c r="AZ66" s="1293"/>
      <c r="BA66" s="1293"/>
      <c r="BB66" s="1293"/>
      <c r="BC66" s="1293"/>
      <c r="BD66" s="1293"/>
      <c r="BE66" s="1293"/>
      <c r="BF66" s="1293"/>
      <c r="BG66" s="1293"/>
      <c r="BH66" s="1293"/>
      <c r="BI66" s="1293"/>
      <c r="BJ66" s="1293"/>
      <c r="BK66" s="1293"/>
      <c r="BL66" s="1293"/>
      <c r="BM66" s="1293"/>
      <c r="BN66" s="1293"/>
      <c r="BO66" s="1293"/>
      <c r="BP66" s="1293"/>
      <c r="BQ66" s="1293"/>
      <c r="BR66" s="1293"/>
      <c r="BS66" s="1293"/>
      <c r="BT66" s="1293"/>
      <c r="BU66" s="1293"/>
      <c r="BV66" s="1293"/>
      <c r="BW66" s="1293"/>
      <c r="BX66" s="1293"/>
      <c r="BY66" s="1293"/>
      <c r="BZ66" s="1293"/>
      <c r="CA66" s="1293"/>
      <c r="CB66" s="1293"/>
      <c r="CC66" s="1293"/>
      <c r="CD66" s="1293"/>
      <c r="CE66" s="1293"/>
      <c r="CF66" s="1293"/>
      <c r="CG66" s="1293"/>
      <c r="CH66" s="1293"/>
      <c r="CI66" s="1293"/>
      <c r="CJ66" s="1293"/>
      <c r="CK66" s="1293"/>
      <c r="CL66" s="1293"/>
      <c r="CM66" s="1293"/>
      <c r="CN66" s="1293"/>
      <c r="CO66" s="1293"/>
      <c r="CP66" s="1293"/>
      <c r="CQ66" s="1293"/>
      <c r="CR66" s="1293"/>
      <c r="CS66" s="1293"/>
      <c r="CT66" s="1293"/>
      <c r="CU66" s="1293"/>
      <c r="CV66" s="1293"/>
      <c r="CW66" s="1293"/>
      <c r="CX66" s="1293"/>
      <c r="CY66" s="1293"/>
      <c r="CZ66" s="1293"/>
      <c r="DA66" s="1293"/>
      <c r="DB66" s="1293"/>
      <c r="DC66" s="1294"/>
    </row>
    <row r="67" spans="2:107" x14ac:dyDescent="0.15">
      <c r="B67" s="1280"/>
      <c r="AN67" s="1292"/>
      <c r="AO67" s="1293"/>
      <c r="AP67" s="1293"/>
      <c r="AQ67" s="1293"/>
      <c r="AR67" s="1293"/>
      <c r="AS67" s="1293"/>
      <c r="AT67" s="1293"/>
      <c r="AU67" s="1293"/>
      <c r="AV67" s="1293"/>
      <c r="AW67" s="1293"/>
      <c r="AX67" s="1293"/>
      <c r="AY67" s="1293"/>
      <c r="AZ67" s="1293"/>
      <c r="BA67" s="1293"/>
      <c r="BB67" s="1293"/>
      <c r="BC67" s="1293"/>
      <c r="BD67" s="1293"/>
      <c r="BE67" s="1293"/>
      <c r="BF67" s="1293"/>
      <c r="BG67" s="1293"/>
      <c r="BH67" s="1293"/>
      <c r="BI67" s="1293"/>
      <c r="BJ67" s="1293"/>
      <c r="BK67" s="1293"/>
      <c r="BL67" s="1293"/>
      <c r="BM67" s="1293"/>
      <c r="BN67" s="1293"/>
      <c r="BO67" s="1293"/>
      <c r="BP67" s="1293"/>
      <c r="BQ67" s="1293"/>
      <c r="BR67" s="1293"/>
      <c r="BS67" s="1293"/>
      <c r="BT67" s="1293"/>
      <c r="BU67" s="1293"/>
      <c r="BV67" s="1293"/>
      <c r="BW67" s="1293"/>
      <c r="BX67" s="1293"/>
      <c r="BY67" s="1293"/>
      <c r="BZ67" s="1293"/>
      <c r="CA67" s="1293"/>
      <c r="CB67" s="1293"/>
      <c r="CC67" s="1293"/>
      <c r="CD67" s="1293"/>
      <c r="CE67" s="1293"/>
      <c r="CF67" s="1293"/>
      <c r="CG67" s="1293"/>
      <c r="CH67" s="1293"/>
      <c r="CI67" s="1293"/>
      <c r="CJ67" s="1293"/>
      <c r="CK67" s="1293"/>
      <c r="CL67" s="1293"/>
      <c r="CM67" s="1293"/>
      <c r="CN67" s="1293"/>
      <c r="CO67" s="1293"/>
      <c r="CP67" s="1293"/>
      <c r="CQ67" s="1293"/>
      <c r="CR67" s="1293"/>
      <c r="CS67" s="1293"/>
      <c r="CT67" s="1293"/>
      <c r="CU67" s="1293"/>
      <c r="CV67" s="1293"/>
      <c r="CW67" s="1293"/>
      <c r="CX67" s="1293"/>
      <c r="CY67" s="1293"/>
      <c r="CZ67" s="1293"/>
      <c r="DA67" s="1293"/>
      <c r="DB67" s="1293"/>
      <c r="DC67" s="1294"/>
    </row>
    <row r="68" spans="2:107" x14ac:dyDescent="0.15">
      <c r="B68" s="1280"/>
      <c r="AN68" s="1292"/>
      <c r="AO68" s="1293"/>
      <c r="AP68" s="1293"/>
      <c r="AQ68" s="1293"/>
      <c r="AR68" s="1293"/>
      <c r="AS68" s="1293"/>
      <c r="AT68" s="1293"/>
      <c r="AU68" s="1293"/>
      <c r="AV68" s="1293"/>
      <c r="AW68" s="1293"/>
      <c r="AX68" s="1293"/>
      <c r="AY68" s="1293"/>
      <c r="AZ68" s="1293"/>
      <c r="BA68" s="1293"/>
      <c r="BB68" s="1293"/>
      <c r="BC68" s="1293"/>
      <c r="BD68" s="1293"/>
      <c r="BE68" s="1293"/>
      <c r="BF68" s="1293"/>
      <c r="BG68" s="1293"/>
      <c r="BH68" s="1293"/>
      <c r="BI68" s="1293"/>
      <c r="BJ68" s="1293"/>
      <c r="BK68" s="1293"/>
      <c r="BL68" s="1293"/>
      <c r="BM68" s="1293"/>
      <c r="BN68" s="1293"/>
      <c r="BO68" s="1293"/>
      <c r="BP68" s="1293"/>
      <c r="BQ68" s="1293"/>
      <c r="BR68" s="1293"/>
      <c r="BS68" s="1293"/>
      <c r="BT68" s="1293"/>
      <c r="BU68" s="1293"/>
      <c r="BV68" s="1293"/>
      <c r="BW68" s="1293"/>
      <c r="BX68" s="1293"/>
      <c r="BY68" s="1293"/>
      <c r="BZ68" s="1293"/>
      <c r="CA68" s="1293"/>
      <c r="CB68" s="1293"/>
      <c r="CC68" s="1293"/>
      <c r="CD68" s="1293"/>
      <c r="CE68" s="1293"/>
      <c r="CF68" s="1293"/>
      <c r="CG68" s="1293"/>
      <c r="CH68" s="1293"/>
      <c r="CI68" s="1293"/>
      <c r="CJ68" s="1293"/>
      <c r="CK68" s="1293"/>
      <c r="CL68" s="1293"/>
      <c r="CM68" s="1293"/>
      <c r="CN68" s="1293"/>
      <c r="CO68" s="1293"/>
      <c r="CP68" s="1293"/>
      <c r="CQ68" s="1293"/>
      <c r="CR68" s="1293"/>
      <c r="CS68" s="1293"/>
      <c r="CT68" s="1293"/>
      <c r="CU68" s="1293"/>
      <c r="CV68" s="1293"/>
      <c r="CW68" s="1293"/>
      <c r="CX68" s="1293"/>
      <c r="CY68" s="1293"/>
      <c r="CZ68" s="1293"/>
      <c r="DA68" s="1293"/>
      <c r="DB68" s="1293"/>
      <c r="DC68" s="1294"/>
    </row>
    <row r="69" spans="2:107" x14ac:dyDescent="0.15">
      <c r="B69" s="1280"/>
      <c r="AN69" s="1295"/>
      <c r="AO69" s="1296"/>
      <c r="AP69" s="1296"/>
      <c r="AQ69" s="1296"/>
      <c r="AR69" s="1296"/>
      <c r="AS69" s="1296"/>
      <c r="AT69" s="1296"/>
      <c r="AU69" s="1296"/>
      <c r="AV69" s="1296"/>
      <c r="AW69" s="1296"/>
      <c r="AX69" s="1296"/>
      <c r="AY69" s="1296"/>
      <c r="AZ69" s="1296"/>
      <c r="BA69" s="1296"/>
      <c r="BB69" s="1296"/>
      <c r="BC69" s="1296"/>
      <c r="BD69" s="1296"/>
      <c r="BE69" s="1296"/>
      <c r="BF69" s="1296"/>
      <c r="BG69" s="1296"/>
      <c r="BH69" s="1296"/>
      <c r="BI69" s="1296"/>
      <c r="BJ69" s="1296"/>
      <c r="BK69" s="1296"/>
      <c r="BL69" s="1296"/>
      <c r="BM69" s="1296"/>
      <c r="BN69" s="1296"/>
      <c r="BO69" s="1296"/>
      <c r="BP69" s="1296"/>
      <c r="BQ69" s="1296"/>
      <c r="BR69" s="1296"/>
      <c r="BS69" s="1296"/>
      <c r="BT69" s="1296"/>
      <c r="BU69" s="1296"/>
      <c r="BV69" s="1296"/>
      <c r="BW69" s="1296"/>
      <c r="BX69" s="1296"/>
      <c r="BY69" s="1296"/>
      <c r="BZ69" s="1296"/>
      <c r="CA69" s="1296"/>
      <c r="CB69" s="1296"/>
      <c r="CC69" s="1296"/>
      <c r="CD69" s="1296"/>
      <c r="CE69" s="1296"/>
      <c r="CF69" s="1296"/>
      <c r="CG69" s="1296"/>
      <c r="CH69" s="1296"/>
      <c r="CI69" s="1296"/>
      <c r="CJ69" s="1296"/>
      <c r="CK69" s="1296"/>
      <c r="CL69" s="1296"/>
      <c r="CM69" s="1296"/>
      <c r="CN69" s="1296"/>
      <c r="CO69" s="1296"/>
      <c r="CP69" s="1296"/>
      <c r="CQ69" s="1296"/>
      <c r="CR69" s="1296"/>
      <c r="CS69" s="1296"/>
      <c r="CT69" s="1296"/>
      <c r="CU69" s="1296"/>
      <c r="CV69" s="1296"/>
      <c r="CW69" s="1296"/>
      <c r="CX69" s="1296"/>
      <c r="CY69" s="1296"/>
      <c r="CZ69" s="1296"/>
      <c r="DA69" s="1296"/>
      <c r="DB69" s="1296"/>
      <c r="DC69" s="1297"/>
    </row>
    <row r="70" spans="2:107" x14ac:dyDescent="0.15">
      <c r="B70" s="1280"/>
      <c r="H70" s="1323"/>
      <c r="I70" s="1323"/>
      <c r="J70" s="1324"/>
      <c r="K70" s="1324"/>
      <c r="L70" s="1325"/>
      <c r="M70" s="1324"/>
      <c r="N70" s="1325"/>
      <c r="AN70" s="1298"/>
      <c r="AO70" s="1298"/>
      <c r="AP70" s="1298"/>
      <c r="AZ70" s="1298"/>
      <c r="BA70" s="1298"/>
      <c r="BB70" s="1298"/>
      <c r="BL70" s="1298"/>
      <c r="BM70" s="1298"/>
      <c r="BN70" s="1298"/>
      <c r="BX70" s="1298"/>
      <c r="BY70" s="1298"/>
      <c r="BZ70" s="1298"/>
      <c r="CJ70" s="1298"/>
      <c r="CK70" s="1298"/>
      <c r="CL70" s="1298"/>
      <c r="CV70" s="1298"/>
      <c r="CW70" s="1298"/>
      <c r="CX70" s="1298"/>
    </row>
    <row r="71" spans="2:107" x14ac:dyDescent="0.15">
      <c r="B71" s="1280"/>
      <c r="G71" s="1326"/>
      <c r="I71" s="1327"/>
      <c r="J71" s="1324"/>
      <c r="K71" s="1324"/>
      <c r="L71" s="1325"/>
      <c r="M71" s="1324"/>
      <c r="N71" s="1325"/>
      <c r="AM71" s="1326"/>
      <c r="AN71" s="1273" t="s">
        <v>608</v>
      </c>
    </row>
    <row r="72" spans="2:107" x14ac:dyDescent="0.15">
      <c r="B72" s="1280"/>
      <c r="G72" s="1299"/>
      <c r="H72" s="1299"/>
      <c r="I72" s="1299"/>
      <c r="J72" s="1299"/>
      <c r="K72" s="1300"/>
      <c r="L72" s="1300"/>
      <c r="M72" s="1301"/>
      <c r="N72" s="1301"/>
      <c r="AN72" s="1302"/>
      <c r="AO72" s="1303"/>
      <c r="AP72" s="1303"/>
      <c r="AQ72" s="1303"/>
      <c r="AR72" s="1303"/>
      <c r="AS72" s="1303"/>
      <c r="AT72" s="1303"/>
      <c r="AU72" s="1303"/>
      <c r="AV72" s="1303"/>
      <c r="AW72" s="1303"/>
      <c r="AX72" s="1303"/>
      <c r="AY72" s="1303"/>
      <c r="AZ72" s="1303"/>
      <c r="BA72" s="1303"/>
      <c r="BB72" s="1303"/>
      <c r="BC72" s="1303"/>
      <c r="BD72" s="1303"/>
      <c r="BE72" s="1303"/>
      <c r="BF72" s="1303"/>
      <c r="BG72" s="1303"/>
      <c r="BH72" s="1303"/>
      <c r="BI72" s="1303"/>
      <c r="BJ72" s="1303"/>
      <c r="BK72" s="1303"/>
      <c r="BL72" s="1303"/>
      <c r="BM72" s="1303"/>
      <c r="BN72" s="1303"/>
      <c r="BO72" s="1304"/>
      <c r="BP72" s="1305" t="s">
        <v>561</v>
      </c>
      <c r="BQ72" s="1305"/>
      <c r="BR72" s="1305"/>
      <c r="BS72" s="1305"/>
      <c r="BT72" s="1305"/>
      <c r="BU72" s="1305"/>
      <c r="BV72" s="1305"/>
      <c r="BW72" s="1305"/>
      <c r="BX72" s="1305" t="s">
        <v>562</v>
      </c>
      <c r="BY72" s="1305"/>
      <c r="BZ72" s="1305"/>
      <c r="CA72" s="1305"/>
      <c r="CB72" s="1305"/>
      <c r="CC72" s="1305"/>
      <c r="CD72" s="1305"/>
      <c r="CE72" s="1305"/>
      <c r="CF72" s="1305" t="s">
        <v>563</v>
      </c>
      <c r="CG72" s="1305"/>
      <c r="CH72" s="1305"/>
      <c r="CI72" s="1305"/>
      <c r="CJ72" s="1305"/>
      <c r="CK72" s="1305"/>
      <c r="CL72" s="1305"/>
      <c r="CM72" s="1305"/>
      <c r="CN72" s="1305" t="s">
        <v>564</v>
      </c>
      <c r="CO72" s="1305"/>
      <c r="CP72" s="1305"/>
      <c r="CQ72" s="1305"/>
      <c r="CR72" s="1305"/>
      <c r="CS72" s="1305"/>
      <c r="CT72" s="1305"/>
      <c r="CU72" s="1305"/>
      <c r="CV72" s="1305" t="s">
        <v>565</v>
      </c>
      <c r="CW72" s="1305"/>
      <c r="CX72" s="1305"/>
      <c r="CY72" s="1305"/>
      <c r="CZ72" s="1305"/>
      <c r="DA72" s="1305"/>
      <c r="DB72" s="1305"/>
      <c r="DC72" s="1305"/>
    </row>
    <row r="73" spans="2:107" x14ac:dyDescent="0.15">
      <c r="B73" s="1280"/>
      <c r="G73" s="1306"/>
      <c r="H73" s="1306"/>
      <c r="I73" s="1306"/>
      <c r="J73" s="1306"/>
      <c r="K73" s="1328"/>
      <c r="L73" s="1328"/>
      <c r="M73" s="1328"/>
      <c r="N73" s="1328"/>
      <c r="AM73" s="1298"/>
      <c r="AN73" s="1309" t="s">
        <v>609</v>
      </c>
      <c r="AO73" s="1309"/>
      <c r="AP73" s="1309"/>
      <c r="AQ73" s="1309"/>
      <c r="AR73" s="1309"/>
      <c r="AS73" s="1309"/>
      <c r="AT73" s="1309"/>
      <c r="AU73" s="1309"/>
      <c r="AV73" s="1309"/>
      <c r="AW73" s="1309"/>
      <c r="AX73" s="1309"/>
      <c r="AY73" s="1309"/>
      <c r="AZ73" s="1309"/>
      <c r="BA73" s="1309"/>
      <c r="BB73" s="1309" t="s">
        <v>610</v>
      </c>
      <c r="BC73" s="1309"/>
      <c r="BD73" s="1309"/>
      <c r="BE73" s="1309"/>
      <c r="BF73" s="1309"/>
      <c r="BG73" s="1309"/>
      <c r="BH73" s="1309"/>
      <c r="BI73" s="1309"/>
      <c r="BJ73" s="1309"/>
      <c r="BK73" s="1309"/>
      <c r="BL73" s="1309"/>
      <c r="BM73" s="1309"/>
      <c r="BN73" s="1309"/>
      <c r="BO73" s="1309"/>
      <c r="BP73" s="1310">
        <v>39.4</v>
      </c>
      <c r="BQ73" s="1310"/>
      <c r="BR73" s="1310"/>
      <c r="BS73" s="1310"/>
      <c r="BT73" s="1310"/>
      <c r="BU73" s="1310"/>
      <c r="BV73" s="1310"/>
      <c r="BW73" s="1310"/>
      <c r="BX73" s="1310">
        <v>38.299999999999997</v>
      </c>
      <c r="BY73" s="1310"/>
      <c r="BZ73" s="1310"/>
      <c r="CA73" s="1310"/>
      <c r="CB73" s="1310"/>
      <c r="CC73" s="1310"/>
      <c r="CD73" s="1310"/>
      <c r="CE73" s="1310"/>
      <c r="CF73" s="1310">
        <v>53.5</v>
      </c>
      <c r="CG73" s="1310"/>
      <c r="CH73" s="1310"/>
      <c r="CI73" s="1310"/>
      <c r="CJ73" s="1310"/>
      <c r="CK73" s="1310"/>
      <c r="CL73" s="1310"/>
      <c r="CM73" s="1310"/>
      <c r="CN73" s="1310">
        <v>54.1</v>
      </c>
      <c r="CO73" s="1310"/>
      <c r="CP73" s="1310"/>
      <c r="CQ73" s="1310"/>
      <c r="CR73" s="1310"/>
      <c r="CS73" s="1310"/>
      <c r="CT73" s="1310"/>
      <c r="CU73" s="1310"/>
      <c r="CV73" s="1310">
        <v>42.2</v>
      </c>
      <c r="CW73" s="1310"/>
      <c r="CX73" s="1310"/>
      <c r="CY73" s="1310"/>
      <c r="CZ73" s="1310"/>
      <c r="DA73" s="1310"/>
      <c r="DB73" s="1310"/>
      <c r="DC73" s="1310"/>
    </row>
    <row r="74" spans="2:107" x14ac:dyDescent="0.15">
      <c r="B74" s="1280"/>
      <c r="G74" s="1306"/>
      <c r="H74" s="1306"/>
      <c r="I74" s="1306"/>
      <c r="J74" s="1306"/>
      <c r="K74" s="1328"/>
      <c r="L74" s="1328"/>
      <c r="M74" s="1328"/>
      <c r="N74" s="1328"/>
      <c r="AM74" s="1298"/>
      <c r="AN74" s="1309"/>
      <c r="AO74" s="1309"/>
      <c r="AP74" s="1309"/>
      <c r="AQ74" s="1309"/>
      <c r="AR74" s="1309"/>
      <c r="AS74" s="1309"/>
      <c r="AT74" s="1309"/>
      <c r="AU74" s="1309"/>
      <c r="AV74" s="1309"/>
      <c r="AW74" s="1309"/>
      <c r="AX74" s="1309"/>
      <c r="AY74" s="1309"/>
      <c r="AZ74" s="1309"/>
      <c r="BA74" s="1309"/>
      <c r="BB74" s="1309"/>
      <c r="BC74" s="1309"/>
      <c r="BD74" s="1309"/>
      <c r="BE74" s="1309"/>
      <c r="BF74" s="1309"/>
      <c r="BG74" s="1309"/>
      <c r="BH74" s="1309"/>
      <c r="BI74" s="1309"/>
      <c r="BJ74" s="1309"/>
      <c r="BK74" s="1309"/>
      <c r="BL74" s="1309"/>
      <c r="BM74" s="1309"/>
      <c r="BN74" s="1309"/>
      <c r="BO74" s="1309"/>
      <c r="BP74" s="1310"/>
      <c r="BQ74" s="1310"/>
      <c r="BR74" s="1310"/>
      <c r="BS74" s="1310"/>
      <c r="BT74" s="1310"/>
      <c r="BU74" s="1310"/>
      <c r="BV74" s="1310"/>
      <c r="BW74" s="1310"/>
      <c r="BX74" s="1310"/>
      <c r="BY74" s="1310"/>
      <c r="BZ74" s="1310"/>
      <c r="CA74" s="1310"/>
      <c r="CB74" s="1310"/>
      <c r="CC74" s="1310"/>
      <c r="CD74" s="1310"/>
      <c r="CE74" s="1310"/>
      <c r="CF74" s="1310"/>
      <c r="CG74" s="1310"/>
      <c r="CH74" s="1310"/>
      <c r="CI74" s="1310"/>
      <c r="CJ74" s="1310"/>
      <c r="CK74" s="1310"/>
      <c r="CL74" s="1310"/>
      <c r="CM74" s="1310"/>
      <c r="CN74" s="1310"/>
      <c r="CO74" s="1310"/>
      <c r="CP74" s="1310"/>
      <c r="CQ74" s="1310"/>
      <c r="CR74" s="1310"/>
      <c r="CS74" s="1310"/>
      <c r="CT74" s="1310"/>
      <c r="CU74" s="1310"/>
      <c r="CV74" s="1310"/>
      <c r="CW74" s="1310"/>
      <c r="CX74" s="1310"/>
      <c r="CY74" s="1310"/>
      <c r="CZ74" s="1310"/>
      <c r="DA74" s="1310"/>
      <c r="DB74" s="1310"/>
      <c r="DC74" s="1310"/>
    </row>
    <row r="75" spans="2:107" x14ac:dyDescent="0.15">
      <c r="B75" s="1280"/>
      <c r="G75" s="1306"/>
      <c r="H75" s="1306"/>
      <c r="I75" s="1299"/>
      <c r="J75" s="1299"/>
      <c r="K75" s="1308"/>
      <c r="L75" s="1308"/>
      <c r="M75" s="1308"/>
      <c r="N75" s="1308"/>
      <c r="AM75" s="1298"/>
      <c r="AN75" s="1309"/>
      <c r="AO75" s="1309"/>
      <c r="AP75" s="1309"/>
      <c r="AQ75" s="1309"/>
      <c r="AR75" s="1309"/>
      <c r="AS75" s="1309"/>
      <c r="AT75" s="1309"/>
      <c r="AU75" s="1309"/>
      <c r="AV75" s="1309"/>
      <c r="AW75" s="1309"/>
      <c r="AX75" s="1309"/>
      <c r="AY75" s="1309"/>
      <c r="AZ75" s="1309"/>
      <c r="BA75" s="1309"/>
      <c r="BB75" s="1309" t="s">
        <v>615</v>
      </c>
      <c r="BC75" s="1309"/>
      <c r="BD75" s="1309"/>
      <c r="BE75" s="1309"/>
      <c r="BF75" s="1309"/>
      <c r="BG75" s="1309"/>
      <c r="BH75" s="1309"/>
      <c r="BI75" s="1309"/>
      <c r="BJ75" s="1309"/>
      <c r="BK75" s="1309"/>
      <c r="BL75" s="1309"/>
      <c r="BM75" s="1309"/>
      <c r="BN75" s="1309"/>
      <c r="BO75" s="1309"/>
      <c r="BP75" s="1310">
        <v>12.1</v>
      </c>
      <c r="BQ75" s="1310"/>
      <c r="BR75" s="1310"/>
      <c r="BS75" s="1310"/>
      <c r="BT75" s="1310"/>
      <c r="BU75" s="1310"/>
      <c r="BV75" s="1310"/>
      <c r="BW75" s="1310"/>
      <c r="BX75" s="1310">
        <v>11.7</v>
      </c>
      <c r="BY75" s="1310"/>
      <c r="BZ75" s="1310"/>
      <c r="CA75" s="1310"/>
      <c r="CB75" s="1310"/>
      <c r="CC75" s="1310"/>
      <c r="CD75" s="1310"/>
      <c r="CE75" s="1310"/>
      <c r="CF75" s="1310">
        <v>11.6</v>
      </c>
      <c r="CG75" s="1310"/>
      <c r="CH75" s="1310"/>
      <c r="CI75" s="1310"/>
      <c r="CJ75" s="1310"/>
      <c r="CK75" s="1310"/>
      <c r="CL75" s="1310"/>
      <c r="CM75" s="1310"/>
      <c r="CN75" s="1310">
        <v>9.6999999999999993</v>
      </c>
      <c r="CO75" s="1310"/>
      <c r="CP75" s="1310"/>
      <c r="CQ75" s="1310"/>
      <c r="CR75" s="1310"/>
      <c r="CS75" s="1310"/>
      <c r="CT75" s="1310"/>
      <c r="CU75" s="1310"/>
      <c r="CV75" s="1310">
        <v>8.1</v>
      </c>
      <c r="CW75" s="1310"/>
      <c r="CX75" s="1310"/>
      <c r="CY75" s="1310"/>
      <c r="CZ75" s="1310"/>
      <c r="DA75" s="1310"/>
      <c r="DB75" s="1310"/>
      <c r="DC75" s="1310"/>
    </row>
    <row r="76" spans="2:107" x14ac:dyDescent="0.15">
      <c r="B76" s="1280"/>
      <c r="G76" s="1306"/>
      <c r="H76" s="1306"/>
      <c r="I76" s="1299"/>
      <c r="J76" s="1299"/>
      <c r="K76" s="1308"/>
      <c r="L76" s="1308"/>
      <c r="M76" s="1308"/>
      <c r="N76" s="1308"/>
      <c r="AM76" s="1298"/>
      <c r="AN76" s="1309"/>
      <c r="AO76" s="1309"/>
      <c r="AP76" s="1309"/>
      <c r="AQ76" s="1309"/>
      <c r="AR76" s="1309"/>
      <c r="AS76" s="1309"/>
      <c r="AT76" s="1309"/>
      <c r="AU76" s="1309"/>
      <c r="AV76" s="1309"/>
      <c r="AW76" s="1309"/>
      <c r="AX76" s="1309"/>
      <c r="AY76" s="1309"/>
      <c r="AZ76" s="1309"/>
      <c r="BA76" s="1309"/>
      <c r="BB76" s="1309"/>
      <c r="BC76" s="1309"/>
      <c r="BD76" s="1309"/>
      <c r="BE76" s="1309"/>
      <c r="BF76" s="1309"/>
      <c r="BG76" s="1309"/>
      <c r="BH76" s="1309"/>
      <c r="BI76" s="1309"/>
      <c r="BJ76" s="1309"/>
      <c r="BK76" s="1309"/>
      <c r="BL76" s="1309"/>
      <c r="BM76" s="1309"/>
      <c r="BN76" s="1309"/>
      <c r="BO76" s="1309"/>
      <c r="BP76" s="1310"/>
      <c r="BQ76" s="1310"/>
      <c r="BR76" s="1310"/>
      <c r="BS76" s="1310"/>
      <c r="BT76" s="1310"/>
      <c r="BU76" s="1310"/>
      <c r="BV76" s="1310"/>
      <c r="BW76" s="1310"/>
      <c r="BX76" s="1310"/>
      <c r="BY76" s="1310"/>
      <c r="BZ76" s="1310"/>
      <c r="CA76" s="1310"/>
      <c r="CB76" s="1310"/>
      <c r="CC76" s="1310"/>
      <c r="CD76" s="1310"/>
      <c r="CE76" s="1310"/>
      <c r="CF76" s="1310"/>
      <c r="CG76" s="1310"/>
      <c r="CH76" s="1310"/>
      <c r="CI76" s="1310"/>
      <c r="CJ76" s="1310"/>
      <c r="CK76" s="1310"/>
      <c r="CL76" s="1310"/>
      <c r="CM76" s="1310"/>
      <c r="CN76" s="1310"/>
      <c r="CO76" s="1310"/>
      <c r="CP76" s="1310"/>
      <c r="CQ76" s="1310"/>
      <c r="CR76" s="1310"/>
      <c r="CS76" s="1310"/>
      <c r="CT76" s="1310"/>
      <c r="CU76" s="1310"/>
      <c r="CV76" s="1310"/>
      <c r="CW76" s="1310"/>
      <c r="CX76" s="1310"/>
      <c r="CY76" s="1310"/>
      <c r="CZ76" s="1310"/>
      <c r="DA76" s="1310"/>
      <c r="DB76" s="1310"/>
      <c r="DC76" s="1310"/>
    </row>
    <row r="77" spans="2:107" x14ac:dyDescent="0.15">
      <c r="B77" s="1280"/>
      <c r="G77" s="1299"/>
      <c r="H77" s="1299"/>
      <c r="I77" s="1299"/>
      <c r="J77" s="1299"/>
      <c r="K77" s="1328"/>
      <c r="L77" s="1328"/>
      <c r="M77" s="1328"/>
      <c r="N77" s="1328"/>
      <c r="AN77" s="1305" t="s">
        <v>612</v>
      </c>
      <c r="AO77" s="1305"/>
      <c r="AP77" s="1305"/>
      <c r="AQ77" s="1305"/>
      <c r="AR77" s="1305"/>
      <c r="AS77" s="1305"/>
      <c r="AT77" s="1305"/>
      <c r="AU77" s="1305"/>
      <c r="AV77" s="1305"/>
      <c r="AW77" s="1305"/>
      <c r="AX77" s="1305"/>
      <c r="AY77" s="1305"/>
      <c r="AZ77" s="1305"/>
      <c r="BA77" s="1305"/>
      <c r="BB77" s="1309" t="s">
        <v>610</v>
      </c>
      <c r="BC77" s="1309"/>
      <c r="BD77" s="1309"/>
      <c r="BE77" s="1309"/>
      <c r="BF77" s="1309"/>
      <c r="BG77" s="1309"/>
      <c r="BH77" s="1309"/>
      <c r="BI77" s="1309"/>
      <c r="BJ77" s="1309"/>
      <c r="BK77" s="1309"/>
      <c r="BL77" s="1309"/>
      <c r="BM77" s="1309"/>
      <c r="BN77" s="1309"/>
      <c r="BO77" s="1309"/>
      <c r="BP77" s="1310">
        <v>13.1</v>
      </c>
      <c r="BQ77" s="1310"/>
      <c r="BR77" s="1310"/>
      <c r="BS77" s="1310"/>
      <c r="BT77" s="1310"/>
      <c r="BU77" s="1310"/>
      <c r="BV77" s="1310"/>
      <c r="BW77" s="1310"/>
      <c r="BX77" s="1310">
        <v>0</v>
      </c>
      <c r="BY77" s="1310"/>
      <c r="BZ77" s="1310"/>
      <c r="CA77" s="1310"/>
      <c r="CB77" s="1310"/>
      <c r="CC77" s="1310"/>
      <c r="CD77" s="1310"/>
      <c r="CE77" s="1310"/>
      <c r="CF77" s="1310">
        <v>0</v>
      </c>
      <c r="CG77" s="1310"/>
      <c r="CH77" s="1310"/>
      <c r="CI77" s="1310"/>
      <c r="CJ77" s="1310"/>
      <c r="CK77" s="1310"/>
      <c r="CL77" s="1310"/>
      <c r="CM77" s="1310"/>
      <c r="CN77" s="1310">
        <v>0</v>
      </c>
      <c r="CO77" s="1310"/>
      <c r="CP77" s="1310"/>
      <c r="CQ77" s="1310"/>
      <c r="CR77" s="1310"/>
      <c r="CS77" s="1310"/>
      <c r="CT77" s="1310"/>
      <c r="CU77" s="1310"/>
      <c r="CV77" s="1310">
        <v>3.1</v>
      </c>
      <c r="CW77" s="1310"/>
      <c r="CX77" s="1310"/>
      <c r="CY77" s="1310"/>
      <c r="CZ77" s="1310"/>
      <c r="DA77" s="1310"/>
      <c r="DB77" s="1310"/>
      <c r="DC77" s="1310"/>
    </row>
    <row r="78" spans="2:107" x14ac:dyDescent="0.15">
      <c r="B78" s="1280"/>
      <c r="G78" s="1299"/>
      <c r="H78" s="1299"/>
      <c r="I78" s="1299"/>
      <c r="J78" s="1299"/>
      <c r="K78" s="1328"/>
      <c r="L78" s="1328"/>
      <c r="M78" s="1328"/>
      <c r="N78" s="1328"/>
      <c r="AN78" s="1305"/>
      <c r="AO78" s="1305"/>
      <c r="AP78" s="1305"/>
      <c r="AQ78" s="1305"/>
      <c r="AR78" s="1305"/>
      <c r="AS78" s="1305"/>
      <c r="AT78" s="1305"/>
      <c r="AU78" s="1305"/>
      <c r="AV78" s="1305"/>
      <c r="AW78" s="1305"/>
      <c r="AX78" s="1305"/>
      <c r="AY78" s="1305"/>
      <c r="AZ78" s="1305"/>
      <c r="BA78" s="1305"/>
      <c r="BB78" s="1309"/>
      <c r="BC78" s="1309"/>
      <c r="BD78" s="1309"/>
      <c r="BE78" s="1309"/>
      <c r="BF78" s="1309"/>
      <c r="BG78" s="1309"/>
      <c r="BH78" s="1309"/>
      <c r="BI78" s="1309"/>
      <c r="BJ78" s="1309"/>
      <c r="BK78" s="1309"/>
      <c r="BL78" s="1309"/>
      <c r="BM78" s="1309"/>
      <c r="BN78" s="1309"/>
      <c r="BO78" s="1309"/>
      <c r="BP78" s="1310"/>
      <c r="BQ78" s="1310"/>
      <c r="BR78" s="1310"/>
      <c r="BS78" s="1310"/>
      <c r="BT78" s="1310"/>
      <c r="BU78" s="1310"/>
      <c r="BV78" s="1310"/>
      <c r="BW78" s="1310"/>
      <c r="BX78" s="1310"/>
      <c r="BY78" s="1310"/>
      <c r="BZ78" s="1310"/>
      <c r="CA78" s="1310"/>
      <c r="CB78" s="1310"/>
      <c r="CC78" s="1310"/>
      <c r="CD78" s="1310"/>
      <c r="CE78" s="1310"/>
      <c r="CF78" s="1310"/>
      <c r="CG78" s="1310"/>
      <c r="CH78" s="1310"/>
      <c r="CI78" s="1310"/>
      <c r="CJ78" s="1310"/>
      <c r="CK78" s="1310"/>
      <c r="CL78" s="1310"/>
      <c r="CM78" s="1310"/>
      <c r="CN78" s="1310"/>
      <c r="CO78" s="1310"/>
      <c r="CP78" s="1310"/>
      <c r="CQ78" s="1310"/>
      <c r="CR78" s="1310"/>
      <c r="CS78" s="1310"/>
      <c r="CT78" s="1310"/>
      <c r="CU78" s="1310"/>
      <c r="CV78" s="1310"/>
      <c r="CW78" s="1310"/>
      <c r="CX78" s="1310"/>
      <c r="CY78" s="1310"/>
      <c r="CZ78" s="1310"/>
      <c r="DA78" s="1310"/>
      <c r="DB78" s="1310"/>
      <c r="DC78" s="1310"/>
    </row>
    <row r="79" spans="2:107" x14ac:dyDescent="0.15">
      <c r="B79" s="1280"/>
      <c r="G79" s="1299"/>
      <c r="H79" s="1299"/>
      <c r="I79" s="1313"/>
      <c r="J79" s="1313"/>
      <c r="K79" s="1329"/>
      <c r="L79" s="1329"/>
      <c r="M79" s="1329"/>
      <c r="N79" s="1329"/>
      <c r="AN79" s="1305"/>
      <c r="AO79" s="1305"/>
      <c r="AP79" s="1305"/>
      <c r="AQ79" s="1305"/>
      <c r="AR79" s="1305"/>
      <c r="AS79" s="1305"/>
      <c r="AT79" s="1305"/>
      <c r="AU79" s="1305"/>
      <c r="AV79" s="1305"/>
      <c r="AW79" s="1305"/>
      <c r="AX79" s="1305"/>
      <c r="AY79" s="1305"/>
      <c r="AZ79" s="1305"/>
      <c r="BA79" s="1305"/>
      <c r="BB79" s="1309" t="s">
        <v>615</v>
      </c>
      <c r="BC79" s="1309"/>
      <c r="BD79" s="1309"/>
      <c r="BE79" s="1309"/>
      <c r="BF79" s="1309"/>
      <c r="BG79" s="1309"/>
      <c r="BH79" s="1309"/>
      <c r="BI79" s="1309"/>
      <c r="BJ79" s="1309"/>
      <c r="BK79" s="1309"/>
      <c r="BL79" s="1309"/>
      <c r="BM79" s="1309"/>
      <c r="BN79" s="1309"/>
      <c r="BO79" s="1309"/>
      <c r="BP79" s="1310">
        <v>8.9</v>
      </c>
      <c r="BQ79" s="1310"/>
      <c r="BR79" s="1310"/>
      <c r="BS79" s="1310"/>
      <c r="BT79" s="1310"/>
      <c r="BU79" s="1310"/>
      <c r="BV79" s="1310"/>
      <c r="BW79" s="1310"/>
      <c r="BX79" s="1310">
        <v>7.9</v>
      </c>
      <c r="BY79" s="1310"/>
      <c r="BZ79" s="1310"/>
      <c r="CA79" s="1310"/>
      <c r="CB79" s="1310"/>
      <c r="CC79" s="1310"/>
      <c r="CD79" s="1310"/>
      <c r="CE79" s="1310"/>
      <c r="CF79" s="1310">
        <v>7.9</v>
      </c>
      <c r="CG79" s="1310"/>
      <c r="CH79" s="1310"/>
      <c r="CI79" s="1310"/>
      <c r="CJ79" s="1310"/>
      <c r="CK79" s="1310"/>
      <c r="CL79" s="1310"/>
      <c r="CM79" s="1310"/>
      <c r="CN79" s="1310">
        <v>7.8</v>
      </c>
      <c r="CO79" s="1310"/>
      <c r="CP79" s="1310"/>
      <c r="CQ79" s="1310"/>
      <c r="CR79" s="1310"/>
      <c r="CS79" s="1310"/>
      <c r="CT79" s="1310"/>
      <c r="CU79" s="1310"/>
      <c r="CV79" s="1310">
        <v>7.9</v>
      </c>
      <c r="CW79" s="1310"/>
      <c r="CX79" s="1310"/>
      <c r="CY79" s="1310"/>
      <c r="CZ79" s="1310"/>
      <c r="DA79" s="1310"/>
      <c r="DB79" s="1310"/>
      <c r="DC79" s="1310"/>
    </row>
    <row r="80" spans="2:107" x14ac:dyDescent="0.15">
      <c r="B80" s="1280"/>
      <c r="G80" s="1299"/>
      <c r="H80" s="1299"/>
      <c r="I80" s="1313"/>
      <c r="J80" s="1313"/>
      <c r="K80" s="1329"/>
      <c r="L80" s="1329"/>
      <c r="M80" s="1329"/>
      <c r="N80" s="1329"/>
      <c r="AN80" s="1305"/>
      <c r="AO80" s="1305"/>
      <c r="AP80" s="1305"/>
      <c r="AQ80" s="1305"/>
      <c r="AR80" s="1305"/>
      <c r="AS80" s="1305"/>
      <c r="AT80" s="1305"/>
      <c r="AU80" s="1305"/>
      <c r="AV80" s="1305"/>
      <c r="AW80" s="1305"/>
      <c r="AX80" s="1305"/>
      <c r="AY80" s="1305"/>
      <c r="AZ80" s="1305"/>
      <c r="BA80" s="1305"/>
      <c r="BB80" s="1309"/>
      <c r="BC80" s="1309"/>
      <c r="BD80" s="1309"/>
      <c r="BE80" s="1309"/>
      <c r="BF80" s="1309"/>
      <c r="BG80" s="1309"/>
      <c r="BH80" s="1309"/>
      <c r="BI80" s="1309"/>
      <c r="BJ80" s="1309"/>
      <c r="BK80" s="1309"/>
      <c r="BL80" s="1309"/>
      <c r="BM80" s="1309"/>
      <c r="BN80" s="1309"/>
      <c r="BO80" s="1309"/>
      <c r="BP80" s="1310"/>
      <c r="BQ80" s="1310"/>
      <c r="BR80" s="1310"/>
      <c r="BS80" s="1310"/>
      <c r="BT80" s="1310"/>
      <c r="BU80" s="1310"/>
      <c r="BV80" s="1310"/>
      <c r="BW80" s="1310"/>
      <c r="BX80" s="1310"/>
      <c r="BY80" s="1310"/>
      <c r="BZ80" s="1310"/>
      <c r="CA80" s="1310"/>
      <c r="CB80" s="1310"/>
      <c r="CC80" s="1310"/>
      <c r="CD80" s="1310"/>
      <c r="CE80" s="1310"/>
      <c r="CF80" s="1310"/>
      <c r="CG80" s="1310"/>
      <c r="CH80" s="1310"/>
      <c r="CI80" s="1310"/>
      <c r="CJ80" s="1310"/>
      <c r="CK80" s="1310"/>
      <c r="CL80" s="1310"/>
      <c r="CM80" s="1310"/>
      <c r="CN80" s="1310"/>
      <c r="CO80" s="1310"/>
      <c r="CP80" s="1310"/>
      <c r="CQ80" s="1310"/>
      <c r="CR80" s="1310"/>
      <c r="CS80" s="1310"/>
      <c r="CT80" s="1310"/>
      <c r="CU80" s="1310"/>
      <c r="CV80" s="1310"/>
      <c r="CW80" s="1310"/>
      <c r="CX80" s="1310"/>
      <c r="CY80" s="1310"/>
      <c r="CZ80" s="1310"/>
      <c r="DA80" s="1310"/>
      <c r="DB80" s="1310"/>
      <c r="DC80" s="1310"/>
    </row>
    <row r="81" spans="2:109" x14ac:dyDescent="0.15">
      <c r="B81" s="1280"/>
    </row>
    <row r="82" spans="2:109" ht="17.25" x14ac:dyDescent="0.15">
      <c r="B82" s="1280"/>
      <c r="K82" s="1330"/>
      <c r="L82" s="1330"/>
      <c r="M82" s="1330"/>
      <c r="N82" s="1330"/>
      <c r="AQ82" s="1330"/>
      <c r="AR82" s="1330"/>
      <c r="AS82" s="1330"/>
      <c r="AT82" s="1330"/>
      <c r="BC82" s="1330"/>
      <c r="BD82" s="1330"/>
      <c r="BE82" s="1330"/>
      <c r="BF82" s="1330"/>
      <c r="BO82" s="1330"/>
      <c r="BP82" s="1330"/>
      <c r="BQ82" s="1330"/>
      <c r="BR82" s="1330"/>
      <c r="CA82" s="1330"/>
      <c r="CB82" s="1330"/>
      <c r="CC82" s="1330"/>
      <c r="CD82" s="1330"/>
      <c r="CM82" s="1330"/>
      <c r="CN82" s="1330"/>
      <c r="CO82" s="1330"/>
      <c r="CP82" s="1330"/>
      <c r="CY82" s="1330"/>
      <c r="CZ82" s="1330"/>
      <c r="DA82" s="1330"/>
      <c r="DB82" s="1330"/>
      <c r="DC82" s="1330"/>
    </row>
    <row r="83" spans="2:109" x14ac:dyDescent="0.15">
      <c r="B83" s="1282"/>
      <c r="C83" s="1283"/>
      <c r="D83" s="1283"/>
      <c r="E83" s="1283"/>
      <c r="F83" s="1283"/>
      <c r="G83" s="1283"/>
      <c r="H83" s="1283"/>
      <c r="I83" s="1283"/>
      <c r="J83" s="1283"/>
      <c r="K83" s="1283"/>
      <c r="L83" s="1283"/>
      <c r="M83" s="1283"/>
      <c r="N83" s="1283"/>
      <c r="O83" s="1283"/>
      <c r="P83" s="1283"/>
      <c r="Q83" s="1283"/>
      <c r="R83" s="1283"/>
      <c r="S83" s="1283"/>
      <c r="T83" s="1283"/>
      <c r="U83" s="1283"/>
      <c r="V83" s="1283"/>
      <c r="W83" s="1283"/>
      <c r="X83" s="1283"/>
      <c r="Y83" s="1283"/>
      <c r="Z83" s="1283"/>
      <c r="AA83" s="1283"/>
      <c r="AB83" s="1283"/>
      <c r="AC83" s="1283"/>
      <c r="AD83" s="1283"/>
      <c r="AE83" s="1283"/>
      <c r="AF83" s="1283"/>
      <c r="AG83" s="1283"/>
      <c r="AH83" s="1283"/>
      <c r="AI83" s="1283"/>
      <c r="AJ83" s="1283"/>
      <c r="AK83" s="1283"/>
      <c r="AL83" s="1283"/>
      <c r="AM83" s="1283"/>
      <c r="AN83" s="1283"/>
      <c r="AO83" s="1283"/>
      <c r="AP83" s="1283"/>
      <c r="AQ83" s="1283"/>
      <c r="AR83" s="1283"/>
      <c r="AS83" s="1283"/>
      <c r="AT83" s="1283"/>
      <c r="AU83" s="1283"/>
      <c r="AV83" s="1283"/>
      <c r="AW83" s="1283"/>
      <c r="AX83" s="1283"/>
      <c r="AY83" s="1283"/>
      <c r="AZ83" s="1283"/>
      <c r="BA83" s="1283"/>
      <c r="BB83" s="1283"/>
      <c r="BC83" s="1283"/>
      <c r="BD83" s="1283"/>
      <c r="BE83" s="1283"/>
      <c r="BF83" s="1283"/>
      <c r="BG83" s="1283"/>
      <c r="BH83" s="1283"/>
      <c r="BI83" s="1283"/>
      <c r="BJ83" s="1283"/>
      <c r="BK83" s="1283"/>
      <c r="BL83" s="1283"/>
      <c r="BM83" s="1283"/>
      <c r="BN83" s="1283"/>
      <c r="BO83" s="1283"/>
      <c r="BP83" s="1283"/>
      <c r="BQ83" s="1283"/>
      <c r="BR83" s="1283"/>
      <c r="BS83" s="1283"/>
      <c r="BT83" s="1283"/>
      <c r="BU83" s="1283"/>
      <c r="BV83" s="1283"/>
      <c r="BW83" s="1283"/>
      <c r="BX83" s="1283"/>
      <c r="BY83" s="1283"/>
      <c r="BZ83" s="1283"/>
      <c r="CA83" s="1283"/>
      <c r="CB83" s="1283"/>
      <c r="CC83" s="1283"/>
      <c r="CD83" s="1283"/>
      <c r="CE83" s="1283"/>
      <c r="CF83" s="1283"/>
      <c r="CG83" s="1283"/>
      <c r="CH83" s="1283"/>
      <c r="CI83" s="1283"/>
      <c r="CJ83" s="1283"/>
      <c r="CK83" s="1283"/>
      <c r="CL83" s="1283"/>
      <c r="CM83" s="1283"/>
      <c r="CN83" s="1283"/>
      <c r="CO83" s="1283"/>
      <c r="CP83" s="1283"/>
      <c r="CQ83" s="1283"/>
      <c r="CR83" s="1283"/>
      <c r="CS83" s="1283"/>
      <c r="CT83" s="1283"/>
      <c r="CU83" s="1283"/>
      <c r="CV83" s="1283"/>
      <c r="CW83" s="1283"/>
      <c r="CX83" s="1283"/>
      <c r="CY83" s="1283"/>
      <c r="CZ83" s="1283"/>
      <c r="DA83" s="1283"/>
      <c r="DB83" s="1283"/>
      <c r="DC83" s="1283"/>
      <c r="DD83" s="1284"/>
    </row>
    <row r="84" spans="2:109" x14ac:dyDescent="0.15">
      <c r="DD84" s="1273"/>
      <c r="DE84" s="1273"/>
    </row>
    <row r="85" spans="2:109" x14ac:dyDescent="0.15">
      <c r="DD85" s="1273"/>
      <c r="DE85" s="1273"/>
    </row>
    <row r="86" spans="2:109" hidden="1" x14ac:dyDescent="0.15">
      <c r="DD86" s="1273"/>
      <c r="DE86" s="1273"/>
    </row>
    <row r="87" spans="2:109" hidden="1" x14ac:dyDescent="0.15">
      <c r="K87" s="1331"/>
      <c r="AQ87" s="1331"/>
      <c r="BC87" s="1331"/>
      <c r="BO87" s="1331"/>
      <c r="CA87" s="1331"/>
      <c r="CM87" s="1331"/>
      <c r="CY87" s="1331"/>
      <c r="DD87" s="1273"/>
      <c r="DE87" s="1273"/>
    </row>
    <row r="88" spans="2:109" hidden="1" x14ac:dyDescent="0.15">
      <c r="DD88" s="1273"/>
      <c r="DE88" s="1273"/>
    </row>
    <row r="89" spans="2:109" hidden="1" x14ac:dyDescent="0.15">
      <c r="DD89" s="1273"/>
      <c r="DE89" s="1273"/>
    </row>
    <row r="90" spans="2:109" hidden="1" x14ac:dyDescent="0.15">
      <c r="DD90" s="1273"/>
      <c r="DE90" s="1273"/>
    </row>
    <row r="91" spans="2:109" hidden="1" x14ac:dyDescent="0.15">
      <c r="DD91" s="1273"/>
      <c r="DE91" s="1273"/>
    </row>
    <row r="92" spans="2:109" ht="13.5" hidden="1" customHeight="1" x14ac:dyDescent="0.15">
      <c r="DD92" s="1273"/>
      <c r="DE92" s="1273"/>
    </row>
    <row r="93" spans="2:109" ht="13.5" hidden="1" customHeight="1" x14ac:dyDescent="0.15">
      <c r="DD93" s="1273"/>
      <c r="DE93" s="1273"/>
    </row>
    <row r="94" spans="2:109" ht="13.5" hidden="1" customHeight="1" x14ac:dyDescent="0.15">
      <c r="DD94" s="1273"/>
      <c r="DE94" s="1273"/>
    </row>
    <row r="95" spans="2:109" ht="13.5" hidden="1" customHeight="1" x14ac:dyDescent="0.15">
      <c r="DD95" s="1273"/>
      <c r="DE95" s="1273"/>
    </row>
    <row r="96" spans="2:109" ht="13.5" hidden="1" customHeight="1" x14ac:dyDescent="0.15">
      <c r="DD96" s="1273"/>
      <c r="DE96" s="1273"/>
    </row>
    <row r="97" s="1273" customFormat="1" ht="13.5" hidden="1" customHeight="1" x14ac:dyDescent="0.15"/>
    <row r="98" s="1273" customFormat="1" ht="13.5" hidden="1" customHeight="1" x14ac:dyDescent="0.15"/>
    <row r="99" s="1273" customFormat="1" ht="13.5" hidden="1" customHeight="1" x14ac:dyDescent="0.15"/>
    <row r="100" s="1273" customFormat="1" ht="13.5" hidden="1" customHeight="1" x14ac:dyDescent="0.15"/>
    <row r="101" s="1273" customFormat="1" ht="13.5" hidden="1" customHeight="1" x14ac:dyDescent="0.15"/>
    <row r="102" s="1273" customFormat="1" ht="13.5" hidden="1" customHeight="1" x14ac:dyDescent="0.15"/>
    <row r="103" s="1273" customFormat="1" ht="13.5" hidden="1" customHeight="1" x14ac:dyDescent="0.15"/>
    <row r="104" s="1273" customFormat="1" ht="13.5" hidden="1" customHeight="1" x14ac:dyDescent="0.15"/>
    <row r="105" s="1273" customFormat="1" ht="13.5" hidden="1" customHeight="1" x14ac:dyDescent="0.15"/>
    <row r="106" s="1273" customFormat="1" ht="13.5" hidden="1" customHeight="1" x14ac:dyDescent="0.15"/>
    <row r="107" s="1273" customFormat="1" ht="13.5" hidden="1" customHeight="1" x14ac:dyDescent="0.15"/>
    <row r="108" s="1273" customFormat="1" ht="13.5" hidden="1" customHeight="1" x14ac:dyDescent="0.15"/>
    <row r="109" s="1273" customFormat="1" ht="13.5" hidden="1" customHeight="1" x14ac:dyDescent="0.15"/>
    <row r="110" s="1273" customFormat="1" ht="13.5" hidden="1" customHeight="1" x14ac:dyDescent="0.15"/>
    <row r="111" s="1273" customFormat="1" ht="13.5" hidden="1" customHeight="1" x14ac:dyDescent="0.15"/>
    <row r="112" s="1273" customFormat="1" ht="13.5" hidden="1" customHeight="1" x14ac:dyDescent="0.15"/>
    <row r="113" s="1273" customFormat="1" ht="13.5" hidden="1" customHeight="1" x14ac:dyDescent="0.15"/>
    <row r="114" s="1273" customFormat="1" ht="13.5" hidden="1" customHeight="1" x14ac:dyDescent="0.15"/>
    <row r="115" s="1273" customFormat="1" ht="13.5" hidden="1" customHeight="1" x14ac:dyDescent="0.15"/>
    <row r="116" s="1273" customFormat="1" ht="13.5" hidden="1" customHeight="1" x14ac:dyDescent="0.15"/>
    <row r="117" s="1273" customFormat="1" ht="13.5" hidden="1" customHeight="1" x14ac:dyDescent="0.15"/>
    <row r="118" s="1273" customFormat="1" ht="13.5" hidden="1" customHeight="1" x14ac:dyDescent="0.15"/>
    <row r="119" s="1273" customFormat="1" ht="13.5" hidden="1" customHeight="1" x14ac:dyDescent="0.15"/>
    <row r="120" s="1273" customFormat="1" ht="13.5" hidden="1" customHeight="1" x14ac:dyDescent="0.15"/>
    <row r="121" s="1273" customFormat="1" ht="13.5" hidden="1" customHeight="1" x14ac:dyDescent="0.15"/>
    <row r="122" s="1273" customFormat="1" ht="13.5" hidden="1" customHeight="1" x14ac:dyDescent="0.15"/>
    <row r="123" s="1273" customFormat="1" ht="13.5" hidden="1" customHeight="1" x14ac:dyDescent="0.15"/>
    <row r="124" s="1273" customFormat="1" ht="13.5" hidden="1" customHeight="1" x14ac:dyDescent="0.15"/>
    <row r="125" s="1273" customFormat="1" ht="13.5" hidden="1" customHeight="1" x14ac:dyDescent="0.15"/>
    <row r="126" s="1273" customFormat="1" ht="13.5" hidden="1" customHeight="1" x14ac:dyDescent="0.15"/>
    <row r="127" s="1273" customFormat="1" ht="13.5" hidden="1" customHeight="1" x14ac:dyDescent="0.15"/>
    <row r="128" s="1273" customFormat="1" ht="13.5" hidden="1" customHeight="1" x14ac:dyDescent="0.15"/>
    <row r="129" s="1273" customFormat="1" ht="13.5" hidden="1" customHeight="1" x14ac:dyDescent="0.15"/>
    <row r="130" s="1273" customFormat="1" ht="13.5" hidden="1" customHeight="1" x14ac:dyDescent="0.15"/>
    <row r="131" s="1273" customFormat="1" ht="13.5" hidden="1" customHeight="1" x14ac:dyDescent="0.15"/>
    <row r="132" s="1273" customFormat="1" ht="13.5" hidden="1" customHeight="1" x14ac:dyDescent="0.15"/>
    <row r="133" s="1273" customFormat="1" ht="13.5" hidden="1" customHeight="1" x14ac:dyDescent="0.15"/>
    <row r="134" s="1273" customFormat="1" ht="13.5" hidden="1" customHeight="1" x14ac:dyDescent="0.15"/>
    <row r="135" s="1273" customFormat="1" ht="13.5" hidden="1" customHeight="1" x14ac:dyDescent="0.15"/>
    <row r="136" s="1273" customFormat="1" ht="13.5" hidden="1" customHeight="1" x14ac:dyDescent="0.15"/>
    <row r="137" s="1273" customFormat="1" ht="13.5" hidden="1" customHeight="1" x14ac:dyDescent="0.15"/>
    <row r="138" s="1273" customFormat="1" ht="13.5" hidden="1" customHeight="1" x14ac:dyDescent="0.15"/>
    <row r="139" s="1273" customFormat="1" ht="13.5" hidden="1" customHeight="1" x14ac:dyDescent="0.15"/>
    <row r="140" s="1273" customFormat="1" ht="13.5" hidden="1" customHeight="1" x14ac:dyDescent="0.15"/>
    <row r="141" s="1273" customFormat="1" ht="13.5" hidden="1" customHeight="1" x14ac:dyDescent="0.15"/>
    <row r="142" s="1273" customFormat="1" ht="13.5" hidden="1" customHeight="1" x14ac:dyDescent="0.15"/>
    <row r="143" s="1273" customFormat="1" ht="13.5" hidden="1" customHeight="1" x14ac:dyDescent="0.15"/>
    <row r="144" s="1273" customFormat="1" ht="13.5" hidden="1" customHeight="1" x14ac:dyDescent="0.15"/>
    <row r="145" s="1273" customFormat="1" ht="13.5" hidden="1" customHeight="1" x14ac:dyDescent="0.15"/>
    <row r="146" s="1273" customFormat="1" ht="13.5" hidden="1" customHeight="1" x14ac:dyDescent="0.15"/>
    <row r="147" s="1273" customFormat="1" ht="13.5" hidden="1" customHeight="1" x14ac:dyDescent="0.15"/>
    <row r="148" s="1273" customFormat="1" ht="13.5" hidden="1" customHeight="1" x14ac:dyDescent="0.15"/>
    <row r="149" s="1273" customFormat="1" ht="13.5" hidden="1" customHeight="1" x14ac:dyDescent="0.15"/>
    <row r="150" s="1273" customFormat="1" ht="13.5" hidden="1" customHeight="1" x14ac:dyDescent="0.15"/>
    <row r="151" s="1273" customFormat="1" ht="13.5" hidden="1" customHeight="1" x14ac:dyDescent="0.15"/>
    <row r="152" s="1273" customFormat="1" ht="13.5" hidden="1" customHeight="1" x14ac:dyDescent="0.15"/>
    <row r="153" s="1273" customFormat="1" ht="13.5" hidden="1" customHeight="1" x14ac:dyDescent="0.15"/>
    <row r="154" s="1273" customFormat="1" ht="13.5" hidden="1" customHeight="1" x14ac:dyDescent="0.15"/>
    <row r="155" s="1273" customFormat="1" ht="13.5" hidden="1" customHeight="1" x14ac:dyDescent="0.15"/>
    <row r="156" s="1273" customFormat="1" ht="13.5" hidden="1" customHeight="1" x14ac:dyDescent="0.15"/>
    <row r="157" s="1273" customFormat="1" ht="13.5" hidden="1" customHeight="1" x14ac:dyDescent="0.15"/>
    <row r="158" s="1273" customFormat="1" ht="13.5" hidden="1" customHeight="1" x14ac:dyDescent="0.15"/>
    <row r="159" s="1273" customFormat="1" ht="13.5" hidden="1" customHeight="1" x14ac:dyDescent="0.15"/>
    <row r="160" s="1273" customFormat="1" ht="13.5" hidden="1" customHeight="1" x14ac:dyDescent="0.15"/>
  </sheetData>
  <sheetProtection algorithmName="SHA-512" hashValue="0CoL3uIJ5TkUd1ySKGu0uhwyiWipjszlt/1cJukbUR8PStkJKuJm5KTDtd4kAmgrc2pArTAxUGqiHLzvKkDGPQ==" saltValue="rRRPGzHmeHRFaw3DYWz3uQ=="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476659-19E7-477A-B4E5-36C6368934F3}">
  <sheetPr>
    <pageSetUpPr fitToPage="1"/>
  </sheetPr>
  <dimension ref="A1:DR125"/>
  <sheetViews>
    <sheetView showGridLines="0" topLeftCell="A82" zoomScaleNormal="100" zoomScaleSheetLayoutView="70" workbookViewId="0">
      <selection activeCell="AN65" sqref="AN65:DC69"/>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507</v>
      </c>
    </row>
  </sheetData>
  <sheetProtection algorithmName="SHA-512" hashValue="MkE7xXJipqV57R1ZFEVg6wTkKJHpihONrmbwzEPIptPg2wXwfyHMpRZ6opJSbJLx72l0tGCx06ZHb0egA1Cr9w==" saltValue="mXCRlRV93UOm/9qHiUCAj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850647-0DBF-40A1-9990-4FC46E4ED953}">
  <sheetPr>
    <pageSetUpPr fitToPage="1"/>
  </sheetPr>
  <dimension ref="A1:DR125"/>
  <sheetViews>
    <sheetView showGridLines="0" zoomScaleNormal="100" zoomScaleSheetLayoutView="55" workbookViewId="0">
      <selection activeCell="AN65" sqref="AN65:DC69"/>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507</v>
      </c>
    </row>
  </sheetData>
  <sheetProtection algorithmName="SHA-512" hashValue="HKnuSu/bX4mfu1yhTHfGbhQoE8JRt63Bo2pJnbOZfZPADd6Nnu3Lywz+pSzK7d30rnfIl1xlxNZNgqf3GrCxYA==" saltValue="xN12Y2E492qI6MBzN4q4b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558</v>
      </c>
      <c r="G2" s="157"/>
      <c r="H2" s="158"/>
    </row>
    <row r="3" spans="1:8" x14ac:dyDescent="0.15">
      <c r="A3" s="154" t="s">
        <v>551</v>
      </c>
      <c r="B3" s="159"/>
      <c r="C3" s="160"/>
      <c r="D3" s="161">
        <v>32876</v>
      </c>
      <c r="E3" s="162"/>
      <c r="F3" s="163">
        <v>75972</v>
      </c>
      <c r="G3" s="164"/>
      <c r="H3" s="165"/>
    </row>
    <row r="4" spans="1:8" x14ac:dyDescent="0.15">
      <c r="A4" s="166"/>
      <c r="B4" s="167"/>
      <c r="C4" s="168"/>
      <c r="D4" s="169">
        <v>11228</v>
      </c>
      <c r="E4" s="170"/>
      <c r="F4" s="171">
        <v>40712</v>
      </c>
      <c r="G4" s="172"/>
      <c r="H4" s="173"/>
    </row>
    <row r="5" spans="1:8" x14ac:dyDescent="0.15">
      <c r="A5" s="154" t="s">
        <v>553</v>
      </c>
      <c r="B5" s="159"/>
      <c r="C5" s="160"/>
      <c r="D5" s="161">
        <v>40435</v>
      </c>
      <c r="E5" s="162"/>
      <c r="F5" s="163">
        <v>79466</v>
      </c>
      <c r="G5" s="164"/>
      <c r="H5" s="165"/>
    </row>
    <row r="6" spans="1:8" x14ac:dyDescent="0.15">
      <c r="A6" s="166"/>
      <c r="B6" s="167"/>
      <c r="C6" s="168"/>
      <c r="D6" s="169">
        <v>10206</v>
      </c>
      <c r="E6" s="170"/>
      <c r="F6" s="171">
        <v>44645</v>
      </c>
      <c r="G6" s="172"/>
      <c r="H6" s="173"/>
    </row>
    <row r="7" spans="1:8" x14ac:dyDescent="0.15">
      <c r="A7" s="154" t="s">
        <v>554</v>
      </c>
      <c r="B7" s="159"/>
      <c r="C7" s="160"/>
      <c r="D7" s="161">
        <v>35696</v>
      </c>
      <c r="E7" s="162"/>
      <c r="F7" s="163">
        <v>90072</v>
      </c>
      <c r="G7" s="164"/>
      <c r="H7" s="165"/>
    </row>
    <row r="8" spans="1:8" x14ac:dyDescent="0.15">
      <c r="A8" s="166"/>
      <c r="B8" s="167"/>
      <c r="C8" s="168"/>
      <c r="D8" s="169">
        <v>10353</v>
      </c>
      <c r="E8" s="170"/>
      <c r="F8" s="171">
        <v>46083</v>
      </c>
      <c r="G8" s="172"/>
      <c r="H8" s="173"/>
    </row>
    <row r="9" spans="1:8" x14ac:dyDescent="0.15">
      <c r="A9" s="154" t="s">
        <v>555</v>
      </c>
      <c r="B9" s="159"/>
      <c r="C9" s="160"/>
      <c r="D9" s="161">
        <v>35205</v>
      </c>
      <c r="E9" s="162"/>
      <c r="F9" s="163">
        <v>88328</v>
      </c>
      <c r="G9" s="164"/>
      <c r="H9" s="165"/>
    </row>
    <row r="10" spans="1:8" x14ac:dyDescent="0.15">
      <c r="A10" s="166"/>
      <c r="B10" s="167"/>
      <c r="C10" s="168"/>
      <c r="D10" s="169">
        <v>13049</v>
      </c>
      <c r="E10" s="170"/>
      <c r="F10" s="171">
        <v>49013</v>
      </c>
      <c r="G10" s="172"/>
      <c r="H10" s="173"/>
    </row>
    <row r="11" spans="1:8" x14ac:dyDescent="0.15">
      <c r="A11" s="154" t="s">
        <v>556</v>
      </c>
      <c r="B11" s="159"/>
      <c r="C11" s="160"/>
      <c r="D11" s="161">
        <v>85355</v>
      </c>
      <c r="E11" s="162"/>
      <c r="F11" s="163">
        <v>103390</v>
      </c>
      <c r="G11" s="164"/>
      <c r="H11" s="165"/>
    </row>
    <row r="12" spans="1:8" x14ac:dyDescent="0.15">
      <c r="A12" s="166"/>
      <c r="B12" s="167"/>
      <c r="C12" s="174"/>
      <c r="D12" s="169">
        <v>45546</v>
      </c>
      <c r="E12" s="170"/>
      <c r="F12" s="171">
        <v>51269</v>
      </c>
      <c r="G12" s="172"/>
      <c r="H12" s="173"/>
    </row>
    <row r="13" spans="1:8" x14ac:dyDescent="0.15">
      <c r="A13" s="154"/>
      <c r="B13" s="159"/>
      <c r="C13" s="175"/>
      <c r="D13" s="176">
        <v>45913</v>
      </c>
      <c r="E13" s="177"/>
      <c r="F13" s="178">
        <v>87446</v>
      </c>
      <c r="G13" s="179"/>
      <c r="H13" s="165"/>
    </row>
    <row r="14" spans="1:8" x14ac:dyDescent="0.15">
      <c r="A14" s="166"/>
      <c r="B14" s="167"/>
      <c r="C14" s="168"/>
      <c r="D14" s="169">
        <v>18076</v>
      </c>
      <c r="E14" s="170"/>
      <c r="F14" s="171">
        <v>46344</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3.93</v>
      </c>
      <c r="C19" s="180">
        <f>ROUND(VALUE(SUBSTITUTE(実質収支比率等に係る経年分析!G$48,"▲","-")),2)</f>
        <v>3.57</v>
      </c>
      <c r="D19" s="180">
        <f>ROUND(VALUE(SUBSTITUTE(実質収支比率等に係る経年分析!H$48,"▲","-")),2)</f>
        <v>2.96</v>
      </c>
      <c r="E19" s="180">
        <f>ROUND(VALUE(SUBSTITUTE(実質収支比率等に係る経年分析!I$48,"▲","-")),2)</f>
        <v>2.92</v>
      </c>
      <c r="F19" s="180">
        <f>ROUND(VALUE(SUBSTITUTE(実質収支比率等に係る経年分析!J$48,"▲","-")),2)</f>
        <v>3.24</v>
      </c>
    </row>
    <row r="20" spans="1:11" x14ac:dyDescent="0.15">
      <c r="A20" s="180" t="s">
        <v>55</v>
      </c>
      <c r="B20" s="180">
        <f>ROUND(VALUE(SUBSTITUTE(実質収支比率等に係る経年分析!F$47,"▲","-")),2)</f>
        <v>8.19</v>
      </c>
      <c r="C20" s="180">
        <f>ROUND(VALUE(SUBSTITUTE(実質収支比率等に係る経年分析!G$47,"▲","-")),2)</f>
        <v>8.5500000000000007</v>
      </c>
      <c r="D20" s="180">
        <f>ROUND(VALUE(SUBSTITUTE(実質収支比率等に係る経年分析!H$47,"▲","-")),2)</f>
        <v>10.77</v>
      </c>
      <c r="E20" s="180">
        <f>ROUND(VALUE(SUBSTITUTE(実質収支比率等に係る経年分析!I$47,"▲","-")),2)</f>
        <v>10.73</v>
      </c>
      <c r="F20" s="180">
        <f>ROUND(VALUE(SUBSTITUTE(実質収支比率等に係る経年分析!J$47,"▲","-")),2)</f>
        <v>10.76</v>
      </c>
    </row>
    <row r="21" spans="1:11" x14ac:dyDescent="0.15">
      <c r="A21" s="180" t="s">
        <v>56</v>
      </c>
      <c r="B21" s="180">
        <f>IF(ISNUMBER(VALUE(SUBSTITUTE(実質収支比率等に係る経年分析!F$49,"▲","-"))),ROUND(VALUE(SUBSTITUTE(実質収支比率等に係る経年分析!F$49,"▲","-")),2),NA())</f>
        <v>1.33</v>
      </c>
      <c r="C21" s="180">
        <f>IF(ISNUMBER(VALUE(SUBSTITUTE(実質収支比率等に係る経年分析!G$49,"▲","-"))),ROUND(VALUE(SUBSTITUTE(実質収支比率等に係る経年分析!G$49,"▲","-")),2),NA())</f>
        <v>-0.47</v>
      </c>
      <c r="D21" s="180">
        <f>IF(ISNUMBER(VALUE(SUBSTITUTE(実質収支比率等に係る経年分析!H$49,"▲","-"))),ROUND(VALUE(SUBSTITUTE(実質収支比率等に係る経年分析!H$49,"▲","-")),2),NA())</f>
        <v>1.61</v>
      </c>
      <c r="E21" s="180">
        <f>IF(ISNUMBER(VALUE(SUBSTITUTE(実質収支比率等に係る経年分析!I$49,"▲","-"))),ROUND(VALUE(SUBSTITUTE(実質収支比率等に係る経年分析!I$49,"▲","-")),2),NA())</f>
        <v>-0.02</v>
      </c>
      <c r="F21" s="180">
        <f>IF(ISNUMBER(VALUE(SUBSTITUTE(実質収支比率等に係る経年分析!J$49,"▲","-"))),ROUND(VALUE(SUBSTITUTE(実質収支比率等に係る経年分析!J$49,"▲","-")),2),NA())</f>
        <v>0.33</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0.12</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0.1</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0.79</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str">
        <f>IF(連結実質赤字比率に係る赤字・黒字の構成分析!C$40="",NA(),連結実質赤字比率に係る赤字・黒字の構成分析!C$40)</f>
        <v>観光施設事業特別会計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0.01</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0.01</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0.02</v>
      </c>
    </row>
    <row r="32" spans="1:11" x14ac:dyDescent="0.15">
      <c r="A32" s="181" t="str">
        <f>IF(連結実質赤字比率に係る赤字・黒字の構成分析!C$38="",NA(),連結実質赤字比率に係る赤字・黒字の構成分析!C$38)</f>
        <v>下水道事業会計</v>
      </c>
      <c r="B32" s="181" t="e">
        <f>IF(ROUND(VALUE(SUBSTITUTE(連結実質赤字比率に係る赤字・黒字の構成分析!F$38,"▲", "-")), 2) &lt; 0, ABS(ROUND(VALUE(SUBSTITUTE(連結実質赤字比率に係る赤字・黒字の構成分析!F$38,"▲", "-")), 2)), NA())</f>
        <v>#VALUE!</v>
      </c>
      <c r="C32" s="181" t="e">
        <f>IF(ROUND(VALUE(SUBSTITUTE(連結実質赤字比率に係る赤字・黒字の構成分析!F$38,"▲", "-")), 2) &gt;= 0, ABS(ROUND(VALUE(SUBSTITUTE(連結実質赤字比率に係る赤字・黒字の構成分析!F$38,"▲", "-")), 2)), NA())</f>
        <v>#VALUE!</v>
      </c>
      <c r="D32" s="181" t="e">
        <f>IF(ROUND(VALUE(SUBSTITUTE(連結実質赤字比率に係る赤字・黒字の構成分析!G$38,"▲", "-")), 2) &lt; 0, ABS(ROUND(VALUE(SUBSTITUTE(連結実質赤字比率に係る赤字・黒字の構成分析!G$38,"▲", "-")), 2)), NA())</f>
        <v>#VALUE!</v>
      </c>
      <c r="E32" s="181" t="e">
        <f>IF(ROUND(VALUE(SUBSTITUTE(連結実質赤字比率に係る赤字・黒字の構成分析!G$38,"▲", "-")), 2) &gt;= 0, ABS(ROUND(VALUE(SUBSTITUTE(連結実質赤字比率に係る赤字・黒字の構成分析!G$38,"▲", "-")), 2)), NA())</f>
        <v>#VALUE!</v>
      </c>
      <c r="F32" s="181" t="e">
        <f>IF(ROUND(VALUE(SUBSTITUTE(連結実質赤字比率に係る赤字・黒字の構成分析!H$38,"▲", "-")), 2) &lt; 0, ABS(ROUND(VALUE(SUBSTITUTE(連結実質赤字比率に係る赤字・黒字の構成分析!H$38,"▲", "-")), 2)), NA())</f>
        <v>#VALUE!</v>
      </c>
      <c r="G32" s="181" t="e">
        <f>IF(ROUND(VALUE(SUBSTITUTE(連結実質赤字比率に係る赤字・黒字の構成分析!H$38,"▲", "-")), 2) &gt;= 0, ABS(ROUND(VALUE(SUBSTITUTE(連結実質赤字比率に係る赤字・黒字の構成分析!H$38,"▲", "-")), 2)), NA())</f>
        <v>#VALUE!</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0.77</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0.97</v>
      </c>
    </row>
    <row r="33" spans="1:16" x14ac:dyDescent="0.15">
      <c r="A33" s="181" t="str">
        <f>IF(連結実質赤字比率に係る赤字・黒字の構成分析!C$37="",NA(),連結実質赤字比率に係る赤字・黒字の構成分析!C$37)</f>
        <v>介護保険事業特別会計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1.56</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1.5</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1.94</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1.87</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1.55</v>
      </c>
    </row>
    <row r="34" spans="1:16" x14ac:dyDescent="0.15">
      <c r="A34" s="181" t="str">
        <f>IF(連結実質赤字比率に係る赤字・黒字の構成分析!C$36="",NA(),連結実質赤字比率に係る赤字・黒字の構成分析!C$36)</f>
        <v>国民健康保険事業特別会計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1.55</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2.25</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2.73</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3.18</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2.81</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3.93</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3.56</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2.96</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2.92</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3.24</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15.15</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16.899999999999999</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17.010000000000002</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17.920000000000002</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18.940000000000001</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789</v>
      </c>
      <c r="E42" s="182"/>
      <c r="F42" s="182"/>
      <c r="G42" s="182">
        <f>'実質公債費比率（分子）の構造'!L$52</f>
        <v>719</v>
      </c>
      <c r="H42" s="182"/>
      <c r="I42" s="182"/>
      <c r="J42" s="182">
        <f>'実質公債費比率（分子）の構造'!M$52</f>
        <v>687</v>
      </c>
      <c r="K42" s="182"/>
      <c r="L42" s="182"/>
      <c r="M42" s="182">
        <f>'実質公債費比率（分子）の構造'!N$52</f>
        <v>683</v>
      </c>
      <c r="N42" s="182"/>
      <c r="O42" s="182"/>
      <c r="P42" s="182">
        <f>'実質公債費比率（分子）の構造'!O$52</f>
        <v>667</v>
      </c>
    </row>
    <row r="43" spans="1:16" x14ac:dyDescent="0.15">
      <c r="A43" s="182" t="s">
        <v>64</v>
      </c>
      <c r="B43" s="182" t="str">
        <f>'実質公債費比率（分子）の構造'!K$51</f>
        <v>-</v>
      </c>
      <c r="C43" s="182"/>
      <c r="D43" s="182"/>
      <c r="E43" s="182">
        <f>'実質公債費比率（分子）の構造'!L$51</f>
        <v>0</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158</v>
      </c>
      <c r="C45" s="182"/>
      <c r="D45" s="182"/>
      <c r="E45" s="182">
        <f>'実質公債費比率（分子）の構造'!L$49</f>
        <v>62</v>
      </c>
      <c r="F45" s="182"/>
      <c r="G45" s="182"/>
      <c r="H45" s="182">
        <f>'実質公債費比率（分子）の構造'!M$49</f>
        <v>62</v>
      </c>
      <c r="I45" s="182"/>
      <c r="J45" s="182"/>
      <c r="K45" s="182">
        <f>'実質公債費比率（分子）の構造'!N$49</f>
        <v>67</v>
      </c>
      <c r="L45" s="182"/>
      <c r="M45" s="182"/>
      <c r="N45" s="182">
        <f>'実質公債費比率（分子）の構造'!O$49</f>
        <v>68</v>
      </c>
      <c r="O45" s="182"/>
      <c r="P45" s="182"/>
    </row>
    <row r="46" spans="1:16" x14ac:dyDescent="0.15">
      <c r="A46" s="182" t="s">
        <v>67</v>
      </c>
      <c r="B46" s="182">
        <f>'実質公債費比率（分子）の構造'!K$48</f>
        <v>412</v>
      </c>
      <c r="C46" s="182"/>
      <c r="D46" s="182"/>
      <c r="E46" s="182">
        <f>'実質公債費比率（分子）の構造'!L$48</f>
        <v>410</v>
      </c>
      <c r="F46" s="182"/>
      <c r="G46" s="182"/>
      <c r="H46" s="182">
        <f>'実質公債費比率（分子）の構造'!M$48</f>
        <v>379</v>
      </c>
      <c r="I46" s="182"/>
      <c r="J46" s="182"/>
      <c r="K46" s="182">
        <f>'実質公債費比率（分子）の構造'!N$48</f>
        <v>235</v>
      </c>
      <c r="L46" s="182"/>
      <c r="M46" s="182"/>
      <c r="N46" s="182">
        <f>'実質公債費比率（分子）の構造'!O$48</f>
        <v>248</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585</v>
      </c>
      <c r="C49" s="182"/>
      <c r="D49" s="182"/>
      <c r="E49" s="182">
        <f>'実質公債費比率（分子）の構造'!L$45</f>
        <v>592</v>
      </c>
      <c r="F49" s="182"/>
      <c r="G49" s="182"/>
      <c r="H49" s="182">
        <f>'実質公債費比率（分子）の構造'!M$45</f>
        <v>589</v>
      </c>
      <c r="I49" s="182"/>
      <c r="J49" s="182"/>
      <c r="K49" s="182">
        <f>'実質公債費比率（分子）の構造'!N$45</f>
        <v>571</v>
      </c>
      <c r="L49" s="182"/>
      <c r="M49" s="182"/>
      <c r="N49" s="182">
        <f>'実質公債費比率（分子）の構造'!O$45</f>
        <v>559</v>
      </c>
      <c r="O49" s="182"/>
      <c r="P49" s="182"/>
    </row>
    <row r="50" spans="1:16" x14ac:dyDescent="0.15">
      <c r="A50" s="182" t="s">
        <v>71</v>
      </c>
      <c r="B50" s="182" t="e">
        <f>NA()</f>
        <v>#N/A</v>
      </c>
      <c r="C50" s="182">
        <f>IF(ISNUMBER('実質公債費比率（分子）の構造'!K$53),'実質公債費比率（分子）の構造'!K$53,NA())</f>
        <v>366</v>
      </c>
      <c r="D50" s="182" t="e">
        <f>NA()</f>
        <v>#N/A</v>
      </c>
      <c r="E50" s="182" t="e">
        <f>NA()</f>
        <v>#N/A</v>
      </c>
      <c r="F50" s="182">
        <f>IF(ISNUMBER('実質公債費比率（分子）の構造'!L$53),'実質公債費比率（分子）の構造'!L$53,NA())</f>
        <v>345</v>
      </c>
      <c r="G50" s="182" t="e">
        <f>NA()</f>
        <v>#N/A</v>
      </c>
      <c r="H50" s="182" t="e">
        <f>NA()</f>
        <v>#N/A</v>
      </c>
      <c r="I50" s="182">
        <f>IF(ISNUMBER('実質公債費比率（分子）の構造'!M$53),'実質公債費比率（分子）の構造'!M$53,NA())</f>
        <v>343</v>
      </c>
      <c r="J50" s="182" t="e">
        <f>NA()</f>
        <v>#N/A</v>
      </c>
      <c r="K50" s="182" t="e">
        <f>NA()</f>
        <v>#N/A</v>
      </c>
      <c r="L50" s="182">
        <f>IF(ISNUMBER('実質公債費比率（分子）の構造'!N$53),'実質公債費比率（分子）の構造'!N$53,NA())</f>
        <v>190</v>
      </c>
      <c r="M50" s="182" t="e">
        <f>NA()</f>
        <v>#N/A</v>
      </c>
      <c r="N50" s="182" t="e">
        <f>NA()</f>
        <v>#N/A</v>
      </c>
      <c r="O50" s="182">
        <f>IF(ISNUMBER('実質公債費比率（分子）の構造'!O$53),'実質公債費比率（分子）の構造'!O$53,NA())</f>
        <v>208</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6089</v>
      </c>
      <c r="E56" s="181"/>
      <c r="F56" s="181"/>
      <c r="G56" s="181">
        <f>'将来負担比率（分子）の構造'!J$52</f>
        <v>5733</v>
      </c>
      <c r="H56" s="181"/>
      <c r="I56" s="181"/>
      <c r="J56" s="181">
        <f>'将来負担比率（分子）の構造'!K$52</f>
        <v>6123</v>
      </c>
      <c r="K56" s="181"/>
      <c r="L56" s="181"/>
      <c r="M56" s="181">
        <f>'将来負担比率（分子）の構造'!L$52</f>
        <v>5306</v>
      </c>
      <c r="N56" s="181"/>
      <c r="O56" s="181"/>
      <c r="P56" s="181">
        <f>'将来負担比率（分子）の構造'!M$52</f>
        <v>5148</v>
      </c>
    </row>
    <row r="57" spans="1:16" x14ac:dyDescent="0.15">
      <c r="A57" s="181" t="s">
        <v>42</v>
      </c>
      <c r="B57" s="181"/>
      <c r="C57" s="181"/>
      <c r="D57" s="181">
        <f>'将来負担比率（分子）の構造'!I$51</f>
        <v>906</v>
      </c>
      <c r="E57" s="181"/>
      <c r="F57" s="181"/>
      <c r="G57" s="181">
        <f>'将来負担比率（分子）の構造'!J$51</f>
        <v>872</v>
      </c>
      <c r="H57" s="181"/>
      <c r="I57" s="181"/>
      <c r="J57" s="181">
        <f>'将来負担比率（分子）の構造'!K$51</f>
        <v>801</v>
      </c>
      <c r="K57" s="181"/>
      <c r="L57" s="181"/>
      <c r="M57" s="181">
        <f>'将来負担比率（分子）の構造'!L$51</f>
        <v>778</v>
      </c>
      <c r="N57" s="181"/>
      <c r="O57" s="181"/>
      <c r="P57" s="181">
        <f>'将来負担比率（分子）の構造'!M$51</f>
        <v>779</v>
      </c>
    </row>
    <row r="58" spans="1:16" x14ac:dyDescent="0.15">
      <c r="A58" s="181" t="s">
        <v>41</v>
      </c>
      <c r="B58" s="181"/>
      <c r="C58" s="181"/>
      <c r="D58" s="181">
        <f>'将来負担比率（分子）の構造'!I$50</f>
        <v>2406</v>
      </c>
      <c r="E58" s="181"/>
      <c r="F58" s="181"/>
      <c r="G58" s="181">
        <f>'将来負担比率（分子）の構造'!J$50</f>
        <v>2436</v>
      </c>
      <c r="H58" s="181"/>
      <c r="I58" s="181"/>
      <c r="J58" s="181">
        <f>'将来負担比率（分子）の構造'!K$50</f>
        <v>2534</v>
      </c>
      <c r="K58" s="181"/>
      <c r="L58" s="181"/>
      <c r="M58" s="181">
        <f>'将来負担比率（分子）の構造'!L$50</f>
        <v>2625</v>
      </c>
      <c r="N58" s="181"/>
      <c r="O58" s="181"/>
      <c r="P58" s="181">
        <f>'将来負担比率（分子）の構造'!M$50</f>
        <v>2630</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1</v>
      </c>
      <c r="C61" s="181"/>
      <c r="D61" s="181"/>
      <c r="E61" s="181">
        <f>'将来負担比率（分子）の構造'!J$46</f>
        <v>1</v>
      </c>
      <c r="F61" s="181"/>
      <c r="G61" s="181"/>
      <c r="H61" s="181">
        <f>'将来負担比率（分子）の構造'!K$46</f>
        <v>1</v>
      </c>
      <c r="I61" s="181"/>
      <c r="J61" s="181"/>
      <c r="K61" s="181">
        <f>'将来負担比率（分子）の構造'!L$46</f>
        <v>7</v>
      </c>
      <c r="L61" s="181"/>
      <c r="M61" s="181"/>
      <c r="N61" s="181">
        <f>'将来負担比率（分子）の構造'!M$46</f>
        <v>13</v>
      </c>
      <c r="O61" s="181"/>
      <c r="P61" s="181"/>
    </row>
    <row r="62" spans="1:16" x14ac:dyDescent="0.15">
      <c r="A62" s="181" t="s">
        <v>35</v>
      </c>
      <c r="B62" s="181">
        <f>'将来負担比率（分子）の構造'!I$45</f>
        <v>936</v>
      </c>
      <c r="C62" s="181"/>
      <c r="D62" s="181"/>
      <c r="E62" s="181">
        <f>'将来負担比率（分子）の構造'!J$45</f>
        <v>799</v>
      </c>
      <c r="F62" s="181"/>
      <c r="G62" s="181"/>
      <c r="H62" s="181">
        <f>'将来負担比率（分子）の構造'!K$45</f>
        <v>792</v>
      </c>
      <c r="I62" s="181"/>
      <c r="J62" s="181"/>
      <c r="K62" s="181">
        <f>'将来負担比率（分子）の構造'!L$45</f>
        <v>604</v>
      </c>
      <c r="L62" s="181"/>
      <c r="M62" s="181"/>
      <c r="N62" s="181">
        <f>'将来負担比率（分子）の構造'!M$45</f>
        <v>576</v>
      </c>
      <c r="O62" s="181"/>
      <c r="P62" s="181"/>
    </row>
    <row r="63" spans="1:16" x14ac:dyDescent="0.15">
      <c r="A63" s="181" t="s">
        <v>34</v>
      </c>
      <c r="B63" s="181">
        <f>'将来負担比率（分子）の構造'!I$44</f>
        <v>29</v>
      </c>
      <c r="C63" s="181"/>
      <c r="D63" s="181"/>
      <c r="E63" s="181">
        <f>'将来負担比率（分子）の構造'!J$44</f>
        <v>167</v>
      </c>
      <c r="F63" s="181"/>
      <c r="G63" s="181"/>
      <c r="H63" s="181">
        <f>'将来負担比率（分子）の構造'!K$44</f>
        <v>1460</v>
      </c>
      <c r="I63" s="181"/>
      <c r="J63" s="181"/>
      <c r="K63" s="181">
        <f>'将来負担比率（分子）の構造'!L$44</f>
        <v>1640</v>
      </c>
      <c r="L63" s="181"/>
      <c r="M63" s="181"/>
      <c r="N63" s="181">
        <f>'将来負担比率（分子）の構造'!M$44</f>
        <v>1610</v>
      </c>
      <c r="O63" s="181"/>
      <c r="P63" s="181"/>
    </row>
    <row r="64" spans="1:16" x14ac:dyDescent="0.15">
      <c r="A64" s="181" t="s">
        <v>33</v>
      </c>
      <c r="B64" s="181">
        <f>'将来負担比率（分子）の構造'!I$43</f>
        <v>3947</v>
      </c>
      <c r="C64" s="181"/>
      <c r="D64" s="181"/>
      <c r="E64" s="181">
        <f>'将来負担比率（分子）の構造'!J$43</f>
        <v>3708</v>
      </c>
      <c r="F64" s="181"/>
      <c r="G64" s="181"/>
      <c r="H64" s="181">
        <f>'将来負担比率（分子）の構造'!K$43</f>
        <v>3519</v>
      </c>
      <c r="I64" s="181"/>
      <c r="J64" s="181"/>
      <c r="K64" s="181">
        <f>'将来負担比率（分子）の構造'!L$43</f>
        <v>2960</v>
      </c>
      <c r="L64" s="181"/>
      <c r="M64" s="181"/>
      <c r="N64" s="181">
        <f>'将来負担比率（分子）の構造'!M$43</f>
        <v>2460</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5697</v>
      </c>
      <c r="C66" s="181"/>
      <c r="D66" s="181"/>
      <c r="E66" s="181">
        <f>'将来負担比率（分子）の構造'!J$41</f>
        <v>5517</v>
      </c>
      <c r="F66" s="181"/>
      <c r="G66" s="181"/>
      <c r="H66" s="181">
        <f>'将来負担比率（分子）の構造'!K$41</f>
        <v>5303</v>
      </c>
      <c r="I66" s="181"/>
      <c r="J66" s="181"/>
      <c r="K66" s="181">
        <f>'将来負担比率（分子）の構造'!L$41</f>
        <v>5148</v>
      </c>
      <c r="L66" s="181"/>
      <c r="M66" s="181"/>
      <c r="N66" s="181">
        <f>'将来負担比率（分子）の構造'!M$41</f>
        <v>5190</v>
      </c>
      <c r="O66" s="181"/>
      <c r="P66" s="181"/>
    </row>
    <row r="67" spans="1:16" x14ac:dyDescent="0.15">
      <c r="A67" s="181" t="s">
        <v>75</v>
      </c>
      <c r="B67" s="181" t="e">
        <f>NA()</f>
        <v>#N/A</v>
      </c>
      <c r="C67" s="181">
        <f>IF(ISNUMBER('将来負担比率（分子）の構造'!I$53), IF('将来負担比率（分子）の構造'!I$53 &lt; 0, 0, '将来負担比率（分子）の構造'!I$53), NA())</f>
        <v>1210</v>
      </c>
      <c r="D67" s="181" t="e">
        <f>NA()</f>
        <v>#N/A</v>
      </c>
      <c r="E67" s="181" t="e">
        <f>NA()</f>
        <v>#N/A</v>
      </c>
      <c r="F67" s="181">
        <f>IF(ISNUMBER('将来負担比率（分子）の構造'!J$53), IF('将来負担比率（分子）の構造'!J$53 &lt; 0, 0, '将来負担比率（分子）の構造'!J$53), NA())</f>
        <v>1152</v>
      </c>
      <c r="G67" s="181" t="e">
        <f>NA()</f>
        <v>#N/A</v>
      </c>
      <c r="H67" s="181" t="e">
        <f>NA()</f>
        <v>#N/A</v>
      </c>
      <c r="I67" s="181">
        <f>IF(ISNUMBER('将来負担比率（分子）の構造'!K$53), IF('将来負担比率（分子）の構造'!K$53 &lt; 0, 0, '将来負担比率（分子）の構造'!K$53), NA())</f>
        <v>1618</v>
      </c>
      <c r="J67" s="181" t="e">
        <f>NA()</f>
        <v>#N/A</v>
      </c>
      <c r="K67" s="181" t="e">
        <f>NA()</f>
        <v>#N/A</v>
      </c>
      <c r="L67" s="181">
        <f>IF(ISNUMBER('将来負担比率（分子）の構造'!L$53), IF('将来負担比率（分子）の構造'!L$53 &lt; 0, 0, '将来負担比率（分子）の構造'!L$53), NA())</f>
        <v>1651</v>
      </c>
      <c r="M67" s="181" t="e">
        <f>NA()</f>
        <v>#N/A</v>
      </c>
      <c r="N67" s="181" t="e">
        <f>NA()</f>
        <v>#N/A</v>
      </c>
      <c r="O67" s="181">
        <f>IF(ISNUMBER('将来負担比率（分子）の構造'!M$53), IF('将来負担比率（分子）の構造'!M$53 &lt; 0, 0, '将来負担比率（分子）の構造'!M$53), NA())</f>
        <v>1292</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391</v>
      </c>
      <c r="C72" s="185">
        <f>基金残高に係る経年分析!G55</f>
        <v>392</v>
      </c>
      <c r="D72" s="185">
        <f>基金残高に係る経年分析!H55</f>
        <v>392</v>
      </c>
    </row>
    <row r="73" spans="1:16" x14ac:dyDescent="0.15">
      <c r="A73" s="184" t="s">
        <v>78</v>
      </c>
      <c r="B73" s="185">
        <f>基金残高に係る経年分析!F56</f>
        <v>357</v>
      </c>
      <c r="C73" s="185">
        <f>基金残高に係る経年分析!G56</f>
        <v>358</v>
      </c>
      <c r="D73" s="185">
        <f>基金残高に係る経年分析!H56</f>
        <v>360</v>
      </c>
    </row>
    <row r="74" spans="1:16" x14ac:dyDescent="0.15">
      <c r="A74" s="184" t="s">
        <v>79</v>
      </c>
      <c r="B74" s="185">
        <f>基金残高に係る経年分析!F57</f>
        <v>1264</v>
      </c>
      <c r="C74" s="185">
        <f>基金残高に係る経年分析!G57</f>
        <v>1252</v>
      </c>
      <c r="D74" s="185">
        <f>基金残高に係る経年分析!H57</f>
        <v>1203</v>
      </c>
    </row>
  </sheetData>
  <sheetProtection algorithmName="SHA-512" hashValue="HqRCssCKLVg9jRNmJY9J2EbY+eyWg3+LApW8DrhdGnIhP2IQqCdAR4q1p+3PSe6qYgJmFUrW1Ev6TrhlGCuDIQ==" saltValue="qTwiSK+betemgPEK1zAtA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2021-03-05T05:25:29Z</cp:lastPrinted>
  <dcterms:created xsi:type="dcterms:W3CDTF">2021-02-05T04:43:33Z</dcterms:created>
  <dcterms:modified xsi:type="dcterms:W3CDTF">2021-10-29T02:44:33Z</dcterms:modified>
  <cp:category/>
</cp:coreProperties>
</file>